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pivotTables/pivotTable22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3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pivotTables/pivotTable26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verton\Desktop\Contabil\indicadores3\"/>
    </mc:Choice>
  </mc:AlternateContent>
  <xr:revisionPtr revIDLastSave="0" documentId="13_ncr:1_{4ED460B4-14A8-495D-888C-A80C91B6D111}" xr6:coauthVersionLast="47" xr6:coauthVersionMax="47" xr10:uidLastSave="{00000000-0000-0000-0000-000000000000}"/>
  <bookViews>
    <workbookView xWindow="28680" yWindow="1695" windowWidth="20730" windowHeight="11040" tabRatio="912" xr2:uid="{C686554C-3C97-4A58-9BE1-730884B8BF1E}"/>
  </bookViews>
  <sheets>
    <sheet name="Extras" sheetId="43" r:id="rId1"/>
    <sheet name="Receita Total" sheetId="2" r:id="rId2"/>
    <sheet name="Receita Total 1" sheetId="1" r:id="rId3"/>
    <sheet name="Receita Total 2" sheetId="3" r:id="rId4"/>
    <sheet name="Contrib Serv" sheetId="4" r:id="rId5"/>
    <sheet name="Contrib Serv 1" sheetId="5" r:id="rId6"/>
    <sheet name="Contrib Serv 2" sheetId="6" r:id="rId7"/>
    <sheet name="Patronal Normal" sheetId="7" r:id="rId8"/>
    <sheet name="Patronal Normal 1" sheetId="8" r:id="rId9"/>
    <sheet name="Patronal Normal 2" sheetId="9" r:id="rId10"/>
    <sheet name="Patronal Suplementar" sheetId="10" r:id="rId11"/>
    <sheet name="Patronal Suplementar 1" sheetId="11" r:id="rId12"/>
    <sheet name="Patronal Suplementar 2" sheetId="12" r:id="rId13"/>
    <sheet name="Caixa Projetado" sheetId="13" r:id="rId14"/>
    <sheet name="Caixa Projetado 1" sheetId="14" r:id="rId15"/>
    <sheet name="Ganho Perdas Rend" sheetId="16" r:id="rId16"/>
    <sheet name="Ganho Perdas Rend 1" sheetId="17" r:id="rId17"/>
    <sheet name="Ganho Perdas Rend 2" sheetId="18" r:id="rId18"/>
    <sheet name="Despesa Total" sheetId="19" r:id="rId19"/>
    <sheet name="Despesa Total 1" sheetId="20" r:id="rId20"/>
    <sheet name="Despesa Total 2" sheetId="21" r:id="rId21"/>
    <sheet name="Inativ Pens RPPS" sheetId="23" r:id="rId22"/>
    <sheet name="Inativ Pens RPPS 1" sheetId="24" r:id="rId23"/>
    <sheet name="Inativ Pens RPPS 2" sheetId="25" r:id="rId24"/>
    <sheet name="Inativ Pens Tesouro" sheetId="26" r:id="rId25"/>
    <sheet name="Inativ Pens Tesouro 1" sheetId="27" r:id="rId26"/>
    <sheet name="Inativ Pens Tesouro 2" sheetId="28" r:id="rId27"/>
    <sheet name="Manut" sheetId="29" r:id="rId28"/>
    <sheet name="Manut 1" sheetId="30" r:id="rId29"/>
    <sheet name="Manut 2" sheetId="31" r:id="rId30"/>
    <sheet name="Aposentadorias" sheetId="32" r:id="rId31"/>
    <sheet name="Aposentadorias 1" sheetId="33" r:id="rId32"/>
    <sheet name="Aposentadorias 2" sheetId="34" r:id="rId33"/>
    <sheet name="Pensoes" sheetId="35" r:id="rId34"/>
    <sheet name="Pensoes 1" sheetId="36" r:id="rId35"/>
    <sheet name="Pensoes 2" sheetId="37" r:id="rId36"/>
    <sheet name="Comprev" sheetId="38" r:id="rId37"/>
    <sheet name="Comprev 1" sheetId="39" r:id="rId38"/>
    <sheet name="Comprev 2" sheetId="40" r:id="rId39"/>
    <sheet name="Limite Despesa Adm" sheetId="41" r:id="rId40"/>
    <sheet name="Limite Despesa Adm 1" sheetId="42" r:id="rId41"/>
  </sheets>
  <definedNames>
    <definedName name="DadosExternos_1" localSheetId="30" hidden="1">Aposentadorias!$A$1:$G$13</definedName>
    <definedName name="DadosExternos_1" localSheetId="13" hidden="1">'Caixa Projetado'!$A$1:$H$14</definedName>
    <definedName name="DadosExternos_1" localSheetId="36" hidden="1">Comprev!$A$1:$I$13</definedName>
    <definedName name="DadosExternos_1" localSheetId="4" hidden="1">'Contrib Serv'!$A$1:$I$13</definedName>
    <definedName name="DadosExternos_1" localSheetId="18" hidden="1">'Despesa Total'!$A$1:$G$13</definedName>
    <definedName name="DadosExternos_1" localSheetId="15" hidden="1">'Ganho Perdas Rend'!$A$1:$M$13</definedName>
    <definedName name="DadosExternos_1" localSheetId="21" hidden="1">'Inativ Pens RPPS'!$A$1:$G$13</definedName>
    <definedName name="DadosExternos_1" localSheetId="24" hidden="1">'Inativ Pens Tesouro'!$A$1:$G$13</definedName>
    <definedName name="DadosExternos_1" localSheetId="39" hidden="1">'Limite Despesa Adm'!$A$1:$H$13</definedName>
    <definedName name="DadosExternos_1" localSheetId="27" hidden="1">Manut!$A$1:$G$13</definedName>
    <definedName name="DadosExternos_1" localSheetId="7" hidden="1">'Patronal Normal'!$A$1:$I$13</definedName>
    <definedName name="DadosExternos_1" localSheetId="10" hidden="1">'Patronal Suplementar'!$A$1:$I$13</definedName>
    <definedName name="DadosExternos_1" localSheetId="33" hidden="1">Pensoes!$A$1:$G$13</definedName>
    <definedName name="DadosExternos_1" localSheetId="1" hidden="1">'Receita Total'!$A$1:$I$13</definedName>
  </definedNames>
  <calcPr calcId="191029"/>
  <pivotCaches>
    <pivotCache cacheId="6" r:id="rId42"/>
    <pivotCache cacheId="7" r:id="rId43"/>
    <pivotCache cacheId="8" r:id="rId44"/>
    <pivotCache cacheId="9" r:id="rId45"/>
    <pivotCache cacheId="10" r:id="rId46"/>
    <pivotCache cacheId="11" r:id="rId47"/>
    <pivotCache cacheId="12" r:id="rId48"/>
    <pivotCache cacheId="13" r:id="rId49"/>
    <pivotCache cacheId="14" r:id="rId50"/>
    <pivotCache cacheId="15" r:id="rId51"/>
    <pivotCache cacheId="16" r:id="rId52"/>
    <pivotCache cacheId="17" r:id="rId53"/>
    <pivotCache cacheId="18" r:id="rId54"/>
    <pivotCache cacheId="19" r:id="rId5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3" l="1"/>
  <c r="E3" i="4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D9C99-E683-4BF2-93E0-1940600B1D24}" keepAlive="1" name="Consulta - tblAposentadorias" description="Conexão com a consulta 'tblAposentadorias' na pasta de trabalho." type="5" refreshedVersion="8" background="1" saveData="1">
    <dbPr connection="Provider=Microsoft.Mashup.OleDb.1;Data Source=$Workbook$;Location=tblAposentadorias;Extended Properties=&quot;&quot;" command="SELECT * FROM [tblAposentadorias]"/>
  </connection>
  <connection id="2" xr16:uid="{328DA8D3-071C-4E7D-8D79-1F61D0EC60E1}" keepAlive="1" name="Consulta - tblCaixaProjetado" description="Conexão com a consulta 'tblCaixaProjetado' na pasta de trabalho." type="5" refreshedVersion="8" background="1" saveData="1">
    <dbPr connection="Provider=Microsoft.Mashup.OleDb.1;Data Source=$Workbook$;Location=tblCaixaProjetado;Extended Properties=&quot;&quot;" command="SELECT * FROM [tblCaixaProjetado]"/>
  </connection>
  <connection id="3" xr16:uid="{E9BD629D-26BD-49F9-8375-A66D4E5C76A4}" keepAlive="1" name="Consulta - tblComprev" description="Conexão com a consulta 'tblComprev' na pasta de trabalho." type="5" refreshedVersion="8" background="1" saveData="1">
    <dbPr connection="Provider=Microsoft.Mashup.OleDb.1;Data Source=$Workbook$;Location=tblComprev;Extended Properties=&quot;&quot;" command="SELECT * FROM [tblComprev]"/>
  </connection>
  <connection id="4" xr16:uid="{7B204ED2-2BA2-429B-981E-043E67C74C37}" keepAlive="1" name="Consulta - tblContribServ" description="Conexão com a consulta 'tblContribServ' na pasta de trabalho." type="5" refreshedVersion="8" background="1" saveData="1">
    <dbPr connection="Provider=Microsoft.Mashup.OleDb.1;Data Source=$Workbook$;Location=tblContribServ;Extended Properties=&quot;&quot;" command="SELECT * FROM [tblContribServ]"/>
  </connection>
  <connection id="5" xr16:uid="{EF528FC3-F709-4342-8286-7C7D9F8597C6}" keepAlive="1" name="Consulta - tblDespesaTotal" description="Conexão com a consulta 'tblDespesaTotal' na pasta de trabalho." type="5" refreshedVersion="8" background="1" saveData="1">
    <dbPr connection="Provider=Microsoft.Mashup.OleDb.1;Data Source=$Workbook$;Location=tblDespesaTotal;Extended Properties=&quot;&quot;" command="SELECT * FROM [tblDespesaTotal]"/>
  </connection>
  <connection id="6" xr16:uid="{7F0F2700-0829-4006-BFED-31C48112EE72}" keepAlive="1" name="Consulta - tblGanhoPerdasRend" description="Conexão com a consulta 'tblGanhoPerdasRend' na pasta de trabalho." type="5" refreshedVersion="8" background="1" saveData="1">
    <dbPr connection="Provider=Microsoft.Mashup.OleDb.1;Data Source=$Workbook$;Location=tblGanhoPerdasRend;Extended Properties=&quot;&quot;" command="SELECT * FROM [tblGanhoPerdasRend]"/>
  </connection>
  <connection id="7" xr16:uid="{903A71B7-7264-44B3-A455-53A4998C139C}" keepAlive="1" name="Consulta - tblInativPensRPPS" description="Conexão com a consulta 'tblInativPensRPPS' na pasta de trabalho." type="5" refreshedVersion="8" background="1" saveData="1">
    <dbPr connection="Provider=Microsoft.Mashup.OleDb.1;Data Source=$Workbook$;Location=tblInativPensRPPS;Extended Properties=&quot;&quot;" command="SELECT * FROM [tblInativPensRPPS]"/>
  </connection>
  <connection id="8" xr16:uid="{5B12C4C7-E288-4A93-917B-C815423306DA}" keepAlive="1" name="Consulta - tblInativPensTesouro" description="Conexão com a consulta 'tblInativPensTesouro' na pasta de trabalho." type="5" refreshedVersion="8" background="1" saveData="1">
    <dbPr connection="Provider=Microsoft.Mashup.OleDb.1;Data Source=$Workbook$;Location=tblInativPensTesouro;Extended Properties=&quot;&quot;" command="SELECT * FROM [tblInativPensTesouro]"/>
  </connection>
  <connection id="9" xr16:uid="{C3077B7D-921E-40C3-B854-CA88DCA1AF25}" keepAlive="1" name="Consulta - tblLimiteDespesaAdm" description="Conexão com a consulta 'tblLimiteDespesaAdm' na pasta de trabalho." type="5" refreshedVersion="8" background="1" saveData="1">
    <dbPr connection="Provider=Microsoft.Mashup.OleDb.1;Data Source=$Workbook$;Location=tblLimiteDespesaAdm;Extended Properties=&quot;&quot;" command="SELECT * FROM [tblLimiteDespesaAdm]"/>
  </connection>
  <connection id="10" xr16:uid="{AE7EE4AF-36EB-4DFD-8CF4-CD0ED1180E19}" keepAlive="1" name="Consulta - tblManut" description="Conexão com a consulta 'tblManut' na pasta de trabalho." type="5" refreshedVersion="8" background="1" saveData="1">
    <dbPr connection="Provider=Microsoft.Mashup.OleDb.1;Data Source=$Workbook$;Location=tblManut;Extended Properties=&quot;&quot;" command="SELECT * FROM [tblManut]"/>
  </connection>
  <connection id="11" xr16:uid="{E3C85B0F-7538-40FF-A4FF-1AAEAC4B17FB}" keepAlive="1" name="Consulta - tblPatronalNormal" description="Conexão com a consulta 'tblPatronalNormal' na pasta de trabalho." type="5" refreshedVersion="8" background="1" saveData="1">
    <dbPr connection="Provider=Microsoft.Mashup.OleDb.1;Data Source=$Workbook$;Location=tblPatronalNormal;Extended Properties=&quot;&quot;" command="SELECT * FROM [tblPatronalNormal]"/>
  </connection>
  <connection id="12" xr16:uid="{F9E1B2E8-F1FA-4351-A7E8-A6484AC7C4C1}" keepAlive="1" name="Consulta - tblPatronalSuplementar" description="Conexão com a consulta 'tblPatronalSuplementar' na pasta de trabalho." type="5" refreshedVersion="8" background="1" saveData="1">
    <dbPr connection="Provider=Microsoft.Mashup.OleDb.1;Data Source=$Workbook$;Location=tblPatronalSuplementar;Extended Properties=&quot;&quot;" command="SELECT * FROM [tblPatronalSuplementar]"/>
  </connection>
  <connection id="13" xr16:uid="{619E8C53-1680-4F22-8BCC-3276CFDD128F}" keepAlive="1" name="Consulta - tblPensoes" description="Conexão com a consulta 'tblPensoes' na pasta de trabalho." type="5" refreshedVersion="8" background="1" saveData="1">
    <dbPr connection="Provider=Microsoft.Mashup.OleDb.1;Data Source=$Workbook$;Location=tblPensoes;Extended Properties=&quot;&quot;" command="SELECT * FROM [tblPensoes]"/>
  </connection>
  <connection id="14" xr16:uid="{A794CD07-D5EF-4CC6-A05E-E9FC6429E6B2}" keepAlive="1" name="Consulta - tblReceitaTotal" description="Conexão com a consulta 'tblReceitaTotal' na pasta de trabalho." type="5" refreshedVersion="8" background="1" saveData="1">
    <dbPr connection="Provider=Microsoft.Mashup.OleDb.1;Data Source=$Workbook$;Location=tblReceitaTotal;Extended Properties=&quot;&quot;" command="SELECT * FROM [tblReceitaTotal]"/>
  </connection>
</connections>
</file>

<file path=xl/sharedStrings.xml><?xml version="1.0" encoding="utf-8"?>
<sst xmlns="http://schemas.openxmlformats.org/spreadsheetml/2006/main" count="567" uniqueCount="64">
  <si>
    <t>data_base</t>
  </si>
  <si>
    <t>arrec_ant</t>
  </si>
  <si>
    <t>prev_mes</t>
  </si>
  <si>
    <t>arrec_mes</t>
  </si>
  <si>
    <t>ano</t>
  </si>
  <si>
    <t>mês</t>
  </si>
  <si>
    <t>arrec_ant_acum</t>
  </si>
  <si>
    <t>prev_acum</t>
  </si>
  <si>
    <t>arrec_acum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</si>
  <si>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</si>
  <si>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</si>
  <si>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</si>
  <si>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</si>
  <si>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</si>
  <si>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</si>
  <si>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</si>
  <si>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</si>
  <si>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</si>
  <si>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</si>
  <si>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</si>
  <si>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</si>
  <si>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</si>
  <si>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</si>
  <si>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 anterior</t>
  </si>
  <si>
    <t>Previsto</t>
  </si>
  <si>
    <t>Arrecadado</t>
  </si>
  <si>
    <t>projetado</t>
  </si>
  <si>
    <t>atual</t>
  </si>
  <si>
    <t>prev_receita</t>
  </si>
  <si>
    <t>prev_desp</t>
  </si>
  <si>
    <t>arrec</t>
  </si>
  <si>
    <t>empenho</t>
  </si>
  <si>
    <t>Saldo projetado</t>
  </si>
  <si>
    <t>Saldo efetivo</t>
  </si>
  <si>
    <t>ganho_mes</t>
  </si>
  <si>
    <t>perda_mes</t>
  </si>
  <si>
    <t>ganho_acum</t>
  </si>
  <si>
    <t>perda_acum</t>
  </si>
  <si>
    <t>resultado_mes</t>
  </si>
  <si>
    <t>resultado_acum</t>
  </si>
  <si>
    <t>Resultado</t>
  </si>
  <si>
    <t>emp_ant</t>
  </si>
  <si>
    <t>emp_atual</t>
  </si>
  <si>
    <t>emp_ant_acum</t>
  </si>
  <si>
    <t>emp_atual_acum</t>
  </si>
  <si>
    <t>Empenhado</t>
  </si>
  <si>
    <t>receita</t>
  </si>
  <si>
    <t>despesa</t>
  </si>
  <si>
    <t>resultado</t>
  </si>
  <si>
    <t>receita_acum</t>
  </si>
  <si>
    <t>despesa_acum</t>
  </si>
  <si>
    <t>resultado_acumulado</t>
  </si>
  <si>
    <t>Recebimentos</t>
  </si>
  <si>
    <t>Pagamentos</t>
  </si>
  <si>
    <t>Resultado líquido</t>
  </si>
  <si>
    <t>Recebimento</t>
  </si>
  <si>
    <t>Pagamento</t>
  </si>
  <si>
    <t>vl_limite</t>
  </si>
  <si>
    <t>perc_limite</t>
  </si>
  <si>
    <t>perc_despesa</t>
  </si>
  <si>
    <t>despesa_acumulada</t>
  </si>
  <si>
    <t>% limite</t>
  </si>
  <si>
    <t>% apurado</t>
  </si>
  <si>
    <t>Data-base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</si>
</sst>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* #,##0.00_-;[Red]* \(#,##0.00\);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0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1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1.xml"/><Relationship Id="rId47" Type="http://schemas.openxmlformats.org/officeDocument/2006/relationships/pivotCacheDefinition" Target="pivotCache/pivotCacheDefinition6.xml"/><Relationship Id="rId50" Type="http://schemas.openxmlformats.org/officeDocument/2006/relationships/pivotCacheDefinition" Target="pivotCache/pivotCacheDefinition9.xml"/><Relationship Id="rId55" Type="http://schemas.openxmlformats.org/officeDocument/2006/relationships/pivotCacheDefinition" Target="pivotCache/pivotCacheDefinition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4.xml"/><Relationship Id="rId53" Type="http://schemas.openxmlformats.org/officeDocument/2006/relationships/pivotCacheDefinition" Target="pivotCache/pivotCacheDefinition12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2.xml"/><Relationship Id="rId48" Type="http://schemas.openxmlformats.org/officeDocument/2006/relationships/pivotCacheDefinition" Target="pivotCache/pivotCacheDefinition7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5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8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3.xml"/><Relationship Id="rId52" Type="http://schemas.openxmlformats.org/officeDocument/2006/relationships/pivotCacheDefinition" Target="pivotCache/pivotCacheDefinition11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[rpps_view.xlsx]Receita Total 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total: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'Receita Total 1'!$C$3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'Receita Total 1'!$B$4:$B$16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'Receita Total 1'!$C$4:$C$16</c:f>
              <c:numCache>
                <c:formatCode>#,##0</c:formatCode>
                <c:ptCount val="12"/>
                <c:pt idx="0">
                  <c:v>8505.31</c:v>
                </c:pt>
                <c:pt idx="1">
                  <c:v>228547.28</c:v>
                </c:pt>
                <c:pt idx="2">
                  <c:v>200905.89</c:v>
                </c:pt>
                <c:pt idx="3">
                  <c:v>746199.68</c:v>
                </c:pt>
                <c:pt idx="4">
                  <c:v>421192.76</c:v>
                </c:pt>
                <c:pt idx="5">
                  <c:v>273657.52</c:v>
                </c:pt>
                <c:pt idx="6">
                  <c:v>257133.62</c:v>
                </c:pt>
                <c:pt idx="7">
                  <c:v>288494.38</c:v>
                </c:pt>
                <c:pt idx="8">
                  <c:v>453287.26</c:v>
                </c:pt>
                <c:pt idx="9">
                  <c:v>97189.8</c:v>
                </c:pt>
                <c:pt idx="10">
                  <c:v>797135.48</c:v>
                </c:pt>
                <c:pt idx="11">
                  <c:v>1117469.43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CAB-AE23-EC4D2F006441}"/>
            </c:ext>
          </c:extLst>
        </c:ser>
        <c:ser>
          <c:idx val="1"/>
          <c:order val="1"/>
          <c:tx>
            <c:strRef>
              <c:f>'Receita Total 1'!$D$3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'Receita Total 1'!$B$4:$B$16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'Receita Total 1'!$D$4:$D$16</c:f>
              <c:numCache>
                <c:formatCode>#,##0</c:formatCode>
                <c:ptCount val="12"/>
                <c:pt idx="0">
                  <c:v>258095.28</c:v>
                </c:pt>
                <c:pt idx="1">
                  <c:v>468348.71</c:v>
                </c:pt>
                <c:pt idx="2">
                  <c:v>350130.26</c:v>
                </c:pt>
                <c:pt idx="3">
                  <c:v>404726.83</c:v>
                </c:pt>
                <c:pt idx="4">
                  <c:v>455578.17</c:v>
                </c:pt>
                <c:pt idx="5">
                  <c:v>425425.93</c:v>
                </c:pt>
                <c:pt idx="6">
                  <c:v>453162.74</c:v>
                </c:pt>
                <c:pt idx="7">
                  <c:v>332664.96999999997</c:v>
                </c:pt>
                <c:pt idx="8">
                  <c:v>402965.55</c:v>
                </c:pt>
                <c:pt idx="9">
                  <c:v>483720.05</c:v>
                </c:pt>
                <c:pt idx="10">
                  <c:v>469046.23</c:v>
                </c:pt>
                <c:pt idx="11">
                  <c:v>1188046.28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B-4CAB-AE23-EC4D2F006441}"/>
            </c:ext>
          </c:extLst>
        </c:ser>
        <c:ser>
          <c:idx val="2"/>
          <c:order val="2"/>
          <c:tx>
            <c:strRef>
              <c:f>'Receita Total 1'!$E$3</c:f>
              <c:strCache>
                <c:ptCount val="1"/>
                <c:pt idx="0">
                  <c:v>Arrecadado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'Receita Total 1'!$B$4:$B$16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'Receita Total 1'!$E$4:$E$16</c:f>
              <c:numCache>
                <c:formatCode>#,##0</c:formatCode>
                <c:ptCount val="12"/>
                <c:pt idx="0">
                  <c:v>219212.79999999999</c:v>
                </c:pt>
                <c:pt idx="1">
                  <c:v>599919.06999999995</c:v>
                </c:pt>
                <c:pt idx="2">
                  <c:v>803574.46</c:v>
                </c:pt>
                <c:pt idx="3">
                  <c:v>596050.01</c:v>
                </c:pt>
                <c:pt idx="4">
                  <c:v>597682.47</c:v>
                </c:pt>
                <c:pt idx="5">
                  <c:v>525609.18999999994</c:v>
                </c:pt>
                <c:pt idx="6">
                  <c:v>465656.7</c:v>
                </c:pt>
                <c:pt idx="7">
                  <c:v>587419.37</c:v>
                </c:pt>
                <c:pt idx="8">
                  <c:v>628526.93000000005</c:v>
                </c:pt>
                <c:pt idx="9">
                  <c:v>752389.82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6B-4CAB-AE23-EC4D2F00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828497903"/>
        <c:axId val="1828509967"/>
      </c:barChart>
      <c:catAx>
        <c:axId val="1828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509967"/>
        <c:crosses val="autoZero"/>
        <c:auto val="1"/>
        <c:lblAlgn val="ctr"/>
        <c:lblOffset val="100"/>
        <c:noMultiLvlLbl val="0"/>
      </c:catAx>
      <c:valAx>
        <c:axId val="18285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497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[rpps_view.xlsx]Ganho Perdas Rend 1!Tabela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 dos investimentos: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'Ganho Perdas Rend 1'!$B$3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'Ganho Perdas Rend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'Ganho Perdas Rend 1'!$B$4:$B$16</c:f>
              <c:numCache>
                <c:formatCode>#,##0</c:formatCode>
                <c:ptCount val="12"/>
                <c:pt idx="0">
                  <c:v>147370.81</c:v>
                </c:pt>
                <c:pt idx="1">
                  <c:v>65423.44</c:v>
                </c:pt>
                <c:pt idx="2">
                  <c:v>55759.79</c:v>
                </c:pt>
                <c:pt idx="3">
                  <c:v>114001.24</c:v>
                </c:pt>
                <c:pt idx="4">
                  <c:v>163056.51999999999</c:v>
                </c:pt>
                <c:pt idx="5">
                  <c:v>132400.25</c:v>
                </c:pt>
                <c:pt idx="6">
                  <c:v>160162.1</c:v>
                </c:pt>
                <c:pt idx="7">
                  <c:v>26957.99</c:v>
                </c:pt>
                <c:pt idx="8">
                  <c:v>94696.79</c:v>
                </c:pt>
                <c:pt idx="9">
                  <c:v>180726.95</c:v>
                </c:pt>
                <c:pt idx="10">
                  <c:v>165307.29999999999</c:v>
                </c:pt>
                <c:pt idx="11">
                  <c:v>256079.82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8-4815-A8DE-641D98AF4556}"/>
            </c:ext>
          </c:extLst>
        </c:ser>
        <c:ser>
          <c:idx val="1"/>
          <c:order val="1"/>
          <c:tx>
            <c:strRef>
              <c:f>'Ganho Perdas Rend 1'!$C$3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'Ganho Perdas Rend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'Ganho Perdas Rend 1'!$C$4:$C$16</c:f>
              <c:numCache>
                <c:formatCode>#,##0</c:formatCode>
                <c:ptCount val="12"/>
                <c:pt idx="0">
                  <c:v>62803.12</c:v>
                </c:pt>
                <c:pt idx="1">
                  <c:v>247516.97</c:v>
                </c:pt>
                <c:pt idx="2">
                  <c:v>460786.39</c:v>
                </c:pt>
                <c:pt idx="3">
                  <c:v>260588.42</c:v>
                </c:pt>
                <c:pt idx="4">
                  <c:v>259413.06</c:v>
                </c:pt>
                <c:pt idx="5">
                  <c:v>179709.2</c:v>
                </c:pt>
                <c:pt idx="6">
                  <c:v>153627.38</c:v>
                </c:pt>
                <c:pt idx="7">
                  <c:v>227383.51</c:v>
                </c:pt>
                <c:pt idx="8">
                  <c:v>262003.23</c:v>
                </c:pt>
                <c:pt idx="9">
                  <c:v>404315.26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8-4815-A8DE-641D98AF4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965889471"/>
        <c:axId val="1965878239"/>
      </c:barChart>
      <c:catAx>
        <c:axId val="19658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878239"/>
        <c:crosses val="autoZero"/>
        <c:auto val="1"/>
        <c:lblAlgn val="ctr"/>
        <c:lblOffset val="100"/>
        <c:noMultiLvlLbl val="0"/>
      </c:catAx>
      <c:valAx>
        <c:axId val="19658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88947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[rpps_view.xlsx]Ganho Perdas Rend 2!Tabela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Resultado dos investimentos: </a:t>
            </a:r>
            <a:r>
              <a:rPr lang="pt-BR" sz="1800" b="0" i="0" baseline="0">
                <a:effectLst/>
              </a:rPr>
              <a:t>acumulado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'Ganho Perdas Rend 2'!$B$3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'Ganho Perdas Rend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'Ganho Perdas Rend 2'!$B$4:$B$16</c:f>
              <c:numCache>
                <c:formatCode>#,##0</c:formatCode>
                <c:ptCount val="12"/>
                <c:pt idx="0">
                  <c:v>147370.81</c:v>
                </c:pt>
                <c:pt idx="1">
                  <c:v>212794.25</c:v>
                </c:pt>
                <c:pt idx="2">
                  <c:v>268554.03999999998</c:v>
                </c:pt>
                <c:pt idx="3">
                  <c:v>382555.28</c:v>
                </c:pt>
                <c:pt idx="4">
                  <c:v>545611.80000000005</c:v>
                </c:pt>
                <c:pt idx="5">
                  <c:v>678012.05</c:v>
                </c:pt>
                <c:pt idx="6">
                  <c:v>838174.15</c:v>
                </c:pt>
                <c:pt idx="7">
                  <c:v>865132.14</c:v>
                </c:pt>
                <c:pt idx="8">
                  <c:v>959828.93</c:v>
                </c:pt>
                <c:pt idx="9">
                  <c:v>1140555.8799999999</c:v>
                </c:pt>
                <c:pt idx="10">
                  <c:v>1305863.18</c:v>
                </c:pt>
                <c:pt idx="11">
                  <c:v>1561943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03A-B201-56BB5A1DC61E}"/>
            </c:ext>
          </c:extLst>
        </c:ser>
        <c:ser>
          <c:idx val="1"/>
          <c:order val="1"/>
          <c:tx>
            <c:strRef>
              <c:f>'Ganho Perdas Rend 2'!$C$3</c:f>
              <c:strCache>
                <c:ptCount val="1"/>
                <c:pt idx="0">
                  <c:v>Resultado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'Ganho Perdas Rend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'Ganho Perdas Rend 2'!$C$4:$C$16</c:f>
              <c:numCache>
                <c:formatCode>#,##0</c:formatCode>
                <c:ptCount val="12"/>
                <c:pt idx="0">
                  <c:v>62803.12</c:v>
                </c:pt>
                <c:pt idx="1">
                  <c:v>310320.09000000003</c:v>
                </c:pt>
                <c:pt idx="2">
                  <c:v>771106.48</c:v>
                </c:pt>
                <c:pt idx="3">
                  <c:v>1031694.9</c:v>
                </c:pt>
                <c:pt idx="4">
                  <c:v>1291107.96</c:v>
                </c:pt>
                <c:pt idx="5">
                  <c:v>1470817.16</c:v>
                </c:pt>
                <c:pt idx="6">
                  <c:v>1624444.54</c:v>
                </c:pt>
                <c:pt idx="7">
                  <c:v>1851828.05</c:v>
                </c:pt>
                <c:pt idx="8">
                  <c:v>2113831.2799999998</c:v>
                </c:pt>
                <c:pt idx="9">
                  <c:v>2518146.54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2-403A-B201-56BB5A1DC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09263"/>
        <c:axId val="1673317167"/>
      </c:lineChart>
      <c:catAx>
        <c:axId val="16733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317167"/>
        <c:crosses val="autoZero"/>
        <c:auto val="1"/>
        <c:lblAlgn val="ctr"/>
        <c:lblOffset val="100"/>
        <c:noMultiLvlLbl val="0"/>
      </c:catAx>
      <c:valAx>
        <c:axId val="16733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30926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[rpps_view.xlsx]Despesa Total 1!Tabela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 total: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'Despesa Total 1'!$B$3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'Despesa Total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'Despesa Total 1'!$B$4:$B$16</c:f>
              <c:numCache>
                <c:formatCode>#,##0</c:formatCode>
                <c:ptCount val="12"/>
                <c:pt idx="0">
                  <c:v>215988.07</c:v>
                </c:pt>
                <c:pt idx="1">
                  <c:v>204658.06</c:v>
                </c:pt>
                <c:pt idx="2">
                  <c:v>208226.6</c:v>
                </c:pt>
                <c:pt idx="3">
                  <c:v>205876.94</c:v>
                </c:pt>
                <c:pt idx="4">
                  <c:v>218808.79</c:v>
                </c:pt>
                <c:pt idx="5">
                  <c:v>216583.6</c:v>
                </c:pt>
                <c:pt idx="6">
                  <c:v>219037.12</c:v>
                </c:pt>
                <c:pt idx="7">
                  <c:v>218624.22</c:v>
                </c:pt>
                <c:pt idx="8">
                  <c:v>218182.19</c:v>
                </c:pt>
                <c:pt idx="9">
                  <c:v>218832.19</c:v>
                </c:pt>
                <c:pt idx="10">
                  <c:v>230980.39</c:v>
                </c:pt>
                <c:pt idx="11">
                  <c:v>447172.53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E-4007-AE0A-A113B661295A}"/>
            </c:ext>
          </c:extLst>
        </c:ser>
        <c:ser>
          <c:idx val="1"/>
          <c:order val="1"/>
          <c:tx>
            <c:strRef>
              <c:f>'Despesa Total 1'!$C$3</c:f>
              <c:strCache>
                <c:ptCount val="1"/>
                <c:pt idx="0">
                  <c:v>Empenhado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'Despesa Total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'Despesa Total 1'!$C$4:$C$16</c:f>
              <c:numCache>
                <c:formatCode>#,##0</c:formatCode>
                <c:ptCount val="12"/>
                <c:pt idx="0">
                  <c:v>732409.67</c:v>
                </c:pt>
                <c:pt idx="1">
                  <c:v>390673.1</c:v>
                </c:pt>
                <c:pt idx="2">
                  <c:v>274005.03999999998</c:v>
                </c:pt>
                <c:pt idx="3">
                  <c:v>270681.83</c:v>
                </c:pt>
                <c:pt idx="4">
                  <c:v>279988.86</c:v>
                </c:pt>
                <c:pt idx="5">
                  <c:v>284411.5</c:v>
                </c:pt>
                <c:pt idx="6">
                  <c:v>278970.71999999997</c:v>
                </c:pt>
                <c:pt idx="7">
                  <c:v>290057.3</c:v>
                </c:pt>
                <c:pt idx="8">
                  <c:v>288200.65999999997</c:v>
                </c:pt>
                <c:pt idx="9">
                  <c:v>287920.39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E-4007-AE0A-A113B661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965824991"/>
        <c:axId val="1965890719"/>
      </c:barChart>
      <c:catAx>
        <c:axId val="19658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890719"/>
        <c:crosses val="autoZero"/>
        <c:auto val="1"/>
        <c:lblAlgn val="ctr"/>
        <c:lblOffset val="100"/>
        <c:noMultiLvlLbl val="0"/>
      </c:catAx>
      <c:valAx>
        <c:axId val="19658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82499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[rpps_view.xlsx]Despesa Total 2!Tabela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 total: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'Despesa Total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'Despesa Total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'Despesa Total 2'!$B$4:$B$16</c:f>
              <c:numCache>
                <c:formatCode>#,##0</c:formatCode>
                <c:ptCount val="12"/>
                <c:pt idx="0">
                  <c:v>215988.07</c:v>
                </c:pt>
                <c:pt idx="1">
                  <c:v>420646.13</c:v>
                </c:pt>
                <c:pt idx="2">
                  <c:v>628872.73</c:v>
                </c:pt>
                <c:pt idx="3">
                  <c:v>834749.67</c:v>
                </c:pt>
                <c:pt idx="4">
                  <c:v>1053558.46</c:v>
                </c:pt>
                <c:pt idx="5">
                  <c:v>1270142.06</c:v>
                </c:pt>
                <c:pt idx="6">
                  <c:v>1489179.18</c:v>
                </c:pt>
                <c:pt idx="7">
                  <c:v>1707803.4</c:v>
                </c:pt>
                <c:pt idx="8">
                  <c:v>1925985.59</c:v>
                </c:pt>
                <c:pt idx="9">
                  <c:v>2144817.7799999998</c:v>
                </c:pt>
                <c:pt idx="10">
                  <c:v>2375798.17</c:v>
                </c:pt>
                <c:pt idx="11">
                  <c:v>2822970.7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2-47E1-A0DA-6337C6E85239}"/>
            </c:ext>
          </c:extLst>
        </c:ser>
        <c:ser>
          <c:idx val="1"/>
          <c:order val="1"/>
          <c:tx>
            <c:strRef>
              <c:f>'Despesa Total 2'!$C$3</c:f>
              <c:strCache>
                <c:ptCount val="1"/>
                <c:pt idx="0">
                  <c:v>Empenhado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'Despesa Total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'Despesa Total 2'!$C$4:$C$16</c:f>
              <c:numCache>
                <c:formatCode>#,##0</c:formatCode>
                <c:ptCount val="12"/>
                <c:pt idx="0">
                  <c:v>732409.67</c:v>
                </c:pt>
                <c:pt idx="1">
                  <c:v>1123082.77</c:v>
                </c:pt>
                <c:pt idx="2">
                  <c:v>1397087.81</c:v>
                </c:pt>
                <c:pt idx="3">
                  <c:v>1667769.64</c:v>
                </c:pt>
                <c:pt idx="4">
                  <c:v>1947758.5</c:v>
                </c:pt>
                <c:pt idx="5">
                  <c:v>2232170</c:v>
                </c:pt>
                <c:pt idx="6">
                  <c:v>2511140.7200000002</c:v>
                </c:pt>
                <c:pt idx="7">
                  <c:v>2801198.02</c:v>
                </c:pt>
                <c:pt idx="8">
                  <c:v>3089398.68</c:v>
                </c:pt>
                <c:pt idx="9">
                  <c:v>3377319.07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2-47E1-A0DA-6337C6E85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27823"/>
        <c:axId val="2044424079"/>
      </c:lineChart>
      <c:catAx>
        <c:axId val="20444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24079"/>
        <c:crosses val="autoZero"/>
        <c:auto val="1"/>
        <c:lblAlgn val="ctr"/>
        <c:lblOffset val="100"/>
        <c:noMultiLvlLbl val="0"/>
      </c:catAx>
      <c:valAx>
        <c:axId val="20444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278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[rpps_view.xlsx]Inativ Pens RPPS 1!Tabela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Inativos e pensionistas do RPPS: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'Inativ Pens RPPS 1'!$B$3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'Inativ Pens RPPS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'Inativ Pens RPPS 1'!$B$4:$B$16</c:f>
              <c:numCache>
                <c:formatCode>#,##0</c:formatCode>
                <c:ptCount val="12"/>
                <c:pt idx="0">
                  <c:v>178135.08</c:v>
                </c:pt>
                <c:pt idx="1">
                  <c:v>178055.07</c:v>
                </c:pt>
                <c:pt idx="2">
                  <c:v>181281.61</c:v>
                </c:pt>
                <c:pt idx="3">
                  <c:v>179273.95</c:v>
                </c:pt>
                <c:pt idx="4">
                  <c:v>183445.8</c:v>
                </c:pt>
                <c:pt idx="5">
                  <c:v>189980.61</c:v>
                </c:pt>
                <c:pt idx="6">
                  <c:v>192585.83</c:v>
                </c:pt>
                <c:pt idx="7">
                  <c:v>191679.2</c:v>
                </c:pt>
                <c:pt idx="8">
                  <c:v>191679.2</c:v>
                </c:pt>
                <c:pt idx="9">
                  <c:v>191679.2</c:v>
                </c:pt>
                <c:pt idx="10">
                  <c:v>192622.1</c:v>
                </c:pt>
                <c:pt idx="11">
                  <c:v>380894.22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6-4AC8-A4EB-D57D7E084F42}"/>
            </c:ext>
          </c:extLst>
        </c:ser>
        <c:ser>
          <c:idx val="1"/>
          <c:order val="1"/>
          <c:tx>
            <c:strRef>
              <c:f>'Inativ Pens RPPS 1'!$C$3</c:f>
              <c:strCache>
                <c:ptCount val="1"/>
                <c:pt idx="0">
                  <c:v>Empenhado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'Inativ Pens RPPS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'Inativ Pens RPPS 1'!$C$4:$C$16</c:f>
              <c:numCache>
                <c:formatCode>#,##0</c:formatCode>
                <c:ptCount val="12"/>
                <c:pt idx="0">
                  <c:v>226085.32</c:v>
                </c:pt>
                <c:pt idx="1">
                  <c:v>233212.12</c:v>
                </c:pt>
                <c:pt idx="2">
                  <c:v>235993.21</c:v>
                </c:pt>
                <c:pt idx="3">
                  <c:v>238968.76</c:v>
                </c:pt>
                <c:pt idx="4">
                  <c:v>248353.84</c:v>
                </c:pt>
                <c:pt idx="5">
                  <c:v>248353.84</c:v>
                </c:pt>
                <c:pt idx="6">
                  <c:v>248353.84</c:v>
                </c:pt>
                <c:pt idx="7">
                  <c:v>255804.28</c:v>
                </c:pt>
                <c:pt idx="8">
                  <c:v>254739.94</c:v>
                </c:pt>
                <c:pt idx="9">
                  <c:v>254739.94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6-4AC8-A4EB-D57D7E08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2044438223"/>
        <c:axId val="2044437807"/>
      </c:barChart>
      <c:catAx>
        <c:axId val="20444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37807"/>
        <c:crosses val="autoZero"/>
        <c:auto val="1"/>
        <c:lblAlgn val="ctr"/>
        <c:lblOffset val="100"/>
        <c:noMultiLvlLbl val="0"/>
      </c:catAx>
      <c:valAx>
        <c:axId val="20444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382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[rpps_view.xlsx]Inativ Pens RPPS 2!Tabela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Inaitovos</a:t>
            </a:r>
            <a:r>
              <a:rPr lang="pt-BR" baseline="0"/>
              <a:t> e Pensionistas do RPPS: acumulado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'Inativ Pens RPPS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'Inativ Pens RPPS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'Inativ Pens RPPS 2'!$B$4:$B$16</c:f>
              <c:numCache>
                <c:formatCode>#,##0</c:formatCode>
                <c:ptCount val="12"/>
                <c:pt idx="0">
                  <c:v>178135.08</c:v>
                </c:pt>
                <c:pt idx="1">
                  <c:v>356190.15</c:v>
                </c:pt>
                <c:pt idx="2">
                  <c:v>537471.76</c:v>
                </c:pt>
                <c:pt idx="3">
                  <c:v>716745.71</c:v>
                </c:pt>
                <c:pt idx="4">
                  <c:v>900191.51</c:v>
                </c:pt>
                <c:pt idx="5">
                  <c:v>1090172.1200000001</c:v>
                </c:pt>
                <c:pt idx="6">
                  <c:v>1282757.95</c:v>
                </c:pt>
                <c:pt idx="7">
                  <c:v>1474437.15</c:v>
                </c:pt>
                <c:pt idx="8">
                  <c:v>1666116.35</c:v>
                </c:pt>
                <c:pt idx="9">
                  <c:v>1857795.55</c:v>
                </c:pt>
                <c:pt idx="10">
                  <c:v>2050417.65</c:v>
                </c:pt>
                <c:pt idx="11">
                  <c:v>2431311.87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8-4EEE-BEC9-46ED0658E56A}"/>
            </c:ext>
          </c:extLst>
        </c:ser>
        <c:ser>
          <c:idx val="1"/>
          <c:order val="1"/>
          <c:tx>
            <c:strRef>
              <c:f>'Inativ Pens RPPS 2'!$C$3</c:f>
              <c:strCache>
                <c:ptCount val="1"/>
                <c:pt idx="0">
                  <c:v>Empenhado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'Inativ Pens RPPS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'Inativ Pens RPPS 2'!$C$4:$C$16</c:f>
              <c:numCache>
                <c:formatCode>#,##0</c:formatCode>
                <c:ptCount val="12"/>
                <c:pt idx="0">
                  <c:v>226085.32</c:v>
                </c:pt>
                <c:pt idx="1">
                  <c:v>459297.44</c:v>
                </c:pt>
                <c:pt idx="2">
                  <c:v>695290.65</c:v>
                </c:pt>
                <c:pt idx="3">
                  <c:v>934259.41</c:v>
                </c:pt>
                <c:pt idx="4">
                  <c:v>1182613.25</c:v>
                </c:pt>
                <c:pt idx="5">
                  <c:v>1430967.09</c:v>
                </c:pt>
                <c:pt idx="6">
                  <c:v>1679320.93</c:v>
                </c:pt>
                <c:pt idx="7">
                  <c:v>1935125.21</c:v>
                </c:pt>
                <c:pt idx="8">
                  <c:v>2189865.15</c:v>
                </c:pt>
                <c:pt idx="9">
                  <c:v>2444605.09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8-4EEE-BEC9-46ED0658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45295"/>
        <c:axId val="2044449455"/>
      </c:lineChart>
      <c:catAx>
        <c:axId val="204444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49455"/>
        <c:crosses val="autoZero"/>
        <c:auto val="1"/>
        <c:lblAlgn val="ctr"/>
        <c:lblOffset val="100"/>
        <c:noMultiLvlLbl val="0"/>
      </c:catAx>
      <c:valAx>
        <c:axId val="20444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44529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[rpps_view.xlsx]Inativ Pens Tesouro 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Inativos e pensionistas do RPPS: mensal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'Inativ Pens Tesouro 1'!$B$3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'Inativ Pens Tesouro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'Inativ Pens Tesouro 1'!$B$4:$B$16</c:f>
              <c:numCache>
                <c:formatCode>#,##0</c:formatCode>
                <c:ptCount val="12"/>
                <c:pt idx="0">
                  <c:v>24370.06</c:v>
                </c:pt>
                <c:pt idx="1">
                  <c:v>24370.06</c:v>
                </c:pt>
                <c:pt idx="2">
                  <c:v>24370.06</c:v>
                </c:pt>
                <c:pt idx="3">
                  <c:v>24370.06</c:v>
                </c:pt>
                <c:pt idx="4">
                  <c:v>24370.06</c:v>
                </c:pt>
                <c:pt idx="5">
                  <c:v>24370.06</c:v>
                </c:pt>
                <c:pt idx="6">
                  <c:v>24370.06</c:v>
                </c:pt>
                <c:pt idx="7">
                  <c:v>24370.06</c:v>
                </c:pt>
                <c:pt idx="8">
                  <c:v>24370.06</c:v>
                </c:pt>
                <c:pt idx="9">
                  <c:v>24370.06</c:v>
                </c:pt>
                <c:pt idx="10">
                  <c:v>24370.06</c:v>
                </c:pt>
                <c:pt idx="11">
                  <c:v>48740.12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D-43D5-A626-2F8E2147FCA7}"/>
            </c:ext>
          </c:extLst>
        </c:ser>
        <c:ser>
          <c:idx val="1"/>
          <c:order val="1"/>
          <c:tx>
            <c:strRef>
              <c:f>'Inativ Pens Tesouro 1'!$C$3</c:f>
              <c:strCache>
                <c:ptCount val="1"/>
                <c:pt idx="0">
                  <c:v>Empenhado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'Inativ Pens Tesouro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'Inativ Pens Tesouro 1'!$C$4:$C$16</c:f>
              <c:numCache>
                <c:formatCode>#,##0</c:formatCode>
                <c:ptCount val="12"/>
                <c:pt idx="0">
                  <c:v>28270.83</c:v>
                </c:pt>
                <c:pt idx="1">
                  <c:v>27058.83</c:v>
                </c:pt>
                <c:pt idx="2">
                  <c:v>27058.83</c:v>
                </c:pt>
                <c:pt idx="3">
                  <c:v>27058.83</c:v>
                </c:pt>
                <c:pt idx="4">
                  <c:v>27835.03</c:v>
                </c:pt>
                <c:pt idx="5">
                  <c:v>27835.03</c:v>
                </c:pt>
                <c:pt idx="6">
                  <c:v>27835.03</c:v>
                </c:pt>
                <c:pt idx="7">
                  <c:v>27835.03</c:v>
                </c:pt>
                <c:pt idx="8">
                  <c:v>27835.03</c:v>
                </c:pt>
                <c:pt idx="9">
                  <c:v>27835.03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D-43D5-A626-2F8E2147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85120"/>
        <c:axId val="164782624"/>
      </c:barChart>
      <c:catAx>
        <c:axId val="1647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82624"/>
        <c:crosses val="autoZero"/>
        <c:auto val="1"/>
        <c:lblAlgn val="ctr"/>
        <c:lblOffset val="100"/>
        <c:noMultiLvlLbl val="0"/>
      </c:catAx>
      <c:valAx>
        <c:axId val="1647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851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[rpps_view.xlsx]Inativ Pens Tesouro 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Inativos e pensionistas do RPPS: acumulado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'Inativ Pens Tesouro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'Inativ Pens Tesouro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'Inativ Pens Tesouro 2'!$B$4:$B$16</c:f>
              <c:numCache>
                <c:formatCode>#,##0</c:formatCode>
                <c:ptCount val="12"/>
                <c:pt idx="0">
                  <c:v>24370.06</c:v>
                </c:pt>
                <c:pt idx="1">
                  <c:v>48740.12</c:v>
                </c:pt>
                <c:pt idx="2">
                  <c:v>73110.179999999993</c:v>
                </c:pt>
                <c:pt idx="3">
                  <c:v>97480.24</c:v>
                </c:pt>
                <c:pt idx="4">
                  <c:v>121850.3</c:v>
                </c:pt>
                <c:pt idx="5">
                  <c:v>146220.35999999999</c:v>
                </c:pt>
                <c:pt idx="6">
                  <c:v>170590.42</c:v>
                </c:pt>
                <c:pt idx="7">
                  <c:v>194960.48</c:v>
                </c:pt>
                <c:pt idx="8">
                  <c:v>219330.54</c:v>
                </c:pt>
                <c:pt idx="9">
                  <c:v>243700.6</c:v>
                </c:pt>
                <c:pt idx="10">
                  <c:v>268070.65999999997</c:v>
                </c:pt>
                <c:pt idx="11">
                  <c:v>316810.78000000003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D-4F97-BA14-D98988F6ECBE}"/>
            </c:ext>
          </c:extLst>
        </c:ser>
        <c:ser>
          <c:idx val="1"/>
          <c:order val="1"/>
          <c:tx>
            <c:strRef>
              <c:f>'Inativ Pens Tesouro 2'!$C$3</c:f>
              <c:strCache>
                <c:ptCount val="1"/>
                <c:pt idx="0">
                  <c:v>Empenhado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'Inativ Pens Tesouro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'Inativ Pens Tesouro 2'!$C$4:$C$16</c:f>
              <c:numCache>
                <c:formatCode>#,##0</c:formatCode>
                <c:ptCount val="12"/>
                <c:pt idx="0">
                  <c:v>28270.83</c:v>
                </c:pt>
                <c:pt idx="1">
                  <c:v>55329.66</c:v>
                </c:pt>
                <c:pt idx="2">
                  <c:v>82388.490000000005</c:v>
                </c:pt>
                <c:pt idx="3">
                  <c:v>109447.32</c:v>
                </c:pt>
                <c:pt idx="4">
                  <c:v>137282.35</c:v>
                </c:pt>
                <c:pt idx="5">
                  <c:v>165117.38</c:v>
                </c:pt>
                <c:pt idx="6">
                  <c:v>192952.41</c:v>
                </c:pt>
                <c:pt idx="7">
                  <c:v>220787.44</c:v>
                </c:pt>
                <c:pt idx="8">
                  <c:v>248622.47</c:v>
                </c:pt>
                <c:pt idx="9">
                  <c:v>276457.5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D-4F97-BA14-D98988F6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0880"/>
        <c:axId val="87453808"/>
      </c:lineChart>
      <c:catAx>
        <c:axId val="874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453808"/>
        <c:crosses val="autoZero"/>
        <c:auto val="1"/>
        <c:lblAlgn val="ctr"/>
        <c:lblOffset val="100"/>
        <c:noMultiLvlLbl val="0"/>
      </c:catAx>
      <c:valAx>
        <c:axId val="874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4608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[rpps_view.xlsx]Manut 1!Tabela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 com manutenção do RPPS: mensal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'Manut 1'!$B$3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'Manut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'Manut 1'!$B$4:$B$16</c:f>
              <c:numCache>
                <c:formatCode>#,##0</c:formatCode>
                <c:ptCount val="12"/>
                <c:pt idx="0">
                  <c:v>13482.93</c:v>
                </c:pt>
                <c:pt idx="1">
                  <c:v>2232.9299999999998</c:v>
                </c:pt>
                <c:pt idx="2">
                  <c:v>2574.9299999999998</c:v>
                </c:pt>
                <c:pt idx="3">
                  <c:v>2232.9299999999998</c:v>
                </c:pt>
                <c:pt idx="4">
                  <c:v>10992.93</c:v>
                </c:pt>
                <c:pt idx="5">
                  <c:v>2232.9299999999998</c:v>
                </c:pt>
                <c:pt idx="6">
                  <c:v>2081.2600000000002</c:v>
                </c:pt>
                <c:pt idx="7">
                  <c:v>2574.96</c:v>
                </c:pt>
                <c:pt idx="8">
                  <c:v>2132.9299999999998</c:v>
                </c:pt>
                <c:pt idx="9">
                  <c:v>2782.93</c:v>
                </c:pt>
                <c:pt idx="10">
                  <c:v>13988.23</c:v>
                </c:pt>
                <c:pt idx="11">
                  <c:v>17538.189999999999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1-4960-AA3D-FB8CD73A5706}"/>
            </c:ext>
          </c:extLst>
        </c:ser>
        <c:ser>
          <c:idx val="1"/>
          <c:order val="1"/>
          <c:tx>
            <c:strRef>
              <c:f>'Manut 1'!$C$3</c:f>
              <c:strCache>
                <c:ptCount val="1"/>
                <c:pt idx="0">
                  <c:v>Empenhado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'Manut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'Manut 1'!$C$4:$C$16</c:f>
              <c:numCache>
                <c:formatCode>#,##0</c:formatCode>
                <c:ptCount val="12"/>
                <c:pt idx="0">
                  <c:v>1542</c:v>
                </c:pt>
                <c:pt idx="1">
                  <c:v>6913.67</c:v>
                </c:pt>
                <c:pt idx="2">
                  <c:v>10953</c:v>
                </c:pt>
                <c:pt idx="3">
                  <c:v>4654.24</c:v>
                </c:pt>
                <c:pt idx="4">
                  <c:v>3799.99</c:v>
                </c:pt>
                <c:pt idx="5">
                  <c:v>8222.6299999999992</c:v>
                </c:pt>
                <c:pt idx="6">
                  <c:v>2781.85</c:v>
                </c:pt>
                <c:pt idx="7">
                  <c:v>6417.99</c:v>
                </c:pt>
                <c:pt idx="8">
                  <c:v>5625.69</c:v>
                </c:pt>
                <c:pt idx="9">
                  <c:v>5345.42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1-4960-AA3D-FB8CD73A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5280"/>
        <c:axId val="171852368"/>
      </c:barChart>
      <c:catAx>
        <c:axId val="1718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852368"/>
        <c:crosses val="autoZero"/>
        <c:auto val="1"/>
        <c:lblAlgn val="ctr"/>
        <c:lblOffset val="100"/>
        <c:noMultiLvlLbl val="0"/>
      </c:catAx>
      <c:valAx>
        <c:axId val="1718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8552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[rpps_view.xlsx]Manut 2!Tabela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 com manutenção do RPPS: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'Manut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'Manut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'Manut 2'!$B$4:$B$16</c:f>
              <c:numCache>
                <c:formatCode>#,##0</c:formatCode>
                <c:ptCount val="12"/>
                <c:pt idx="0">
                  <c:v>13482.93</c:v>
                </c:pt>
                <c:pt idx="1">
                  <c:v>15715.86</c:v>
                </c:pt>
                <c:pt idx="2">
                  <c:v>18290.79</c:v>
                </c:pt>
                <c:pt idx="3">
                  <c:v>20523.72</c:v>
                </c:pt>
                <c:pt idx="4">
                  <c:v>31516.65</c:v>
                </c:pt>
                <c:pt idx="5">
                  <c:v>33749.58</c:v>
                </c:pt>
                <c:pt idx="6">
                  <c:v>35830.839999999997</c:v>
                </c:pt>
                <c:pt idx="7">
                  <c:v>38405.800000000003</c:v>
                </c:pt>
                <c:pt idx="8">
                  <c:v>40538.730000000003</c:v>
                </c:pt>
                <c:pt idx="9">
                  <c:v>43321.66</c:v>
                </c:pt>
                <c:pt idx="10">
                  <c:v>57309.89</c:v>
                </c:pt>
                <c:pt idx="11">
                  <c:v>74848.08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3-42BD-B6C6-B412BB3E889B}"/>
            </c:ext>
          </c:extLst>
        </c:ser>
        <c:ser>
          <c:idx val="1"/>
          <c:order val="1"/>
          <c:tx>
            <c:strRef>
              <c:f>'Manut 2'!$C$3</c:f>
              <c:strCache>
                <c:ptCount val="1"/>
                <c:pt idx="0">
                  <c:v>Empenhado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'Manut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'Manut 2'!$C$4:$C$16</c:f>
              <c:numCache>
                <c:formatCode>#,##0</c:formatCode>
                <c:ptCount val="12"/>
                <c:pt idx="0">
                  <c:v>1542</c:v>
                </c:pt>
                <c:pt idx="1">
                  <c:v>8455.67</c:v>
                </c:pt>
                <c:pt idx="2">
                  <c:v>19408.669999999998</c:v>
                </c:pt>
                <c:pt idx="3">
                  <c:v>24062.91</c:v>
                </c:pt>
                <c:pt idx="4">
                  <c:v>27862.9</c:v>
                </c:pt>
                <c:pt idx="5">
                  <c:v>36085.53</c:v>
                </c:pt>
                <c:pt idx="6">
                  <c:v>38867.379999999997</c:v>
                </c:pt>
                <c:pt idx="7">
                  <c:v>45285.37</c:v>
                </c:pt>
                <c:pt idx="8">
                  <c:v>50911.06</c:v>
                </c:pt>
                <c:pt idx="9">
                  <c:v>56256.480000000003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3-42BD-B6C6-B412BB3E8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03808"/>
        <c:axId val="345298816"/>
      </c:lineChart>
      <c:catAx>
        <c:axId val="3453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298816"/>
        <c:crosses val="autoZero"/>
        <c:auto val="1"/>
        <c:lblAlgn val="ctr"/>
        <c:lblOffset val="100"/>
        <c:noMultiLvlLbl val="0"/>
      </c:catAx>
      <c:valAx>
        <c:axId val="345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303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[rpps_view.xlsx]Receita Total 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total: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75000"/>
                <a:lumOff val="2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'Receita Total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'Receita Total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'Receita Total 2'!$B$4:$B$16</c:f>
              <c:numCache>
                <c:formatCode>#,##0</c:formatCode>
                <c:ptCount val="12"/>
                <c:pt idx="0">
                  <c:v>8505.31</c:v>
                </c:pt>
                <c:pt idx="1">
                  <c:v>237052.59</c:v>
                </c:pt>
                <c:pt idx="2">
                  <c:v>437958.48</c:v>
                </c:pt>
                <c:pt idx="3">
                  <c:v>1184158.1599999999</c:v>
                </c:pt>
                <c:pt idx="4">
                  <c:v>1605350.92</c:v>
                </c:pt>
                <c:pt idx="5">
                  <c:v>1879008.44</c:v>
                </c:pt>
                <c:pt idx="6">
                  <c:v>2136142.06</c:v>
                </c:pt>
                <c:pt idx="7">
                  <c:v>2424636.44</c:v>
                </c:pt>
                <c:pt idx="8">
                  <c:v>2877923.7</c:v>
                </c:pt>
                <c:pt idx="9">
                  <c:v>2975113.5</c:v>
                </c:pt>
                <c:pt idx="10">
                  <c:v>3772248.98</c:v>
                </c:pt>
                <c:pt idx="11">
                  <c:v>4889718.41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0-4CA4-82B4-A0EBE1132BA2}"/>
            </c:ext>
          </c:extLst>
        </c:ser>
        <c:ser>
          <c:idx val="1"/>
          <c:order val="1"/>
          <c:tx>
            <c:strRef>
              <c:f>'Receita Total 2'!$C$3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'Receita Total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'Receita Total 2'!$C$4:$C$16</c:f>
              <c:numCache>
                <c:formatCode>#,##0</c:formatCode>
                <c:ptCount val="12"/>
                <c:pt idx="0">
                  <c:v>258095.28</c:v>
                </c:pt>
                <c:pt idx="1">
                  <c:v>726443.99</c:v>
                </c:pt>
                <c:pt idx="2">
                  <c:v>1076574.25</c:v>
                </c:pt>
                <c:pt idx="3">
                  <c:v>1481301.08</c:v>
                </c:pt>
                <c:pt idx="4">
                  <c:v>1936879.25</c:v>
                </c:pt>
                <c:pt idx="5">
                  <c:v>2362305.1800000002</c:v>
                </c:pt>
                <c:pt idx="6">
                  <c:v>2815467.92</c:v>
                </c:pt>
                <c:pt idx="7">
                  <c:v>3148132.89</c:v>
                </c:pt>
                <c:pt idx="8">
                  <c:v>3551098.44</c:v>
                </c:pt>
                <c:pt idx="9">
                  <c:v>4034818.49</c:v>
                </c:pt>
                <c:pt idx="10">
                  <c:v>4503864.72</c:v>
                </c:pt>
                <c:pt idx="11">
                  <c:v>5691911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0-4CA4-82B4-A0EBE1132BA2}"/>
            </c:ext>
          </c:extLst>
        </c:ser>
        <c:ser>
          <c:idx val="2"/>
          <c:order val="2"/>
          <c:tx>
            <c:strRef>
              <c:f>'Receita Total 2'!$D$3</c:f>
              <c:strCache>
                <c:ptCount val="1"/>
                <c:pt idx="0">
                  <c:v>Arrecadado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'Receita Total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'Receita Total 2'!$D$4:$D$16</c:f>
              <c:numCache>
                <c:formatCode>#,##0</c:formatCode>
                <c:ptCount val="12"/>
                <c:pt idx="0">
                  <c:v>219212.79999999999</c:v>
                </c:pt>
                <c:pt idx="1">
                  <c:v>819131.87</c:v>
                </c:pt>
                <c:pt idx="2">
                  <c:v>1622706.33</c:v>
                </c:pt>
                <c:pt idx="3">
                  <c:v>2218756.34</c:v>
                </c:pt>
                <c:pt idx="4">
                  <c:v>2816438.81</c:v>
                </c:pt>
                <c:pt idx="5">
                  <c:v>3342048</c:v>
                </c:pt>
                <c:pt idx="6">
                  <c:v>3807704.7</c:v>
                </c:pt>
                <c:pt idx="7">
                  <c:v>4395124.07</c:v>
                </c:pt>
                <c:pt idx="8">
                  <c:v>5023651</c:v>
                </c:pt>
                <c:pt idx="9">
                  <c:v>5776040.8200000003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0-4CA4-82B4-A0EBE113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327903"/>
        <c:axId val="1672348703"/>
      </c:lineChart>
      <c:catAx>
        <c:axId val="16723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348703"/>
        <c:crosses val="autoZero"/>
        <c:auto val="1"/>
        <c:lblAlgn val="ctr"/>
        <c:lblOffset val="100"/>
        <c:noMultiLvlLbl val="0"/>
      </c:catAx>
      <c:valAx>
        <c:axId val="16723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327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[rpps_view.xlsx]Aposentadorias 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 com aposentadorias: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'Aposentadorias 1'!$B$3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'Aposentadorias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'Aposentadorias 1'!$B$4:$B$16</c:f>
              <c:numCache>
                <c:formatCode>#,##0</c:formatCode>
                <c:ptCount val="12"/>
                <c:pt idx="0">
                  <c:v>155015.79</c:v>
                </c:pt>
                <c:pt idx="1">
                  <c:v>153609.18</c:v>
                </c:pt>
                <c:pt idx="2">
                  <c:v>153609.18</c:v>
                </c:pt>
                <c:pt idx="3">
                  <c:v>153609.18</c:v>
                </c:pt>
                <c:pt idx="4">
                  <c:v>157781.03</c:v>
                </c:pt>
                <c:pt idx="5">
                  <c:v>164072</c:v>
                </c:pt>
                <c:pt idx="6">
                  <c:v>166921.04999999999</c:v>
                </c:pt>
                <c:pt idx="7">
                  <c:v>166014.42000000001</c:v>
                </c:pt>
                <c:pt idx="8">
                  <c:v>166014.42000000001</c:v>
                </c:pt>
                <c:pt idx="9">
                  <c:v>166014.42000000001</c:v>
                </c:pt>
                <c:pt idx="10">
                  <c:v>166957.32</c:v>
                </c:pt>
                <c:pt idx="11">
                  <c:v>328245.46000000002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799-850A-C896688AB117}"/>
            </c:ext>
          </c:extLst>
        </c:ser>
        <c:ser>
          <c:idx val="1"/>
          <c:order val="1"/>
          <c:tx>
            <c:strRef>
              <c:f>'Aposentadorias 1'!$C$3</c:f>
              <c:strCache>
                <c:ptCount val="1"/>
                <c:pt idx="0">
                  <c:v>Empenhado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'Aposentadorias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'Aposentadorias 1'!$C$4:$C$16</c:f>
              <c:numCache>
                <c:formatCode>#,##0</c:formatCode>
                <c:ptCount val="12"/>
                <c:pt idx="0">
                  <c:v>197611.79</c:v>
                </c:pt>
                <c:pt idx="1">
                  <c:v>204738.59</c:v>
                </c:pt>
                <c:pt idx="2">
                  <c:v>207519.68</c:v>
                </c:pt>
                <c:pt idx="3">
                  <c:v>210495.23</c:v>
                </c:pt>
                <c:pt idx="4">
                  <c:v>219805.44</c:v>
                </c:pt>
                <c:pt idx="5">
                  <c:v>219805.44</c:v>
                </c:pt>
                <c:pt idx="6">
                  <c:v>219805.44</c:v>
                </c:pt>
                <c:pt idx="7">
                  <c:v>219805.44</c:v>
                </c:pt>
                <c:pt idx="8">
                  <c:v>219805.44</c:v>
                </c:pt>
                <c:pt idx="9">
                  <c:v>219805.44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7-4799-850A-C896688A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71136"/>
        <c:axId val="346753664"/>
      </c:barChart>
      <c:catAx>
        <c:axId val="3467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753664"/>
        <c:crosses val="autoZero"/>
        <c:auto val="1"/>
        <c:lblAlgn val="ctr"/>
        <c:lblOffset val="100"/>
        <c:noMultiLvlLbl val="0"/>
      </c:catAx>
      <c:valAx>
        <c:axId val="3467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7711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[rpps_view.xlsx]Aposentadorias 2!Tabela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 com aposentadorias: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'Aposentadorias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'Aposentadorias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'Aposentadorias 2'!$B$4:$B$16</c:f>
              <c:numCache>
                <c:formatCode>#,##0</c:formatCode>
                <c:ptCount val="12"/>
                <c:pt idx="0">
                  <c:v>155015.79</c:v>
                </c:pt>
                <c:pt idx="1">
                  <c:v>308624.96999999997</c:v>
                </c:pt>
                <c:pt idx="2">
                  <c:v>462234.15</c:v>
                </c:pt>
                <c:pt idx="3">
                  <c:v>615843.32999999996</c:v>
                </c:pt>
                <c:pt idx="4">
                  <c:v>773624.36</c:v>
                </c:pt>
                <c:pt idx="5">
                  <c:v>937696.36</c:v>
                </c:pt>
                <c:pt idx="6">
                  <c:v>1104617.4099999999</c:v>
                </c:pt>
                <c:pt idx="7">
                  <c:v>1270631.83</c:v>
                </c:pt>
                <c:pt idx="8">
                  <c:v>1436646.25</c:v>
                </c:pt>
                <c:pt idx="9">
                  <c:v>1602660.67</c:v>
                </c:pt>
                <c:pt idx="10">
                  <c:v>1769617.99</c:v>
                </c:pt>
                <c:pt idx="11">
                  <c:v>2097863.4500000002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6-46D6-A8B9-71503014CB77}"/>
            </c:ext>
          </c:extLst>
        </c:ser>
        <c:ser>
          <c:idx val="1"/>
          <c:order val="1"/>
          <c:tx>
            <c:strRef>
              <c:f>'Aposentadorias 2'!$C$3</c:f>
              <c:strCache>
                <c:ptCount val="1"/>
                <c:pt idx="0">
                  <c:v>Empenhado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'Aposentadorias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'Aposentadorias 2'!$C$4:$C$16</c:f>
              <c:numCache>
                <c:formatCode>#,##0</c:formatCode>
                <c:ptCount val="12"/>
                <c:pt idx="0">
                  <c:v>197611.79</c:v>
                </c:pt>
                <c:pt idx="1">
                  <c:v>402350.38</c:v>
                </c:pt>
                <c:pt idx="2">
                  <c:v>609870.06000000006</c:v>
                </c:pt>
                <c:pt idx="3">
                  <c:v>820365.29</c:v>
                </c:pt>
                <c:pt idx="4">
                  <c:v>1040170.73</c:v>
                </c:pt>
                <c:pt idx="5">
                  <c:v>1259976.17</c:v>
                </c:pt>
                <c:pt idx="6">
                  <c:v>1479781.61</c:v>
                </c:pt>
                <c:pt idx="7">
                  <c:v>1699587.05</c:v>
                </c:pt>
                <c:pt idx="8">
                  <c:v>1919392.49</c:v>
                </c:pt>
                <c:pt idx="9">
                  <c:v>2139197.9300000002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6-46D6-A8B9-71503014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811904"/>
        <c:axId val="346812736"/>
      </c:lineChart>
      <c:catAx>
        <c:axId val="3468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812736"/>
        <c:crosses val="autoZero"/>
        <c:auto val="1"/>
        <c:lblAlgn val="ctr"/>
        <c:lblOffset val="100"/>
        <c:noMultiLvlLbl val="0"/>
      </c:catAx>
      <c:valAx>
        <c:axId val="346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8119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[rpps_view.xlsx]Pensoes 1!Tabela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 com pensões: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'Pensoes 1'!$B$3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'Pensoes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'Pensoes 1'!$B$4:$B$16</c:f>
              <c:numCache>
                <c:formatCode>#,##0</c:formatCode>
                <c:ptCount val="12"/>
                <c:pt idx="0">
                  <c:v>47489.35</c:v>
                </c:pt>
                <c:pt idx="1">
                  <c:v>48815.95</c:v>
                </c:pt>
                <c:pt idx="2">
                  <c:v>52042.49</c:v>
                </c:pt>
                <c:pt idx="3">
                  <c:v>50034.83</c:v>
                </c:pt>
                <c:pt idx="4">
                  <c:v>50034.83</c:v>
                </c:pt>
                <c:pt idx="5">
                  <c:v>50278.67</c:v>
                </c:pt>
                <c:pt idx="6">
                  <c:v>50034.84</c:v>
                </c:pt>
                <c:pt idx="7">
                  <c:v>50034.84</c:v>
                </c:pt>
                <c:pt idx="8">
                  <c:v>50034.84</c:v>
                </c:pt>
                <c:pt idx="9">
                  <c:v>50034.84</c:v>
                </c:pt>
                <c:pt idx="10">
                  <c:v>50034.84</c:v>
                </c:pt>
                <c:pt idx="11">
                  <c:v>101388.88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4-451A-A449-3F4C668F3606}"/>
            </c:ext>
          </c:extLst>
        </c:ser>
        <c:ser>
          <c:idx val="1"/>
          <c:order val="1"/>
          <c:tx>
            <c:strRef>
              <c:f>'Pensoes 1'!$C$3</c:f>
              <c:strCache>
                <c:ptCount val="1"/>
                <c:pt idx="0">
                  <c:v>Empenhado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'Pensoes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'Pensoes 1'!$C$4:$C$16</c:f>
              <c:numCache>
                <c:formatCode>#,##0</c:formatCode>
                <c:ptCount val="12"/>
                <c:pt idx="0">
                  <c:v>56744.36</c:v>
                </c:pt>
                <c:pt idx="1">
                  <c:v>55532.36</c:v>
                </c:pt>
                <c:pt idx="2">
                  <c:v>55532.36</c:v>
                </c:pt>
                <c:pt idx="3">
                  <c:v>55532.36</c:v>
                </c:pt>
                <c:pt idx="4">
                  <c:v>56383.43</c:v>
                </c:pt>
                <c:pt idx="5">
                  <c:v>56383.43</c:v>
                </c:pt>
                <c:pt idx="6">
                  <c:v>56383.43</c:v>
                </c:pt>
                <c:pt idx="7">
                  <c:v>63833.87</c:v>
                </c:pt>
                <c:pt idx="8">
                  <c:v>62769.53</c:v>
                </c:pt>
                <c:pt idx="9">
                  <c:v>62769.53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84-451A-A449-3F4C668F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35696"/>
        <c:axId val="302035280"/>
      </c:barChart>
      <c:catAx>
        <c:axId val="3020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035280"/>
        <c:crosses val="autoZero"/>
        <c:auto val="1"/>
        <c:lblAlgn val="ctr"/>
        <c:lblOffset val="100"/>
        <c:noMultiLvlLbl val="0"/>
      </c:catAx>
      <c:valAx>
        <c:axId val="3020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0356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[rpps_view.xlsx]Pensoes 2!Tabela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 com pensões: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'Pensoes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'Pensoes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'Pensoes 2'!$B$4:$B$16</c:f>
              <c:numCache>
                <c:formatCode>#,##0</c:formatCode>
                <c:ptCount val="12"/>
                <c:pt idx="0">
                  <c:v>47489.35</c:v>
                </c:pt>
                <c:pt idx="1">
                  <c:v>96305.3</c:v>
                </c:pt>
                <c:pt idx="2">
                  <c:v>148347.79</c:v>
                </c:pt>
                <c:pt idx="3">
                  <c:v>198382.62</c:v>
                </c:pt>
                <c:pt idx="4">
                  <c:v>248417.45</c:v>
                </c:pt>
                <c:pt idx="5">
                  <c:v>298696.12</c:v>
                </c:pt>
                <c:pt idx="6">
                  <c:v>348730.96</c:v>
                </c:pt>
                <c:pt idx="7">
                  <c:v>398765.8</c:v>
                </c:pt>
                <c:pt idx="8">
                  <c:v>448800.64</c:v>
                </c:pt>
                <c:pt idx="9">
                  <c:v>498835.48</c:v>
                </c:pt>
                <c:pt idx="10">
                  <c:v>548870.31999999995</c:v>
                </c:pt>
                <c:pt idx="11">
                  <c:v>650259.19999999995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69B-8642-11B605564460}"/>
            </c:ext>
          </c:extLst>
        </c:ser>
        <c:ser>
          <c:idx val="1"/>
          <c:order val="1"/>
          <c:tx>
            <c:strRef>
              <c:f>'Pensoes 2'!$C$3</c:f>
              <c:strCache>
                <c:ptCount val="1"/>
                <c:pt idx="0">
                  <c:v>Empenhado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'Pensoes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'Pensoes 2'!$C$4:$C$16</c:f>
              <c:numCache>
                <c:formatCode>#,##0</c:formatCode>
                <c:ptCount val="12"/>
                <c:pt idx="0">
                  <c:v>56744.36</c:v>
                </c:pt>
                <c:pt idx="1">
                  <c:v>112276.72</c:v>
                </c:pt>
                <c:pt idx="2">
                  <c:v>167809.08</c:v>
                </c:pt>
                <c:pt idx="3">
                  <c:v>223341.44</c:v>
                </c:pt>
                <c:pt idx="4">
                  <c:v>279724.87</c:v>
                </c:pt>
                <c:pt idx="5">
                  <c:v>336108.3</c:v>
                </c:pt>
                <c:pt idx="6">
                  <c:v>392491.73</c:v>
                </c:pt>
                <c:pt idx="7">
                  <c:v>456325.6</c:v>
                </c:pt>
                <c:pt idx="8">
                  <c:v>519095.13</c:v>
                </c:pt>
                <c:pt idx="9">
                  <c:v>581864.66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F-469B-8642-11B60556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666144"/>
        <c:axId val="632965344"/>
      </c:lineChart>
      <c:catAx>
        <c:axId val="6606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965344"/>
        <c:crosses val="autoZero"/>
        <c:auto val="1"/>
        <c:lblAlgn val="ctr"/>
        <c:lblOffset val="100"/>
        <c:noMultiLvlLbl val="0"/>
      </c:catAx>
      <c:valAx>
        <c:axId val="6329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6661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[rpps_view.xlsx]Limite Despesa Adm 1!Tabela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Limite de despesas administrativas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'Limite Despesa Adm 1'!$B$3</c:f>
              <c:strCache>
                <c:ptCount val="1"/>
                <c:pt idx="0">
                  <c:v>% limite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'Limite Despesa Adm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'Limite Despesa Adm 1'!$B$4:$B$16</c:f>
              <c:numCache>
                <c:formatCode>0.00%</c:formatCode>
                <c:ptCount val="12"/>
                <c:pt idx="0">
                  <c:v>3.5999999999999997E-2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3.5999999999999997E-2</c:v>
                </c:pt>
                <c:pt idx="6">
                  <c:v>3.5999999999999997E-2</c:v>
                </c:pt>
                <c:pt idx="7">
                  <c:v>3.5999999999999997E-2</c:v>
                </c:pt>
                <c:pt idx="8">
                  <c:v>3.5999999999999997E-2</c:v>
                </c:pt>
                <c:pt idx="9">
                  <c:v>3.5999999999999997E-2</c:v>
                </c:pt>
                <c:pt idx="10">
                  <c:v>3.5999999999999997E-2</c:v>
                </c:pt>
                <c:pt idx="11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5-4C75-A4AB-8F9DAB7E5CD5}"/>
            </c:ext>
          </c:extLst>
        </c:ser>
        <c:ser>
          <c:idx val="1"/>
          <c:order val="1"/>
          <c:tx>
            <c:strRef>
              <c:f>'Limite Despesa Adm 1'!$C$3</c:f>
              <c:strCache>
                <c:ptCount val="1"/>
                <c:pt idx="0">
                  <c:v>% apurado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'Limite Despesa Adm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'Limite Despesa Adm 1'!$C$4:$C$16</c:f>
              <c:numCache>
                <c:formatCode>0.00%</c:formatCode>
                <c:ptCount val="12"/>
                <c:pt idx="0">
                  <c:v>2.1108091089002104E-4</c:v>
                </c:pt>
                <c:pt idx="1">
                  <c:v>1.1574776431812091E-3</c:v>
                </c:pt>
                <c:pt idx="2">
                  <c:v>2.6568091717015718E-3</c:v>
                </c:pt>
                <c:pt idx="3">
                  <c:v>3.293917614438778E-3</c:v>
                </c:pt>
                <c:pt idx="4">
                  <c:v>3.8140896965224167E-3</c:v>
                </c:pt>
                <c:pt idx="5">
                  <c:v>4.9396670183846818E-3</c:v>
                </c:pt>
                <c:pt idx="6">
                  <c:v>5.3204682064258001E-3</c:v>
                </c:pt>
                <c:pt idx="7">
                  <c:v>6.199012418671615E-3</c:v>
                </c:pt>
                <c:pt idx="8">
                  <c:v>6.9691004663920315E-3</c:v>
                </c:pt>
                <c:pt idx="9">
                  <c:v>7.7008229843490593E-3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5-4C75-A4AB-8F9DAB7E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65392"/>
        <c:axId val="351477456"/>
      </c:lineChart>
      <c:catAx>
        <c:axId val="3514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477456"/>
        <c:crosses val="autoZero"/>
        <c:auto val="1"/>
        <c:lblAlgn val="ctr"/>
        <c:lblOffset val="100"/>
        <c:noMultiLvlLbl val="0"/>
      </c:catAx>
      <c:valAx>
        <c:axId val="351477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514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[rpps_view.xlsx]Contrib Serv 1!Tabela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do servidor: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'Contrib Serv 1'!$B$3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'Contrib Serv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'Contrib Serv 1'!$B$4:$B$16</c:f>
              <c:numCache>
                <c:formatCode>#,##0</c:formatCode>
                <c:ptCount val="12"/>
                <c:pt idx="0">
                  <c:v>0</c:v>
                </c:pt>
                <c:pt idx="1">
                  <c:v>95849.97</c:v>
                </c:pt>
                <c:pt idx="2">
                  <c:v>80974.649999999994</c:v>
                </c:pt>
                <c:pt idx="3">
                  <c:v>79577.600000000006</c:v>
                </c:pt>
                <c:pt idx="4">
                  <c:v>78437.37</c:v>
                </c:pt>
                <c:pt idx="5">
                  <c:v>79030.59</c:v>
                </c:pt>
                <c:pt idx="6">
                  <c:v>78466.33</c:v>
                </c:pt>
                <c:pt idx="7">
                  <c:v>77153.89</c:v>
                </c:pt>
                <c:pt idx="8">
                  <c:v>77815.67</c:v>
                </c:pt>
                <c:pt idx="9">
                  <c:v>77335.429999999993</c:v>
                </c:pt>
                <c:pt idx="10">
                  <c:v>75847.39</c:v>
                </c:pt>
                <c:pt idx="11">
                  <c:v>240185.71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C53-A022-F06804EA6A70}"/>
            </c:ext>
          </c:extLst>
        </c:ser>
        <c:ser>
          <c:idx val="1"/>
          <c:order val="1"/>
          <c:tx>
            <c:strRef>
              <c:f>'Contrib Serv 1'!$C$3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'Contrib Serv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'Contrib Serv 1'!$C$4:$C$16</c:f>
              <c:numCache>
                <c:formatCode>#,##0</c:formatCode>
                <c:ptCount val="12"/>
                <c:pt idx="0">
                  <c:v>0</c:v>
                </c:pt>
                <c:pt idx="1">
                  <c:v>95243.88</c:v>
                </c:pt>
                <c:pt idx="2">
                  <c:v>80253.59</c:v>
                </c:pt>
                <c:pt idx="3">
                  <c:v>79925.759999999995</c:v>
                </c:pt>
                <c:pt idx="4">
                  <c:v>80379.28</c:v>
                </c:pt>
                <c:pt idx="5">
                  <c:v>80541.210000000006</c:v>
                </c:pt>
                <c:pt idx="6">
                  <c:v>80515.58</c:v>
                </c:pt>
                <c:pt idx="7">
                  <c:v>87639.24</c:v>
                </c:pt>
                <c:pt idx="8">
                  <c:v>88365.5</c:v>
                </c:pt>
                <c:pt idx="9">
                  <c:v>86862.69</c:v>
                </c:pt>
                <c:pt idx="10">
                  <c:v>87059.02</c:v>
                </c:pt>
                <c:pt idx="11">
                  <c:v>267222.25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C53-A022-F06804EA6A70}"/>
            </c:ext>
          </c:extLst>
        </c:ser>
        <c:ser>
          <c:idx val="2"/>
          <c:order val="2"/>
          <c:tx>
            <c:strRef>
              <c:f>'Contrib Serv 1'!$D$3</c:f>
              <c:strCache>
                <c:ptCount val="1"/>
                <c:pt idx="0">
                  <c:v>Arrecadado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'Contrib Serv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'Contrib Serv 1'!$D$4:$D$16</c:f>
              <c:numCache>
                <c:formatCode>#,##0.00</c:formatCode>
                <c:ptCount val="12"/>
                <c:pt idx="0">
                  <c:v>0</c:v>
                </c:pt>
                <c:pt idx="1">
                  <c:v>96966.04</c:v>
                </c:pt>
                <c:pt idx="2">
                  <c:v>94320.73</c:v>
                </c:pt>
                <c:pt idx="3">
                  <c:v>93586.77</c:v>
                </c:pt>
                <c:pt idx="4">
                  <c:v>93077.35</c:v>
                </c:pt>
                <c:pt idx="5">
                  <c:v>96450.49</c:v>
                </c:pt>
                <c:pt idx="6">
                  <c:v>97902.74</c:v>
                </c:pt>
                <c:pt idx="7">
                  <c:v>100662.45</c:v>
                </c:pt>
                <c:pt idx="8">
                  <c:v>100851.53</c:v>
                </c:pt>
                <c:pt idx="9">
                  <c:v>95775.12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C53-A022-F06804EA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673462143"/>
        <c:axId val="673449247"/>
      </c:barChart>
      <c:catAx>
        <c:axId val="67346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449247"/>
        <c:crosses val="autoZero"/>
        <c:auto val="1"/>
        <c:lblAlgn val="ctr"/>
        <c:lblOffset val="100"/>
        <c:noMultiLvlLbl val="0"/>
      </c:catAx>
      <c:valAx>
        <c:axId val="6734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46214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[rpps_view.xlsx]Contrib Serv 2!Tabela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do servidor: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95000"/>
                <a:lumOff val="5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tx1">
                <a:lumMod val="85000"/>
                <a:lumOff val="15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95000"/>
                <a:lumOff val="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'Contrib Serv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'Contrib Serv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'Contrib Serv 2'!$B$4:$B$16</c:f>
              <c:numCache>
                <c:formatCode>#,##0</c:formatCode>
                <c:ptCount val="12"/>
                <c:pt idx="0">
                  <c:v>0</c:v>
                </c:pt>
                <c:pt idx="1">
                  <c:v>95849.97</c:v>
                </c:pt>
                <c:pt idx="2">
                  <c:v>176824.62</c:v>
                </c:pt>
                <c:pt idx="3">
                  <c:v>256402.22</c:v>
                </c:pt>
                <c:pt idx="4">
                  <c:v>334839.59000000003</c:v>
                </c:pt>
                <c:pt idx="5">
                  <c:v>413870.18</c:v>
                </c:pt>
                <c:pt idx="6">
                  <c:v>492336.51</c:v>
                </c:pt>
                <c:pt idx="7">
                  <c:v>569490.4</c:v>
                </c:pt>
                <c:pt idx="8">
                  <c:v>647306.06999999995</c:v>
                </c:pt>
                <c:pt idx="9">
                  <c:v>724641.5</c:v>
                </c:pt>
                <c:pt idx="10">
                  <c:v>800488.89</c:v>
                </c:pt>
                <c:pt idx="11">
                  <c:v>1040674.6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B-45AB-B3BD-07AA605A44C2}"/>
            </c:ext>
          </c:extLst>
        </c:ser>
        <c:ser>
          <c:idx val="1"/>
          <c:order val="1"/>
          <c:tx>
            <c:strRef>
              <c:f>'Contrib Serv 2'!$C$3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'Contrib Serv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'Contrib Serv 2'!$C$4:$C$16</c:f>
              <c:numCache>
                <c:formatCode>#,##0</c:formatCode>
                <c:ptCount val="12"/>
                <c:pt idx="0">
                  <c:v>0</c:v>
                </c:pt>
                <c:pt idx="1">
                  <c:v>95243.88</c:v>
                </c:pt>
                <c:pt idx="2">
                  <c:v>175497.47</c:v>
                </c:pt>
                <c:pt idx="3">
                  <c:v>255423.23</c:v>
                </c:pt>
                <c:pt idx="4">
                  <c:v>335802.51</c:v>
                </c:pt>
                <c:pt idx="5">
                  <c:v>416343.72</c:v>
                </c:pt>
                <c:pt idx="6">
                  <c:v>496859.3</c:v>
                </c:pt>
                <c:pt idx="7">
                  <c:v>584498.54</c:v>
                </c:pt>
                <c:pt idx="8">
                  <c:v>672864.04</c:v>
                </c:pt>
                <c:pt idx="9">
                  <c:v>759726.73</c:v>
                </c:pt>
                <c:pt idx="10">
                  <c:v>846785.75</c:v>
                </c:pt>
                <c:pt idx="11">
                  <c:v>1114008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1B-45AB-B3BD-07AA605A44C2}"/>
            </c:ext>
          </c:extLst>
        </c:ser>
        <c:ser>
          <c:idx val="2"/>
          <c:order val="2"/>
          <c:tx>
            <c:strRef>
              <c:f>'Contrib Serv 2'!$D$3</c:f>
              <c:strCache>
                <c:ptCount val="1"/>
                <c:pt idx="0">
                  <c:v>Arrecadado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'Contrib Serv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'Contrib Serv 2'!$D$4:$D$16</c:f>
              <c:numCache>
                <c:formatCode>#,##0</c:formatCode>
                <c:ptCount val="12"/>
                <c:pt idx="0">
                  <c:v>0</c:v>
                </c:pt>
                <c:pt idx="1">
                  <c:v>96966.04</c:v>
                </c:pt>
                <c:pt idx="2">
                  <c:v>191286.77</c:v>
                </c:pt>
                <c:pt idx="3">
                  <c:v>284873.53999999998</c:v>
                </c:pt>
                <c:pt idx="4">
                  <c:v>377950.89</c:v>
                </c:pt>
                <c:pt idx="5">
                  <c:v>474401.38</c:v>
                </c:pt>
                <c:pt idx="6">
                  <c:v>572304.12</c:v>
                </c:pt>
                <c:pt idx="7">
                  <c:v>672966.57</c:v>
                </c:pt>
                <c:pt idx="8">
                  <c:v>773818.1</c:v>
                </c:pt>
                <c:pt idx="9">
                  <c:v>869593.22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1B-45AB-B3BD-07AA605A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462143"/>
        <c:axId val="673449247"/>
      </c:lineChart>
      <c:catAx>
        <c:axId val="67346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449247"/>
        <c:crosses val="autoZero"/>
        <c:auto val="1"/>
        <c:lblAlgn val="ctr"/>
        <c:lblOffset val="100"/>
        <c:noMultiLvlLbl val="0"/>
      </c:catAx>
      <c:valAx>
        <c:axId val="6734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46214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[rpps_view.xlsx]Patronal Normal 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patronal normal: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'Patronal Normal 1'!$B$3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'Patronal Normal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Normal 1'!$B$4:$B$16</c:f>
              <c:numCache>
                <c:formatCode>#,##0</c:formatCode>
                <c:ptCount val="12"/>
                <c:pt idx="0">
                  <c:v>0</c:v>
                </c:pt>
                <c:pt idx="1">
                  <c:v>109252.6</c:v>
                </c:pt>
                <c:pt idx="2">
                  <c:v>92542.44</c:v>
                </c:pt>
                <c:pt idx="3">
                  <c:v>90945.78</c:v>
                </c:pt>
                <c:pt idx="4">
                  <c:v>89642.64</c:v>
                </c:pt>
                <c:pt idx="5">
                  <c:v>90320.59</c:v>
                </c:pt>
                <c:pt idx="6">
                  <c:v>89675.73</c:v>
                </c:pt>
                <c:pt idx="7">
                  <c:v>88175.79</c:v>
                </c:pt>
                <c:pt idx="8">
                  <c:v>87399.19</c:v>
                </c:pt>
                <c:pt idx="9">
                  <c:v>87382.8</c:v>
                </c:pt>
                <c:pt idx="10">
                  <c:v>88027.73</c:v>
                </c:pt>
                <c:pt idx="11">
                  <c:v>274497.73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4-4685-9667-DAFEDC9899FE}"/>
            </c:ext>
          </c:extLst>
        </c:ser>
        <c:ser>
          <c:idx val="1"/>
          <c:order val="1"/>
          <c:tx>
            <c:strRef>
              <c:f>'Patronal Normal 1'!$C$3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'Patronal Normal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Normal 1'!$C$4:$C$16</c:f>
              <c:numCache>
                <c:formatCode>#,##0</c:formatCode>
                <c:ptCount val="12"/>
                <c:pt idx="0">
                  <c:v>0</c:v>
                </c:pt>
                <c:pt idx="1">
                  <c:v>122909.84</c:v>
                </c:pt>
                <c:pt idx="2">
                  <c:v>103646.06</c:v>
                </c:pt>
                <c:pt idx="3">
                  <c:v>103265.3</c:v>
                </c:pt>
                <c:pt idx="4">
                  <c:v>103913.45</c:v>
                </c:pt>
                <c:pt idx="5">
                  <c:v>104093.79</c:v>
                </c:pt>
                <c:pt idx="6">
                  <c:v>104082.35</c:v>
                </c:pt>
                <c:pt idx="7">
                  <c:v>109930.84</c:v>
                </c:pt>
                <c:pt idx="8">
                  <c:v>110846.34</c:v>
                </c:pt>
                <c:pt idx="9">
                  <c:v>108961.13</c:v>
                </c:pt>
                <c:pt idx="10">
                  <c:v>109227.92</c:v>
                </c:pt>
                <c:pt idx="11">
                  <c:v>335082.98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4-4685-9667-DAFEDC9899FE}"/>
            </c:ext>
          </c:extLst>
        </c:ser>
        <c:ser>
          <c:idx val="2"/>
          <c:order val="2"/>
          <c:tx>
            <c:strRef>
              <c:f>'Patronal Normal 1'!$D$3</c:f>
              <c:strCache>
                <c:ptCount val="1"/>
                <c:pt idx="0">
                  <c:v>Arrecadado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'Patronal Normal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Normal 1'!$D$4:$D$16</c:f>
              <c:numCache>
                <c:formatCode>#,##0</c:formatCode>
                <c:ptCount val="12"/>
                <c:pt idx="0">
                  <c:v>0</c:v>
                </c:pt>
                <c:pt idx="1">
                  <c:v>110818.21</c:v>
                </c:pt>
                <c:pt idx="2">
                  <c:v>107794.92</c:v>
                </c:pt>
                <c:pt idx="3">
                  <c:v>106956.21</c:v>
                </c:pt>
                <c:pt idx="4">
                  <c:v>106373.98</c:v>
                </c:pt>
                <c:pt idx="5">
                  <c:v>110229.31</c:v>
                </c:pt>
                <c:pt idx="6">
                  <c:v>111888.93</c:v>
                </c:pt>
                <c:pt idx="7">
                  <c:v>115042.93</c:v>
                </c:pt>
                <c:pt idx="8">
                  <c:v>115258.97</c:v>
                </c:pt>
                <c:pt idx="9">
                  <c:v>109457.36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4-4685-9667-DAFEDC98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686140415"/>
        <c:axId val="686135839"/>
      </c:barChart>
      <c:catAx>
        <c:axId val="68614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35839"/>
        <c:crosses val="autoZero"/>
        <c:auto val="1"/>
        <c:lblAlgn val="ctr"/>
        <c:lblOffset val="100"/>
        <c:noMultiLvlLbl val="0"/>
      </c:catAx>
      <c:valAx>
        <c:axId val="6861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4041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[rpps_view.xlsx]Patronal Normal 2!Tabela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patronal normal: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>
                <a:lumMod val="95000"/>
                <a:lumOff val="5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bg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'Patronal Normal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'Patronal Normal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Normal 2'!$B$4:$B$16</c:f>
              <c:numCache>
                <c:formatCode>#,##0</c:formatCode>
                <c:ptCount val="12"/>
                <c:pt idx="0">
                  <c:v>0</c:v>
                </c:pt>
                <c:pt idx="1">
                  <c:v>109252.6</c:v>
                </c:pt>
                <c:pt idx="2">
                  <c:v>201795.04</c:v>
                </c:pt>
                <c:pt idx="3">
                  <c:v>292740.82</c:v>
                </c:pt>
                <c:pt idx="4">
                  <c:v>382383.46</c:v>
                </c:pt>
                <c:pt idx="5">
                  <c:v>472704.05</c:v>
                </c:pt>
                <c:pt idx="6">
                  <c:v>562379.78</c:v>
                </c:pt>
                <c:pt idx="7">
                  <c:v>650555.56999999995</c:v>
                </c:pt>
                <c:pt idx="8">
                  <c:v>737954.76</c:v>
                </c:pt>
                <c:pt idx="9">
                  <c:v>825337.56</c:v>
                </c:pt>
                <c:pt idx="10">
                  <c:v>913365.29</c:v>
                </c:pt>
                <c:pt idx="11">
                  <c:v>1187863.02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D-4E72-88E2-A61438B528F5}"/>
            </c:ext>
          </c:extLst>
        </c:ser>
        <c:ser>
          <c:idx val="1"/>
          <c:order val="1"/>
          <c:tx>
            <c:strRef>
              <c:f>'Patronal Normal 2'!$C$3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'Patronal Normal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Normal 2'!$C$4:$C$16</c:f>
              <c:numCache>
                <c:formatCode>#,##0</c:formatCode>
                <c:ptCount val="12"/>
                <c:pt idx="0">
                  <c:v>0</c:v>
                </c:pt>
                <c:pt idx="1">
                  <c:v>122909.84</c:v>
                </c:pt>
                <c:pt idx="2">
                  <c:v>226555.9</c:v>
                </c:pt>
                <c:pt idx="3">
                  <c:v>329821.2</c:v>
                </c:pt>
                <c:pt idx="4">
                  <c:v>433734.65</c:v>
                </c:pt>
                <c:pt idx="5">
                  <c:v>537828.43999999994</c:v>
                </c:pt>
                <c:pt idx="6">
                  <c:v>641910.79</c:v>
                </c:pt>
                <c:pt idx="7">
                  <c:v>751841.63</c:v>
                </c:pt>
                <c:pt idx="8">
                  <c:v>862687.97</c:v>
                </c:pt>
                <c:pt idx="9">
                  <c:v>971649.1</c:v>
                </c:pt>
                <c:pt idx="10">
                  <c:v>1080877.02</c:v>
                </c:pt>
                <c:pt idx="11">
                  <c:v>1415960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D-4E72-88E2-A61438B528F5}"/>
            </c:ext>
          </c:extLst>
        </c:ser>
        <c:ser>
          <c:idx val="2"/>
          <c:order val="2"/>
          <c:tx>
            <c:strRef>
              <c:f>'Patronal Normal 2'!$D$3</c:f>
              <c:strCache>
                <c:ptCount val="1"/>
                <c:pt idx="0">
                  <c:v>Arrecadado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'Patronal Normal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Normal 2'!$D$4:$D$16</c:f>
              <c:numCache>
                <c:formatCode>#,##0</c:formatCode>
                <c:ptCount val="12"/>
                <c:pt idx="0">
                  <c:v>0</c:v>
                </c:pt>
                <c:pt idx="1">
                  <c:v>110818.21</c:v>
                </c:pt>
                <c:pt idx="2">
                  <c:v>218613.13</c:v>
                </c:pt>
                <c:pt idx="3">
                  <c:v>325569.34000000003</c:v>
                </c:pt>
                <c:pt idx="4">
                  <c:v>431943.32</c:v>
                </c:pt>
                <c:pt idx="5">
                  <c:v>542172.63</c:v>
                </c:pt>
                <c:pt idx="6">
                  <c:v>654061.56000000006</c:v>
                </c:pt>
                <c:pt idx="7">
                  <c:v>769104.49</c:v>
                </c:pt>
                <c:pt idx="8">
                  <c:v>884363.46</c:v>
                </c:pt>
                <c:pt idx="9">
                  <c:v>993820.82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D-4E72-88E2-A61438B5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667055"/>
        <c:axId val="1671672047"/>
      </c:lineChart>
      <c:catAx>
        <c:axId val="167166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72047"/>
        <c:crosses val="autoZero"/>
        <c:auto val="1"/>
        <c:lblAlgn val="ctr"/>
        <c:lblOffset val="100"/>
        <c:noMultiLvlLbl val="0"/>
      </c:catAx>
      <c:valAx>
        <c:axId val="16716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6705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[rpps_view.xlsx]Patronal Suplementar 1!Tabela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patronal suplementar: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'Patronal Suplementar 1'!$B$3</c:f>
              <c:strCache>
                <c:ptCount val="1"/>
                <c:pt idx="0">
                  <c:v>Ano anterior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'Patronal Suplementar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Suplementar 1'!$B$4:$B$16</c:f>
              <c:numCache>
                <c:formatCode>#,##0</c:formatCode>
                <c:ptCount val="12"/>
                <c:pt idx="0">
                  <c:v>0</c:v>
                </c:pt>
                <c:pt idx="1">
                  <c:v>135268.32</c:v>
                </c:pt>
                <c:pt idx="2">
                  <c:v>114579.11</c:v>
                </c:pt>
                <c:pt idx="3">
                  <c:v>112602.35</c:v>
                </c:pt>
                <c:pt idx="4">
                  <c:v>110988.87</c:v>
                </c:pt>
                <c:pt idx="5">
                  <c:v>111828.24</c:v>
                </c:pt>
                <c:pt idx="6">
                  <c:v>111029.85</c:v>
                </c:pt>
                <c:pt idx="7">
                  <c:v>109172.71</c:v>
                </c:pt>
                <c:pt idx="8">
                  <c:v>110109.16</c:v>
                </c:pt>
                <c:pt idx="9">
                  <c:v>108190.78</c:v>
                </c:pt>
                <c:pt idx="10">
                  <c:v>108212.2</c:v>
                </c:pt>
                <c:pt idx="11">
                  <c:v>339862.76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7-44EE-91FE-0445A905E94D}"/>
            </c:ext>
          </c:extLst>
        </c:ser>
        <c:ser>
          <c:idx val="1"/>
          <c:order val="1"/>
          <c:tx>
            <c:strRef>
              <c:f>'Patronal Suplementar 1'!$C$3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'Patronal Suplementar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Suplementar 1'!$C$4:$C$16</c:f>
              <c:numCache>
                <c:formatCode>#,##0</c:formatCode>
                <c:ptCount val="12"/>
                <c:pt idx="0">
                  <c:v>0</c:v>
                </c:pt>
                <c:pt idx="1">
                  <c:v>128059.26</c:v>
                </c:pt>
                <c:pt idx="2">
                  <c:v>107907.57</c:v>
                </c:pt>
                <c:pt idx="3">
                  <c:v>107534.53</c:v>
                </c:pt>
                <c:pt idx="4">
                  <c:v>108228.92</c:v>
                </c:pt>
                <c:pt idx="5">
                  <c:v>108390.68</c:v>
                </c:pt>
                <c:pt idx="6">
                  <c:v>108402.71</c:v>
                </c:pt>
                <c:pt idx="7">
                  <c:v>108136.9</c:v>
                </c:pt>
                <c:pt idx="8">
                  <c:v>109056.92</c:v>
                </c:pt>
                <c:pt idx="9">
                  <c:v>107169.28</c:v>
                </c:pt>
                <c:pt idx="10">
                  <c:v>107451.99</c:v>
                </c:pt>
                <c:pt idx="11">
                  <c:v>329661.24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7-44EE-91FE-0445A905E94D}"/>
            </c:ext>
          </c:extLst>
        </c:ser>
        <c:ser>
          <c:idx val="2"/>
          <c:order val="2"/>
          <c:tx>
            <c:strRef>
              <c:f>'Patronal Suplementar 1'!$D$3</c:f>
              <c:strCache>
                <c:ptCount val="1"/>
                <c:pt idx="0">
                  <c:v>Arrecadado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'Patronal Suplementar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Suplementar 1'!$D$4:$D$16</c:f>
              <c:numCache>
                <c:formatCode>#,##0</c:formatCode>
                <c:ptCount val="12"/>
                <c:pt idx="0">
                  <c:v>0</c:v>
                </c:pt>
                <c:pt idx="1">
                  <c:v>110818.21</c:v>
                </c:pt>
                <c:pt idx="2">
                  <c:v>107794.92</c:v>
                </c:pt>
                <c:pt idx="3">
                  <c:v>106956.21</c:v>
                </c:pt>
                <c:pt idx="4">
                  <c:v>106373.98</c:v>
                </c:pt>
                <c:pt idx="5">
                  <c:v>110229.31</c:v>
                </c:pt>
                <c:pt idx="6">
                  <c:v>111888.93</c:v>
                </c:pt>
                <c:pt idx="7">
                  <c:v>115042.93</c:v>
                </c:pt>
                <c:pt idx="8">
                  <c:v>115258.97</c:v>
                </c:pt>
                <c:pt idx="9">
                  <c:v>109457.36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7-44EE-91FE-0445A905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965859519"/>
        <c:axId val="1965852447"/>
      </c:barChart>
      <c:catAx>
        <c:axId val="19658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852447"/>
        <c:crosses val="autoZero"/>
        <c:auto val="1"/>
        <c:lblAlgn val="ctr"/>
        <c:lblOffset val="100"/>
        <c:noMultiLvlLbl val="0"/>
      </c:catAx>
      <c:valAx>
        <c:axId val="19658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85951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[rpps_view.xlsx]Patronal Suplementar 2!Tabela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patronal suplementar: acumulado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bg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'Patronal Suplementar 2'!$B$3</c:f>
              <c:strCache>
                <c:ptCount val="1"/>
                <c:pt idx="0">
                  <c:v>Ano anterior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'Patronal Suplementar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Suplementar 2'!$B$4:$B$16</c:f>
              <c:numCache>
                <c:formatCode>#,##0</c:formatCode>
                <c:ptCount val="12"/>
                <c:pt idx="0">
                  <c:v>0</c:v>
                </c:pt>
                <c:pt idx="1">
                  <c:v>135268.32</c:v>
                </c:pt>
                <c:pt idx="2">
                  <c:v>249847.43</c:v>
                </c:pt>
                <c:pt idx="3">
                  <c:v>362449.78</c:v>
                </c:pt>
                <c:pt idx="4">
                  <c:v>473438.65</c:v>
                </c:pt>
                <c:pt idx="5">
                  <c:v>585266.89</c:v>
                </c:pt>
                <c:pt idx="6">
                  <c:v>696296.74</c:v>
                </c:pt>
                <c:pt idx="7">
                  <c:v>805469.45</c:v>
                </c:pt>
                <c:pt idx="8">
                  <c:v>915578.61</c:v>
                </c:pt>
                <c:pt idx="9">
                  <c:v>1023769.39</c:v>
                </c:pt>
                <c:pt idx="10">
                  <c:v>1131981.5900000001</c:v>
                </c:pt>
                <c:pt idx="11">
                  <c:v>1471844.35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E-4C3F-9A10-BFDE6A40589E}"/>
            </c:ext>
          </c:extLst>
        </c:ser>
        <c:ser>
          <c:idx val="1"/>
          <c:order val="1"/>
          <c:tx>
            <c:strRef>
              <c:f>'Patronal Suplementar 2'!$C$3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'Patronal Suplementar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Suplementar 2'!$C$4:$C$16</c:f>
              <c:numCache>
                <c:formatCode>#,##0</c:formatCode>
                <c:ptCount val="12"/>
                <c:pt idx="0">
                  <c:v>0</c:v>
                </c:pt>
                <c:pt idx="1">
                  <c:v>128059.26</c:v>
                </c:pt>
                <c:pt idx="2">
                  <c:v>235966.83</c:v>
                </c:pt>
                <c:pt idx="3">
                  <c:v>343501.36</c:v>
                </c:pt>
                <c:pt idx="4">
                  <c:v>451730.28</c:v>
                </c:pt>
                <c:pt idx="5">
                  <c:v>560120.96</c:v>
                </c:pt>
                <c:pt idx="6">
                  <c:v>668523.67000000004</c:v>
                </c:pt>
                <c:pt idx="7">
                  <c:v>776660.57</c:v>
                </c:pt>
                <c:pt idx="8">
                  <c:v>885717.49</c:v>
                </c:pt>
                <c:pt idx="9">
                  <c:v>992886.77</c:v>
                </c:pt>
                <c:pt idx="10">
                  <c:v>1100338.76</c:v>
                </c:pt>
                <c:pt idx="11">
                  <c:v>1430000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E-4C3F-9A10-BFDE6A40589E}"/>
            </c:ext>
          </c:extLst>
        </c:ser>
        <c:ser>
          <c:idx val="2"/>
          <c:order val="2"/>
          <c:tx>
            <c:strRef>
              <c:f>'Patronal Suplementar 2'!$D$3</c:f>
              <c:strCache>
                <c:ptCount val="1"/>
                <c:pt idx="0">
                  <c:v>Arrecadado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'Patronal Suplementar 2'!$A$4:$A$16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'Patronal Suplementar 2'!$D$4:$D$16</c:f>
              <c:numCache>
                <c:formatCode>#,##0</c:formatCode>
                <c:ptCount val="12"/>
                <c:pt idx="0">
                  <c:v>0</c:v>
                </c:pt>
                <c:pt idx="1">
                  <c:v>110818.21</c:v>
                </c:pt>
                <c:pt idx="2">
                  <c:v>218613.13</c:v>
                </c:pt>
                <c:pt idx="3">
                  <c:v>325569.34000000003</c:v>
                </c:pt>
                <c:pt idx="4">
                  <c:v>431943.32</c:v>
                </c:pt>
                <c:pt idx="5">
                  <c:v>542172.63</c:v>
                </c:pt>
                <c:pt idx="6">
                  <c:v>654061.56000000006</c:v>
                </c:pt>
                <c:pt idx="7">
                  <c:v>769104.49</c:v>
                </c:pt>
                <c:pt idx="8">
                  <c:v>884363.46</c:v>
                </c:pt>
                <c:pt idx="9">
                  <c:v>993820.82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E-4C3F-9A10-BFDE6A40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874911"/>
        <c:axId val="1965869503"/>
      </c:lineChart>
      <c:catAx>
        <c:axId val="19658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869503"/>
        <c:crosses val="autoZero"/>
        <c:auto val="1"/>
        <c:lblAlgn val="ctr"/>
        <c:lblOffset val="100"/>
        <c:noMultiLvlLbl val="0"/>
      </c:catAx>
      <c:valAx>
        <c:axId val="19658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87491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[rpps_view.xlsx]Caixa Projetado 1!Tabela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 de caixa:</a:t>
            </a:r>
            <a:r>
              <a:rPr lang="pt-BR" baseline="0"/>
              <a:t> </a:t>
            </a:r>
            <a:r>
              <a:rPr lang="pt-BR"/>
              <a:t>projetado x efetivo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1"/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'Caixa Projetado 1'!$B$3</c:f>
              <c:strCache>
                <c:ptCount val="1"/>
                <c:pt idx="0">
                  <c:v>Saldo projetado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'Caixa Projetado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'Caixa Projetado 1'!$B$4:$B$16</c:f>
              <c:numCache>
                <c:formatCode>#,##0</c:formatCode>
                <c:ptCount val="12"/>
                <c:pt idx="0">
                  <c:v>27792832.710000001</c:v>
                </c:pt>
                <c:pt idx="1">
                  <c:v>30931073</c:v>
                </c:pt>
                <c:pt idx="2">
                  <c:v>33667193.899999999</c:v>
                </c:pt>
                <c:pt idx="3">
                  <c:v>35878790.109999999</c:v>
                </c:pt>
                <c:pt idx="4">
                  <c:v>38286912.990000002</c:v>
                </c:pt>
                <c:pt idx="5">
                  <c:v>40626214.520000003</c:v>
                </c:pt>
                <c:pt idx="6">
                  <c:v>42987500.259999998</c:v>
                </c:pt>
                <c:pt idx="7">
                  <c:v>45513973.799999997</c:v>
                </c:pt>
                <c:pt idx="8">
                  <c:v>47972735.450000003</c:v>
                </c:pt>
                <c:pt idx="9">
                  <c:v>50512676.060000002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14E-A59E-4EB591D795F1}"/>
            </c:ext>
          </c:extLst>
        </c:ser>
        <c:ser>
          <c:idx val="1"/>
          <c:order val="1"/>
          <c:tx>
            <c:strRef>
              <c:f>'Caixa Projetado 1'!$C$3</c:f>
              <c:strCache>
                <c:ptCount val="1"/>
                <c:pt idx="0">
                  <c:v>Saldo efetivo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'Caixa Projetado 1'!$A$4:$A$16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'Caixa Projetado 1'!$C$4:$C$16</c:f>
              <c:numCache>
                <c:formatCode>#,##0</c:formatCode>
                <c:ptCount val="12"/>
                <c:pt idx="0">
                  <c:v>30721827.030000001</c:v>
                </c:pt>
                <c:pt idx="1">
                  <c:v>33137624.48</c:v>
                </c:pt>
                <c:pt idx="2">
                  <c:v>35553421.93</c:v>
                </c:pt>
                <c:pt idx="3">
                  <c:v>37969219.380000003</c:v>
                </c:pt>
                <c:pt idx="4">
                  <c:v>40385016.829999998</c:v>
                </c:pt>
                <c:pt idx="5">
                  <c:v>42800814.280000001</c:v>
                </c:pt>
                <c:pt idx="6">
                  <c:v>45216611.729999997</c:v>
                </c:pt>
                <c:pt idx="7">
                  <c:v>47632409.18</c:v>
                </c:pt>
                <c:pt idx="8">
                  <c:v>50048206.630000003</c:v>
                </c:pt>
                <c:pt idx="9">
                  <c:v>52464004.079999998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7-414E-A59E-4EB591D7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01119"/>
        <c:axId val="1965878655"/>
      </c:lineChart>
      <c:catAx>
        <c:axId val="196590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878655"/>
        <c:crosses val="autoZero"/>
        <c:auto val="1"/>
        <c:lblAlgn val="ctr"/>
        <c:lblOffset val="100"/>
        <c:noMultiLvlLbl val="0"/>
      </c:catAx>
      <c:valAx>
        <c:axId val="19658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90111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76198</xdr:colOff>
      <xdr:row>2</xdr:row>
      <xdr:rowOff>33335</xdr:rowOff>
    </xdr:from>
    <xdr:to>
      <xdr:col>19</xdr:col>
      <xdr:colOff>203201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940CD9-15B4-1060-C364-5F9DC6AD84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285750</xdr:colOff>
      <xdr:row>21</xdr:row>
      <xdr:rowOff>122634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C1EB8B-86D5-57DF-32BE-4307E90DEB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16</xdr:col>
      <xdr:colOff>28574</xdr:colOff>
      <xdr:row>22</xdr:row>
      <xdr:rowOff>130372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3E803A-E244-5883-1045-0F89399B24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16</xdr:col>
      <xdr:colOff>254002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075F49-DE56-807E-04A3-633F2A73966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16</xdr:col>
      <xdr:colOff>118533</xdr:colOff>
      <xdr:row>22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163ACD-8E8D-E9CB-A3D1-9EAFBC5EB7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1</xdr:row>
      <xdr:rowOff>0</xdr:rowOff>
    </xdr:from>
    <xdr:to>
      <xdr:col>15</xdr:col>
      <xdr:colOff>440265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2A07B3-93C6-4B89-6C16-7B6F9D6751E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0</xdr:row>
      <xdr:rowOff>190499</xdr:rowOff>
    </xdr:from>
    <xdr:to>
      <xdr:col>15</xdr:col>
      <xdr:colOff>423331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7C7D02-C7A3-FED4-0474-0499538E48E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190498</xdr:rowOff>
    </xdr:from>
    <xdr:to>
      <xdr:col>14</xdr:col>
      <xdr:colOff>406401</xdr:colOff>
      <xdr:row>20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445A7A-DD01-D96A-A4F3-06EE6573F8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1</xdr:row>
      <xdr:rowOff>0</xdr:rowOff>
    </xdr:from>
    <xdr:to>
      <xdr:col>14</xdr:col>
      <xdr:colOff>541865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7DECB6-32D6-F497-FCB6-F8E40F0C7C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190498</xdr:rowOff>
    </xdr:from>
    <xdr:to>
      <xdr:col>15</xdr:col>
      <xdr:colOff>101601</xdr:colOff>
      <xdr:row>21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DB0C62-DEF6-91D0-8B7C-DB95257D511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15</xdr:col>
      <xdr:colOff>118532</xdr:colOff>
      <xdr:row>21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79ACE9-978B-603F-5094-578D52782BE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600073</xdr:colOff>
      <xdr:row>1</xdr:row>
      <xdr:rowOff>95249</xdr:rowOff>
    </xdr:from>
    <xdr:to>
      <xdr:col>17</xdr:col>
      <xdr:colOff>200024</xdr:colOff>
      <xdr:row>23</xdr:row>
      <xdr:rowOff>136921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B80FF-9A41-B215-94E7-01D5D79233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0</xdr:row>
      <xdr:rowOff>190499</xdr:rowOff>
    </xdr:from>
    <xdr:to>
      <xdr:col>14</xdr:col>
      <xdr:colOff>284691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CB6E48-CB5A-CD05-56DB-5E49CA3D3E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0</xdr:row>
      <xdr:rowOff>190499</xdr:rowOff>
    </xdr:from>
    <xdr:to>
      <xdr:col>15</xdr:col>
      <xdr:colOff>19049</xdr:colOff>
      <xdr:row>20</xdr:row>
      <xdr:rowOff>163115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496EC4-FE7C-0CB9-9B77-4F99976758B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190499</xdr:rowOff>
    </xdr:from>
    <xdr:to>
      <xdr:col>15</xdr:col>
      <xdr:colOff>19051</xdr:colOff>
      <xdr:row>21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016470-8B53-6F3E-F395-AABCE89A88E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1</xdr:row>
      <xdr:rowOff>0</xdr:rowOff>
    </xdr:from>
    <xdr:to>
      <xdr:col>14</xdr:col>
      <xdr:colOff>440265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401090-AC3C-5F0C-FF5B-1A3AC1F33F9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542925</xdr:colOff>
      <xdr:row>20</xdr:row>
      <xdr:rowOff>114895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F6719A-F8FF-3122-E3A5-29ECCA89F4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447673</xdr:colOff>
      <xdr:row>5</xdr:row>
      <xdr:rowOff>66675</xdr:rowOff>
    </xdr:from>
    <xdr:to>
      <xdr:col>16</xdr:col>
      <xdr:colOff>390524</xdr:colOff>
      <xdr:row>24</xdr:row>
      <xdr:rowOff>186929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0227EA-9127-443E-3955-31266A2CC0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5</xdr:row>
      <xdr:rowOff>66675</xdr:rowOff>
    </xdr:from>
    <xdr:to>
      <xdr:col>19</xdr:col>
      <xdr:colOff>171450</xdr:colOff>
      <xdr:row>29</xdr:row>
      <xdr:rowOff>139899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0983A1-0365-4411-82A7-A3EE25D886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428623</xdr:colOff>
      <xdr:row>4</xdr:row>
      <xdr:rowOff>95249</xdr:rowOff>
    </xdr:from>
    <xdr:to>
      <xdr:col>19</xdr:col>
      <xdr:colOff>371474</xdr:colOff>
      <xdr:row>27</xdr:row>
      <xdr:rowOff>139303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4F643F-5380-4A89-56C3-4AFD7686A7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314323</xdr:colOff>
      <xdr:row>0</xdr:row>
      <xdr:rowOff>161924</xdr:rowOff>
    </xdr:from>
    <xdr:to>
      <xdr:col>17</xdr:col>
      <xdr:colOff>133350</xdr:colOff>
      <xdr:row>23</xdr:row>
      <xdr:rowOff>136327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B095C7-A21B-B5EF-440F-7D69867008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</xdr:row>
      <xdr:rowOff>0</xdr:rowOff>
    </xdr:from>
    <xdr:to>
      <xdr:col>18</xdr:col>
      <xdr:colOff>38100</xdr:colOff>
      <xdr:row>23</xdr:row>
      <xdr:rowOff>4168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7F1C7-3305-D77E-EEA6-95CC97E00ED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2</xdr:row>
      <xdr:rowOff>38099</xdr:rowOff>
    </xdr:from>
    <xdr:to>
      <xdr:col>18</xdr:col>
      <xdr:colOff>0</xdr:colOff>
      <xdr:row>22</xdr:row>
      <xdr:rowOff>166092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7A01D5-C447-E77C-EB91-B6AD4E71AFA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0</xdr:row>
      <xdr:rowOff>190499</xdr:rowOff>
    </xdr:from>
    <xdr:to>
      <xdr:col>15</xdr:col>
      <xdr:colOff>323849</xdr:colOff>
      <xdr:row>21</xdr:row>
      <xdr:rowOff>144065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0E23C2-9339-93AE-C819-11BC52BC054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7.619450925929" createdVersion="8" refreshedVersion="8" minRefreshableVersion="3" recordCount="12" xr:uid="{528EB24C-86B2-4900-BA0C-55635A72E412}">
  <cacheSource type="worksheet">
    <worksheetSource name="tblReceitaTotal"/>
  </cacheSource>
  <cacheFields count="10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9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arrec_ant" numFmtId="0">
      <sharedItems containsSemiMixedTypes="0" containsString="0" containsNumber="1" minValue="8505.31" maxValue="1117469.43"/>
    </cacheField>
    <cacheField name="prev_mes" numFmtId="0">
      <sharedItems containsSemiMixedTypes="0" containsString="0" containsNumber="1" minValue="258095.28" maxValue="1188046.28"/>
    </cacheField>
    <cacheField name="arrec_mes" numFmtId="0">
      <sharedItems containsSemiMixedTypes="0" containsString="0" containsNumber="1" minValue="0" maxValue="803574.46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arrec_ant_acum" numFmtId="0">
      <sharedItems containsSemiMixedTypes="0" containsString="0" containsNumber="1" minValue="8505.31" maxValue="4889718.41"/>
    </cacheField>
    <cacheField name="prev_acum" numFmtId="0">
      <sharedItems containsSemiMixedTypes="0" containsString="0" containsNumber="1" minValue="258095.28" maxValue="5691911"/>
    </cacheField>
    <cacheField name="arrec_acum" numFmtId="0">
      <sharedItems containsString="0" containsBlank="1" containsNumber="1" minValue="219212.79999999999" maxValue="5776040.8200000003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8.372183449072" createdVersion="8" refreshedVersion="8" minRefreshableVersion="3" recordCount="12" xr:uid="{C6774222-917B-4C00-8AC9-6864B6880213}">
  <cacheSource type="worksheet">
    <worksheetSource name="tblManut"/>
  </cacheSource>
  <cacheFields count="8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7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emp_ant" numFmtId="0">
      <sharedItems containsSemiMixedTypes="0" containsString="0" containsNumber="1" minValue="2081.2600000000002" maxValue="17538.189999999999"/>
    </cacheField>
    <cacheField name="emp_atual" numFmtId="0">
      <sharedItems containsSemiMixedTypes="0" containsString="0" containsNumber="1" minValue="0" maxValue="10953"/>
    </cacheField>
    <cacheField name="emp_ant_acum" numFmtId="0">
      <sharedItems containsSemiMixedTypes="0" containsString="0" containsNumber="1" minValue="13482.93" maxValue="74848.08"/>
    </cacheField>
    <cacheField name="emp_atual_acum" numFmtId="0">
      <sharedItems containsString="0" containsBlank="1" containsNumber="1" minValue="1542" maxValue="56256.480000000003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8.376300578704" createdVersion="8" refreshedVersion="8" minRefreshableVersion="3" recordCount="12" xr:uid="{754B6A44-0DAE-4BF9-89C9-E7DF713E251B}">
  <cacheSource type="worksheet">
    <worksheetSource name="tblAposentadorias"/>
  </cacheSource>
  <cacheFields count="8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7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emp_ant" numFmtId="0">
      <sharedItems containsSemiMixedTypes="0" containsString="0" containsNumber="1" minValue="153609.18" maxValue="328245.46000000002" count="8">
        <n v="155015.79"/>
        <n v="153609.18"/>
        <n v="157781.03"/>
        <n v="164072"/>
        <n v="166921.04999999999"/>
        <n v="166014.42000000001"/>
        <n v="166957.32"/>
        <n v="328245.46000000002"/>
      </sharedItems>
    </cacheField>
    <cacheField name="emp_atual" numFmtId="0">
      <sharedItems containsSemiMixedTypes="0" containsString="0" containsNumber="1" minValue="0" maxValue="219805.44"/>
    </cacheField>
    <cacheField name="emp_ant_acum" numFmtId="0">
      <sharedItems containsSemiMixedTypes="0" containsString="0" containsNumber="1" minValue="155015.79" maxValue="2097863.4500000002"/>
    </cacheField>
    <cacheField name="emp_atual_acum" numFmtId="0">
      <sharedItems containsString="0" containsBlank="1" containsNumber="1" minValue="197611.79" maxValue="2139197.9300000002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8.380360648145" createdVersion="8" refreshedVersion="8" minRefreshableVersion="3" recordCount="12" xr:uid="{7D4861BA-F9CD-47D6-8D95-EE5E032488B7}">
  <cacheSource type="worksheet">
    <worksheetSource name="tblPensoes"/>
  </cacheSource>
  <cacheFields count="8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7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emp_ant" numFmtId="0">
      <sharedItems containsSemiMixedTypes="0" containsString="0" containsNumber="1" minValue="47489.35" maxValue="101388.88" count="7">
        <n v="47489.35"/>
        <n v="48815.95"/>
        <n v="52042.49"/>
        <n v="50034.83"/>
        <n v="50278.67"/>
        <n v="50034.84"/>
        <n v="101388.88"/>
      </sharedItems>
    </cacheField>
    <cacheField name="emp_atual" numFmtId="0">
      <sharedItems containsSemiMixedTypes="0" containsString="0" containsNumber="1" minValue="0" maxValue="63833.87"/>
    </cacheField>
    <cacheField name="emp_ant_acum" numFmtId="0">
      <sharedItems containsSemiMixedTypes="0" containsString="0" containsNumber="1" minValue="47489.35" maxValue="650259.19999999995"/>
    </cacheField>
    <cacheField name="emp_atual_acum" numFmtId="0">
      <sharedItems containsString="0" containsBlank="1" containsNumber="1" minValue="56744.36" maxValue="581864.66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8.38870520833" createdVersion="8" refreshedVersion="8" minRefreshableVersion="3" recordCount="12" xr:uid="{242D4003-4731-42E6-B037-2012903A4228}">
  <cacheSource type="worksheet">
    <worksheetSource name="tblComprev"/>
  </cacheSource>
  <cacheFields count="10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9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receita" numFmtId="0">
      <sharedItems containsSemiMixedTypes="0" containsString="0" containsNumber="1" containsInteger="1" minValue="0" maxValue="0"/>
    </cacheField>
    <cacheField name="despesa" numFmtId="0">
      <sharedItems containsSemiMixedTypes="0" containsString="0" containsNumber="1" minValue="0" maxValue="476511.52"/>
    </cacheField>
    <cacheField name="resultado" numFmtId="0">
      <sharedItems containsSemiMixedTypes="0" containsString="0" containsNumber="1" minValue="-476511.52" maxValue="0"/>
    </cacheField>
    <cacheField name="receita_acum" numFmtId="0">
      <sharedItems containsSemiMixedTypes="0" containsString="0" containsNumber="1" containsInteger="1" minValue="0" maxValue="0"/>
    </cacheField>
    <cacheField name="despesa_acum" numFmtId="0">
      <sharedItems containsSemiMixedTypes="0" containsString="0" containsNumber="1" minValue="0" maxValue="543841.96"/>
    </cacheField>
    <cacheField name="resultado_acumulado" numFmtId="0">
      <sharedItems containsSemiMixedTypes="0" containsString="0" containsNumber="1" minValue="-543841.96" maxValue="0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8.400286921293" createdVersion="8" refreshedVersion="8" minRefreshableVersion="3" recordCount="12" xr:uid="{2BF8DB24-C2D7-4848-A63E-C008C2003512}">
  <cacheSource type="worksheet">
    <worksheetSource name="tblLimiteDespesaAdm"/>
  </cacheSource>
  <cacheFields count="9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8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vl_limite" numFmtId="0">
      <sharedItems containsSemiMixedTypes="0" containsString="0" containsNumber="1" minValue="7305255.5700000003" maxValue="7305255.5700000003"/>
    </cacheField>
    <cacheField name="perc_limite" numFmtId="0">
      <sharedItems containsSemiMixedTypes="0" containsString="0" containsNumber="1" minValue="3.5999999999999997E-2" maxValue="3.5999999999999997E-2"/>
    </cacheField>
    <cacheField name="despesa" numFmtId="0">
      <sharedItems containsSemiMixedTypes="0" containsString="0" containsNumber="1" minValue="0" maxValue="10953"/>
    </cacheField>
    <cacheField name="perc_despesa" numFmtId="0">
      <sharedItems containsString="0" containsBlank="1" containsNumber="1" minValue="2.1108091089002104E-4" maxValue="7.7008229843490593E-3"/>
    </cacheField>
    <cacheField name="despesa_acumulada" numFmtId="0">
      <sharedItems containsSemiMixedTypes="0" containsString="0" containsNumber="1" minValue="0" maxValue="56256.480000000003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7.625032407406" createdVersion="8" refreshedVersion="8" minRefreshableVersion="3" recordCount="12" xr:uid="{F4558E0F-1598-4A82-AF27-34600809F5A7}">
  <cacheSource type="worksheet">
    <worksheetSource name="tblContribServ"/>
  </cacheSource>
  <cacheFields count="10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9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arrec_ant" numFmtId="0">
      <sharedItems containsSemiMixedTypes="0" containsString="0" containsNumber="1" minValue="0" maxValue="240185.71"/>
    </cacheField>
    <cacheField name="prev_mes" numFmtId="0">
      <sharedItems containsSemiMixedTypes="0" containsString="0" containsNumber="1" minValue="0" maxValue="267222.25"/>
    </cacheField>
    <cacheField name="arrec_mes" numFmtId="0">
      <sharedItems containsSemiMixedTypes="0" containsString="0" containsNumber="1" minValue="0" maxValue="100851.53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arrec_ant_acum" numFmtId="0">
      <sharedItems containsSemiMixedTypes="0" containsString="0" containsNumber="1" minValue="0" maxValue="1040674.6"/>
    </cacheField>
    <cacheField name="prev_acum" numFmtId="0">
      <sharedItems containsSemiMixedTypes="0" containsString="0" containsNumber="1" minValue="0" maxValue="1114008"/>
    </cacheField>
    <cacheField name="arrec_acum" numFmtId="0">
      <sharedItems containsString="0" containsBlank="1" containsNumber="1" minValue="0" maxValue="869593.2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7.6310443287" createdVersion="8" refreshedVersion="8" minRefreshableVersion="3" recordCount="12" xr:uid="{C259FC98-68EC-4E95-BFA6-A4F12C2D0585}">
  <cacheSource type="worksheet">
    <worksheetSource name="tblPatronalNormal"/>
  </cacheSource>
  <cacheFields count="10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9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arrec_ant" numFmtId="0">
      <sharedItems containsSemiMixedTypes="0" containsString="0" containsNumber="1" minValue="0" maxValue="274497.73"/>
    </cacheField>
    <cacheField name="prev_mes" numFmtId="0">
      <sharedItems containsSemiMixedTypes="0" containsString="0" containsNumber="1" minValue="0" maxValue="335082.98"/>
    </cacheField>
    <cacheField name="arrec_mes" numFmtId="0">
      <sharedItems containsSemiMixedTypes="0" containsString="0" containsNumber="1" minValue="0" maxValue="115258.97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arrec_ant_acum" numFmtId="0">
      <sharedItems containsSemiMixedTypes="0" containsString="0" containsNumber="1" minValue="0" maxValue="1187863.02"/>
    </cacheField>
    <cacheField name="prev_acum" numFmtId="0">
      <sharedItems containsSemiMixedTypes="0" containsString="0" containsNumber="1" minValue="0" maxValue="1415960"/>
    </cacheField>
    <cacheField name="arrec_acum" numFmtId="0">
      <sharedItems containsString="0" containsBlank="1" containsNumber="1" minValue="0" maxValue="993820.8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7.63617824074" createdVersion="8" refreshedVersion="8" minRefreshableVersion="3" recordCount="12" xr:uid="{5796466D-9017-46C5-80FA-15A0015CC117}">
  <cacheSource type="worksheet">
    <worksheetSource name="tblPatronalSuplementar"/>
  </cacheSource>
  <cacheFields count="10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9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arrec_ant" numFmtId="0">
      <sharedItems containsSemiMixedTypes="0" containsString="0" containsNumber="1" minValue="0" maxValue="339862.76"/>
    </cacheField>
    <cacheField name="prev_mes" numFmtId="0">
      <sharedItems containsSemiMixedTypes="0" containsString="0" containsNumber="1" minValue="0" maxValue="329661.24"/>
    </cacheField>
    <cacheField name="arrec_mes" numFmtId="0">
      <sharedItems containsString="0" containsBlank="1" containsNumber="1" minValue="0" maxValue="115258.97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arrec_ant_acum" numFmtId="0">
      <sharedItems containsSemiMixedTypes="0" containsString="0" containsNumber="1" minValue="0" maxValue="1471844.35"/>
    </cacheField>
    <cacheField name="prev_acum" numFmtId="0">
      <sharedItems containsSemiMixedTypes="0" containsString="0" containsNumber="1" minValue="0" maxValue="1430000"/>
    </cacheField>
    <cacheField name="arrec_acum" numFmtId="0">
      <sharedItems containsString="0" containsBlank="1" containsNumber="1" minValue="0" maxValue="993820.8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7.647923842589" createdVersion="8" refreshedVersion="8" minRefreshableVersion="3" recordCount="13" xr:uid="{79F43705-C9A9-4470-A03D-4CECFD456748}">
  <cacheSource type="worksheet">
    <worksheetSource name="tblCaixaProjetado"/>
  </cacheSource>
  <cacheFields count="8">
    <cacheField name="data_base" numFmtId="14">
      <sharedItems containsSemiMixedTypes="0" containsNonDate="0" containsDate="1" containsString="0" minDate="2021-12-31T00:00:00" maxDate="2023-01-01T00:00:00" count="13"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base="0">
        <rangePr groupBy="months" startDate="2021-12-31T00:00:00" endDate="2023-01-01T00:00:00"/>
        <groupItems count="14">
          <s v="&lt;31/12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projetado" numFmtId="0">
      <sharedItems containsString="0" containsBlank="1" containsNumber="1" minValue="27792832.710000001" maxValue="50512676.060000002"/>
    </cacheField>
    <cacheField name="atual" numFmtId="0">
      <sharedItems containsString="0" containsBlank="1" containsNumber="1" minValue="28306029.579999998" maxValue="52464004.079999998"/>
    </cacheField>
    <cacheField name="prev_receita" numFmtId="0">
      <sharedItems containsSemiMixedTypes="0" containsString="0" containsNumber="1" minValue="0" maxValue="1188046.28"/>
    </cacheField>
    <cacheField name="prev_desp" numFmtId="0">
      <sharedItems containsString="0" containsBlank="1" containsNumber="1" minValue="435582.88" maxValue="731330.5"/>
    </cacheField>
    <cacheField name="arrec" numFmtId="0">
      <sharedItems containsSemiMixedTypes="0" containsString="0" containsNumber="1" minValue="0" maxValue="803574.46"/>
    </cacheField>
    <cacheField name="empenho" numFmtId="0">
      <sharedItems containsString="0" containsBlank="1" containsNumber="1" minValue="0" maxValue="732409.67"/>
    </cacheField>
    <cacheField name="ano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 pivotCacheId="1180835254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7.649807060188" createdVersion="8" refreshedVersion="8" minRefreshableVersion="3" recordCount="12" xr:uid="{7865998C-201F-48BC-9F83-42826DB834BE}">
  <cacheSource type="worksheet">
    <worksheetSource name="tblGanhoPerdasRend"/>
  </cacheSource>
  <cacheFields count="14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13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arrec_ant" numFmtId="0">
      <sharedItems containsSemiMixedTypes="0" containsString="0" containsNumber="1" minValue="-333771.18" maxValue="525048.16"/>
    </cacheField>
    <cacheField name="prev_mes" numFmtId="0">
      <sharedItems containsSemiMixedTypes="0" containsString="0" containsNumber="1" minValue="26957.99" maxValue="256079.82"/>
    </cacheField>
    <cacheField name="ganho_mes" numFmtId="0">
      <sharedItems containsSemiMixedTypes="0" containsString="0" containsNumber="1" minValue="0" maxValue="460786.39"/>
    </cacheField>
    <cacheField name="perda_mes" numFmtId="0">
      <sharedItems containsNonDate="0" containsString="0" containsBlank="1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arrec_ant_acum" numFmtId="0">
      <sharedItems containsSemiMixedTypes="0" containsString="0" containsNumber="1" minValue="-453540.04" maxValue="700092.87"/>
    </cacheField>
    <cacheField name="prev_acum" numFmtId="0">
      <sharedItems containsSemiMixedTypes="0" containsString="0" containsNumber="1" minValue="147370.81" maxValue="1561943"/>
    </cacheField>
    <cacheField name="ganho_acum" numFmtId="0">
      <sharedItems containsString="0" containsBlank="1" containsNumber="1" minValue="62803.12" maxValue="2518146.54"/>
    </cacheField>
    <cacheField name="perda_acum" numFmtId="0">
      <sharedItems containsString="0" containsBlank="1" containsNumber="1" containsInteger="1" minValue="0" maxValue="0"/>
    </cacheField>
    <cacheField name="resultado_mes" numFmtId="0">
      <sharedItems containsSemiMixedTypes="0" containsString="0" containsNumber="1" minValue="0" maxValue="460786.39"/>
    </cacheField>
    <cacheField name="resultado_acum" numFmtId="0">
      <sharedItems containsString="0" containsBlank="1" containsNumber="1" minValue="62803.12" maxValue="2518146.54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7.658154398145" createdVersion="8" refreshedVersion="8" minRefreshableVersion="3" recordCount="12" xr:uid="{6676FB1C-500E-4BB4-8236-4A3B21FEC9FE}">
  <cacheSource type="worksheet">
    <worksheetSource name="tblDespesaTotal"/>
  </cacheSource>
  <cacheFields count="8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7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emp_ant" numFmtId="0">
      <sharedItems containsSemiMixedTypes="0" containsString="0" containsNumber="1" minValue="204658.06" maxValue="447172.53"/>
    </cacheField>
    <cacheField name="emp_atual" numFmtId="0">
      <sharedItems containsSemiMixedTypes="0" containsString="0" containsNumber="1" minValue="0" maxValue="732409.67"/>
    </cacheField>
    <cacheField name="emp_ant_acum" numFmtId="0">
      <sharedItems containsSemiMixedTypes="0" containsString="0" containsNumber="1" minValue="215988.07" maxValue="2822970.7"/>
    </cacheField>
    <cacheField name="emp_atual_acum" numFmtId="0">
      <sharedItems containsString="0" containsBlank="1" containsNumber="1" minValue="732409.67" maxValue="3377319.07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7.664389699072" createdVersion="8" refreshedVersion="8" minRefreshableVersion="3" recordCount="12" xr:uid="{539D7B96-6069-41CE-9E23-452161D774E3}">
  <cacheSource type="worksheet">
    <worksheetSource name="tblInativPensRPPS"/>
  </cacheSource>
  <cacheFields count="8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7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emp_ant" numFmtId="0">
      <sharedItems containsSemiMixedTypes="0" containsString="0" containsNumber="1" minValue="178055.07" maxValue="380894.22"/>
    </cacheField>
    <cacheField name="emp_atual" numFmtId="0">
      <sharedItems containsSemiMixedTypes="0" containsString="0" containsNumber="1" minValue="0" maxValue="255804.28"/>
    </cacheField>
    <cacheField name="emp_ant_acum" numFmtId="0">
      <sharedItems containsSemiMixedTypes="0" containsString="0" containsNumber="1" minValue="178135.08" maxValue="2431311.87"/>
    </cacheField>
    <cacheField name="emp_atual_acum" numFmtId="0">
      <sharedItems containsString="0" containsBlank="1" containsNumber="1" minValue="226085.32" maxValue="2444605.09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88.367880787038" createdVersion="8" refreshedVersion="8" minRefreshableVersion="3" recordCount="12" xr:uid="{607F3345-1F3A-49AF-8903-8321FDBFE158}">
  <cacheSource type="worksheet">
    <worksheetSource name="tblInativPensTesouro"/>
  </cacheSource>
  <cacheFields count="8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7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emp_ant" numFmtId="0">
      <sharedItems containsSemiMixedTypes="0" containsString="0" containsNumber="1" minValue="24370.06" maxValue="48740.12"/>
    </cacheField>
    <cacheField name="emp_atual" numFmtId="0">
      <sharedItems containsSemiMixedTypes="0" containsString="0" containsNumber="1" minValue="0" maxValue="28270.83"/>
    </cacheField>
    <cacheField name="emp_ant_acum" numFmtId="0">
      <sharedItems containsSemiMixedTypes="0" containsString="0" containsNumber="1" minValue="24370.06" maxValue="316810.78000000003"/>
    </cacheField>
    <cacheField name="emp_atual_acum" numFmtId="0">
      <sharedItems containsString="0" containsBlank="1" containsNumber="1" minValue="28270.83" maxValue="276457.5"/>
    </cacheField>
    <cacheField name="ano" numFmtId="0">
      <sharedItems containsSemiMixedTypes="0" containsString="0" containsNumber="1" containsInteger="1" minValue="2022" maxValue="2022" count="1">
        <n v="2022"/>
      </sharedItems>
    </cacheField>
    <cacheField name="mês" numFmtId="0">
      <sharedItems containsSemiMixedTypes="0" containsString="0" containsNumber="1" containsInteger="1" minValue="1" maxValue="1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505.31"/>
    <n v="258095.28"/>
    <n v="219212.79999999999"/>
    <x v="0"/>
    <n v="1"/>
    <n v="8505.31"/>
    <n v="258095.28"/>
    <n v="219212.79999999999"/>
  </r>
  <r>
    <x v="1"/>
    <n v="228547.28"/>
    <n v="468348.71"/>
    <n v="599919.06999999995"/>
    <x v="0"/>
    <n v="2"/>
    <n v="237052.59"/>
    <n v="726443.99"/>
    <n v="819131.87"/>
  </r>
  <r>
    <x v="2"/>
    <n v="200905.89"/>
    <n v="350130.26"/>
    <n v="803574.46"/>
    <x v="0"/>
    <n v="3"/>
    <n v="437958.48"/>
    <n v="1076574.25"/>
    <n v="1622706.33"/>
  </r>
  <r>
    <x v="3"/>
    <n v="746199.68"/>
    <n v="404726.83"/>
    <n v="596050.01"/>
    <x v="0"/>
    <n v="4"/>
    <n v="1184158.1599999999"/>
    <n v="1481301.08"/>
    <n v="2218756.34"/>
  </r>
  <r>
    <x v="4"/>
    <n v="421192.76"/>
    <n v="455578.17"/>
    <n v="597682.47"/>
    <x v="0"/>
    <n v="5"/>
    <n v="1605350.92"/>
    <n v="1936879.25"/>
    <n v="2816438.81"/>
  </r>
  <r>
    <x v="5"/>
    <n v="273657.52"/>
    <n v="425425.93"/>
    <n v="525609.18999999994"/>
    <x v="0"/>
    <n v="6"/>
    <n v="1879008.44"/>
    <n v="2362305.1800000002"/>
    <n v="3342048"/>
  </r>
  <r>
    <x v="6"/>
    <n v="257133.62"/>
    <n v="453162.74"/>
    <n v="465656.7"/>
    <x v="0"/>
    <n v="7"/>
    <n v="2136142.06"/>
    <n v="2815467.92"/>
    <n v="3807704.7"/>
  </r>
  <r>
    <x v="7"/>
    <n v="288494.38"/>
    <n v="332664.96999999997"/>
    <n v="587419.37"/>
    <x v="0"/>
    <n v="8"/>
    <n v="2424636.44"/>
    <n v="3148132.89"/>
    <n v="4395124.07"/>
  </r>
  <r>
    <x v="8"/>
    <n v="453287.26"/>
    <n v="402965.55"/>
    <n v="628526.93000000005"/>
    <x v="0"/>
    <n v="9"/>
    <n v="2877923.7"/>
    <n v="3551098.44"/>
    <n v="5023651"/>
  </r>
  <r>
    <x v="9"/>
    <n v="97189.8"/>
    <n v="483720.05"/>
    <n v="752389.82"/>
    <x v="0"/>
    <n v="10"/>
    <n v="2975113.5"/>
    <n v="4034818.49"/>
    <n v="5776040.8200000003"/>
  </r>
  <r>
    <x v="10"/>
    <n v="797135.48"/>
    <n v="469046.23"/>
    <n v="0"/>
    <x v="0"/>
    <n v="11"/>
    <n v="3772248.98"/>
    <n v="4503864.72"/>
    <m/>
  </r>
  <r>
    <x v="11"/>
    <n v="1117469.43"/>
    <n v="1188046.28"/>
    <n v="0"/>
    <x v="0"/>
    <n v="12"/>
    <n v="4889718.41"/>
    <n v="5691911"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3482.93"/>
    <n v="1542"/>
    <n v="13482.93"/>
    <n v="1542"/>
    <x v="0"/>
    <n v="1"/>
  </r>
  <r>
    <x v="1"/>
    <n v="2232.9299999999998"/>
    <n v="6913.67"/>
    <n v="15715.86"/>
    <n v="8455.67"/>
    <x v="0"/>
    <n v="2"/>
  </r>
  <r>
    <x v="2"/>
    <n v="2574.9299999999998"/>
    <n v="10953"/>
    <n v="18290.79"/>
    <n v="19408.669999999998"/>
    <x v="0"/>
    <n v="3"/>
  </r>
  <r>
    <x v="3"/>
    <n v="2232.9299999999998"/>
    <n v="4654.24"/>
    <n v="20523.72"/>
    <n v="24062.91"/>
    <x v="0"/>
    <n v="4"/>
  </r>
  <r>
    <x v="4"/>
    <n v="10992.93"/>
    <n v="3799.99"/>
    <n v="31516.65"/>
    <n v="27862.9"/>
    <x v="0"/>
    <n v="5"/>
  </r>
  <r>
    <x v="5"/>
    <n v="2232.9299999999998"/>
    <n v="8222.6299999999992"/>
    <n v="33749.58"/>
    <n v="36085.53"/>
    <x v="0"/>
    <n v="6"/>
  </r>
  <r>
    <x v="6"/>
    <n v="2081.2600000000002"/>
    <n v="2781.85"/>
    <n v="35830.839999999997"/>
    <n v="38867.379999999997"/>
    <x v="0"/>
    <n v="7"/>
  </r>
  <r>
    <x v="7"/>
    <n v="2574.96"/>
    <n v="6417.99"/>
    <n v="38405.800000000003"/>
    <n v="45285.37"/>
    <x v="0"/>
    <n v="8"/>
  </r>
  <r>
    <x v="8"/>
    <n v="2132.9299999999998"/>
    <n v="5625.69"/>
    <n v="40538.730000000003"/>
    <n v="50911.06"/>
    <x v="0"/>
    <n v="9"/>
  </r>
  <r>
    <x v="9"/>
    <n v="2782.93"/>
    <n v="5345.42"/>
    <n v="43321.66"/>
    <n v="56256.480000000003"/>
    <x v="0"/>
    <n v="10"/>
  </r>
  <r>
    <x v="10"/>
    <n v="13988.23"/>
    <n v="0"/>
    <n v="57309.89"/>
    <m/>
    <x v="0"/>
    <n v="11"/>
  </r>
  <r>
    <x v="11"/>
    <n v="17538.189999999999"/>
    <n v="0"/>
    <n v="74848.08"/>
    <m/>
    <x v="0"/>
    <n v="1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97611.79"/>
    <n v="155015.79"/>
    <n v="197611.79"/>
    <x v="0"/>
    <n v="1"/>
  </r>
  <r>
    <x v="1"/>
    <x v="1"/>
    <n v="204738.59"/>
    <n v="308624.96999999997"/>
    <n v="402350.38"/>
    <x v="0"/>
    <n v="2"/>
  </r>
  <r>
    <x v="2"/>
    <x v="1"/>
    <n v="207519.68"/>
    <n v="462234.15"/>
    <n v="609870.06000000006"/>
    <x v="0"/>
    <n v="3"/>
  </r>
  <r>
    <x v="3"/>
    <x v="1"/>
    <n v="210495.23"/>
    <n v="615843.32999999996"/>
    <n v="820365.29"/>
    <x v="0"/>
    <n v="4"/>
  </r>
  <r>
    <x v="4"/>
    <x v="2"/>
    <n v="219805.44"/>
    <n v="773624.36"/>
    <n v="1040170.73"/>
    <x v="0"/>
    <n v="5"/>
  </r>
  <r>
    <x v="5"/>
    <x v="3"/>
    <n v="219805.44"/>
    <n v="937696.36"/>
    <n v="1259976.17"/>
    <x v="0"/>
    <n v="6"/>
  </r>
  <r>
    <x v="6"/>
    <x v="4"/>
    <n v="219805.44"/>
    <n v="1104617.4099999999"/>
    <n v="1479781.61"/>
    <x v="0"/>
    <n v="7"/>
  </r>
  <r>
    <x v="7"/>
    <x v="5"/>
    <n v="219805.44"/>
    <n v="1270631.83"/>
    <n v="1699587.05"/>
    <x v="0"/>
    <n v="8"/>
  </r>
  <r>
    <x v="8"/>
    <x v="5"/>
    <n v="219805.44"/>
    <n v="1436646.25"/>
    <n v="1919392.49"/>
    <x v="0"/>
    <n v="9"/>
  </r>
  <r>
    <x v="9"/>
    <x v="5"/>
    <n v="219805.44"/>
    <n v="1602660.67"/>
    <n v="2139197.9300000002"/>
    <x v="0"/>
    <n v="10"/>
  </r>
  <r>
    <x v="10"/>
    <x v="6"/>
    <n v="0"/>
    <n v="1769617.99"/>
    <m/>
    <x v="0"/>
    <n v="11"/>
  </r>
  <r>
    <x v="11"/>
    <x v="7"/>
    <n v="0"/>
    <n v="2097863.4500000002"/>
    <m/>
    <x v="0"/>
    <n v="1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56744.36"/>
    <n v="47489.35"/>
    <n v="56744.36"/>
    <x v="0"/>
    <n v="1"/>
  </r>
  <r>
    <x v="1"/>
    <x v="1"/>
    <n v="55532.36"/>
    <n v="96305.3"/>
    <n v="112276.72"/>
    <x v="0"/>
    <n v="2"/>
  </r>
  <r>
    <x v="2"/>
    <x v="2"/>
    <n v="55532.36"/>
    <n v="148347.79"/>
    <n v="167809.08"/>
    <x v="0"/>
    <n v="3"/>
  </r>
  <r>
    <x v="3"/>
    <x v="3"/>
    <n v="55532.36"/>
    <n v="198382.62"/>
    <n v="223341.44"/>
    <x v="0"/>
    <n v="4"/>
  </r>
  <r>
    <x v="4"/>
    <x v="3"/>
    <n v="56383.43"/>
    <n v="248417.45"/>
    <n v="279724.87"/>
    <x v="0"/>
    <n v="5"/>
  </r>
  <r>
    <x v="5"/>
    <x v="4"/>
    <n v="56383.43"/>
    <n v="298696.12"/>
    <n v="336108.3"/>
    <x v="0"/>
    <n v="6"/>
  </r>
  <r>
    <x v="6"/>
    <x v="5"/>
    <n v="56383.43"/>
    <n v="348730.96"/>
    <n v="392491.73"/>
    <x v="0"/>
    <n v="7"/>
  </r>
  <r>
    <x v="7"/>
    <x v="5"/>
    <n v="63833.87"/>
    <n v="398765.8"/>
    <n v="456325.6"/>
    <x v="0"/>
    <n v="8"/>
  </r>
  <r>
    <x v="8"/>
    <x v="5"/>
    <n v="62769.53"/>
    <n v="448800.64"/>
    <n v="519095.13"/>
    <x v="0"/>
    <n v="9"/>
  </r>
  <r>
    <x v="9"/>
    <x v="5"/>
    <n v="62769.53"/>
    <n v="498835.48"/>
    <n v="581864.66"/>
    <x v="0"/>
    <n v="10"/>
  </r>
  <r>
    <x v="10"/>
    <x v="5"/>
    <n v="0"/>
    <n v="548870.31999999995"/>
    <m/>
    <x v="0"/>
    <n v="11"/>
  </r>
  <r>
    <x v="11"/>
    <x v="6"/>
    <n v="0"/>
    <n v="650259.19999999995"/>
    <m/>
    <x v="0"/>
    <n v="1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"/>
    <n v="476511.52"/>
    <n v="-476511.52"/>
    <n v="0"/>
    <n v="476511.52"/>
    <n v="-476511.52"/>
    <x v="0"/>
    <n v="1"/>
  </r>
  <r>
    <x v="1"/>
    <n v="0"/>
    <n v="7481.16"/>
    <n v="-7481.16"/>
    <n v="0"/>
    <n v="483992.68"/>
    <n v="-483992.68"/>
    <x v="0"/>
    <n v="2"/>
  </r>
  <r>
    <x v="2"/>
    <n v="0"/>
    <n v="7481.16"/>
    <n v="-7481.16"/>
    <n v="0"/>
    <n v="491473.84"/>
    <n v="-491473.84"/>
    <x v="0"/>
    <n v="3"/>
  </r>
  <r>
    <x v="3"/>
    <n v="0"/>
    <n v="7481.16"/>
    <n v="-7481.16"/>
    <n v="0"/>
    <n v="498955"/>
    <n v="-498955"/>
    <x v="0"/>
    <n v="4"/>
  </r>
  <r>
    <x v="4"/>
    <n v="0"/>
    <n v="7481.16"/>
    <n v="-7481.16"/>
    <n v="0"/>
    <n v="506436.16"/>
    <n v="-506436.16"/>
    <x v="0"/>
    <n v="5"/>
  </r>
  <r>
    <x v="5"/>
    <n v="0"/>
    <n v="7481.16"/>
    <n v="-7481.16"/>
    <n v="0"/>
    <n v="513917.32"/>
    <n v="-513917.32"/>
    <x v="0"/>
    <n v="6"/>
  </r>
  <r>
    <x v="6"/>
    <n v="0"/>
    <n v="0"/>
    <n v="0"/>
    <n v="0"/>
    <n v="0"/>
    <n v="0"/>
    <x v="0"/>
    <n v="7"/>
  </r>
  <r>
    <x v="7"/>
    <n v="0"/>
    <n v="14962.32"/>
    <n v="-14962.32"/>
    <n v="0"/>
    <n v="528879.64"/>
    <n v="-528879.64"/>
    <x v="0"/>
    <n v="8"/>
  </r>
  <r>
    <x v="8"/>
    <n v="0"/>
    <n v="7481.16"/>
    <n v="-7481.16"/>
    <n v="0"/>
    <n v="536360.80000000005"/>
    <n v="-536360.80000000005"/>
    <x v="0"/>
    <n v="9"/>
  </r>
  <r>
    <x v="9"/>
    <n v="0"/>
    <n v="7481.16"/>
    <n v="-7481.16"/>
    <n v="0"/>
    <n v="543841.96"/>
    <n v="-543841.96"/>
    <x v="0"/>
    <n v="10"/>
  </r>
  <r>
    <x v="10"/>
    <n v="0"/>
    <n v="0"/>
    <n v="0"/>
    <n v="0"/>
    <n v="0"/>
    <n v="0"/>
    <x v="0"/>
    <n v="11"/>
  </r>
  <r>
    <x v="11"/>
    <n v="0"/>
    <n v="0"/>
    <n v="0"/>
    <n v="0"/>
    <n v="0"/>
    <n v="0"/>
    <x v="0"/>
    <n v="1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7305255.5700000003"/>
    <n v="3.5999999999999997E-2"/>
    <n v="1542"/>
    <n v="2.1108091089002104E-4"/>
    <n v="1542"/>
    <x v="0"/>
    <n v="1"/>
  </r>
  <r>
    <x v="1"/>
    <n v="7305255.5700000003"/>
    <n v="3.5999999999999997E-2"/>
    <n v="6913.67"/>
    <n v="1.1574776431812091E-3"/>
    <n v="8455.67"/>
    <x v="0"/>
    <n v="2"/>
  </r>
  <r>
    <x v="2"/>
    <n v="7305255.5700000003"/>
    <n v="3.5999999999999997E-2"/>
    <n v="10953"/>
    <n v="2.6568091717015718E-3"/>
    <n v="19408.669999999998"/>
    <x v="0"/>
    <n v="3"/>
  </r>
  <r>
    <x v="3"/>
    <n v="7305255.5700000003"/>
    <n v="3.5999999999999997E-2"/>
    <n v="4654.24"/>
    <n v="3.293917614438778E-3"/>
    <n v="24062.91"/>
    <x v="0"/>
    <n v="4"/>
  </r>
  <r>
    <x v="4"/>
    <n v="7305255.5700000003"/>
    <n v="3.5999999999999997E-2"/>
    <n v="3799.99"/>
    <n v="3.8140896965224167E-3"/>
    <n v="27862.9"/>
    <x v="0"/>
    <n v="5"/>
  </r>
  <r>
    <x v="5"/>
    <n v="7305255.5700000003"/>
    <n v="3.5999999999999997E-2"/>
    <n v="8222.6299999999992"/>
    <n v="4.9396670183846818E-3"/>
    <n v="36085.53"/>
    <x v="0"/>
    <n v="6"/>
  </r>
  <r>
    <x v="6"/>
    <n v="7305255.5700000003"/>
    <n v="3.5999999999999997E-2"/>
    <n v="2781.85"/>
    <n v="5.3204682064258001E-3"/>
    <n v="38867.379999999997"/>
    <x v="0"/>
    <n v="7"/>
  </r>
  <r>
    <x v="7"/>
    <n v="7305255.5700000003"/>
    <n v="3.5999999999999997E-2"/>
    <n v="6417.99"/>
    <n v="6.199012418671615E-3"/>
    <n v="45285.37"/>
    <x v="0"/>
    <n v="8"/>
  </r>
  <r>
    <x v="8"/>
    <n v="7305255.5700000003"/>
    <n v="3.5999999999999997E-2"/>
    <n v="5625.69"/>
    <n v="6.9691004663920315E-3"/>
    <n v="50911.06"/>
    <x v="0"/>
    <n v="9"/>
  </r>
  <r>
    <x v="9"/>
    <n v="7305255.5700000003"/>
    <n v="3.5999999999999997E-2"/>
    <n v="5345.42"/>
    <n v="7.7008229843490593E-3"/>
    <n v="56256.480000000003"/>
    <x v="0"/>
    <n v="10"/>
  </r>
  <r>
    <x v="10"/>
    <n v="7305255.5700000003"/>
    <n v="3.5999999999999997E-2"/>
    <n v="0"/>
    <m/>
    <n v="0"/>
    <x v="0"/>
    <n v="11"/>
  </r>
  <r>
    <x v="11"/>
    <n v="7305255.5700000003"/>
    <n v="3.5999999999999997E-2"/>
    <n v="0"/>
    <m/>
    <n v="0"/>
    <x v="0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"/>
    <n v="0"/>
    <n v="0"/>
    <x v="0"/>
    <n v="1"/>
    <n v="0"/>
    <n v="0"/>
    <n v="0"/>
  </r>
  <r>
    <x v="1"/>
    <n v="95849.97"/>
    <n v="95243.88"/>
    <n v="96966.04"/>
    <x v="0"/>
    <n v="2"/>
    <n v="95849.97"/>
    <n v="95243.88"/>
    <n v="96966.04"/>
  </r>
  <r>
    <x v="2"/>
    <n v="80974.649999999994"/>
    <n v="80253.59"/>
    <n v="94320.73"/>
    <x v="0"/>
    <n v="3"/>
    <n v="176824.62"/>
    <n v="175497.47"/>
    <n v="191286.77"/>
  </r>
  <r>
    <x v="3"/>
    <n v="79577.600000000006"/>
    <n v="79925.759999999995"/>
    <n v="93586.77"/>
    <x v="0"/>
    <n v="4"/>
    <n v="256402.22"/>
    <n v="255423.23"/>
    <n v="284873.53999999998"/>
  </r>
  <r>
    <x v="4"/>
    <n v="78437.37"/>
    <n v="80379.28"/>
    <n v="93077.35"/>
    <x v="0"/>
    <n v="5"/>
    <n v="334839.59000000003"/>
    <n v="335802.51"/>
    <n v="377950.89"/>
  </r>
  <r>
    <x v="5"/>
    <n v="79030.59"/>
    <n v="80541.210000000006"/>
    <n v="96450.49"/>
    <x v="0"/>
    <n v="6"/>
    <n v="413870.18"/>
    <n v="416343.72"/>
    <n v="474401.38"/>
  </r>
  <r>
    <x v="6"/>
    <n v="78466.33"/>
    <n v="80515.58"/>
    <n v="97902.74"/>
    <x v="0"/>
    <n v="7"/>
    <n v="492336.51"/>
    <n v="496859.3"/>
    <n v="572304.12"/>
  </r>
  <r>
    <x v="7"/>
    <n v="77153.89"/>
    <n v="87639.24"/>
    <n v="100662.45"/>
    <x v="0"/>
    <n v="8"/>
    <n v="569490.4"/>
    <n v="584498.54"/>
    <n v="672966.57"/>
  </r>
  <r>
    <x v="8"/>
    <n v="77815.67"/>
    <n v="88365.5"/>
    <n v="100851.53"/>
    <x v="0"/>
    <n v="9"/>
    <n v="647306.06999999995"/>
    <n v="672864.04"/>
    <n v="773818.1"/>
  </r>
  <r>
    <x v="9"/>
    <n v="77335.429999999993"/>
    <n v="86862.69"/>
    <n v="95775.12"/>
    <x v="0"/>
    <n v="10"/>
    <n v="724641.5"/>
    <n v="759726.73"/>
    <n v="869593.22"/>
  </r>
  <r>
    <x v="10"/>
    <n v="75847.39"/>
    <n v="87059.02"/>
    <n v="0"/>
    <x v="0"/>
    <n v="11"/>
    <n v="800488.89"/>
    <n v="846785.75"/>
    <m/>
  </r>
  <r>
    <x v="11"/>
    <n v="240185.71"/>
    <n v="267222.25"/>
    <n v="0"/>
    <x v="0"/>
    <n v="12"/>
    <n v="1040674.6"/>
    <n v="111400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"/>
    <n v="0"/>
    <n v="0"/>
    <x v="0"/>
    <n v="1"/>
    <n v="0"/>
    <n v="0"/>
    <n v="0"/>
  </r>
  <r>
    <x v="1"/>
    <n v="109252.6"/>
    <n v="122909.84"/>
    <n v="110818.21"/>
    <x v="0"/>
    <n v="2"/>
    <n v="109252.6"/>
    <n v="122909.84"/>
    <n v="110818.21"/>
  </r>
  <r>
    <x v="2"/>
    <n v="92542.44"/>
    <n v="103646.06"/>
    <n v="107794.92"/>
    <x v="0"/>
    <n v="3"/>
    <n v="201795.04"/>
    <n v="226555.9"/>
    <n v="218613.13"/>
  </r>
  <r>
    <x v="3"/>
    <n v="90945.78"/>
    <n v="103265.3"/>
    <n v="106956.21"/>
    <x v="0"/>
    <n v="4"/>
    <n v="292740.82"/>
    <n v="329821.2"/>
    <n v="325569.34000000003"/>
  </r>
  <r>
    <x v="4"/>
    <n v="89642.64"/>
    <n v="103913.45"/>
    <n v="106373.98"/>
    <x v="0"/>
    <n v="5"/>
    <n v="382383.46"/>
    <n v="433734.65"/>
    <n v="431943.32"/>
  </r>
  <r>
    <x v="5"/>
    <n v="90320.59"/>
    <n v="104093.79"/>
    <n v="110229.31"/>
    <x v="0"/>
    <n v="6"/>
    <n v="472704.05"/>
    <n v="537828.43999999994"/>
    <n v="542172.63"/>
  </r>
  <r>
    <x v="6"/>
    <n v="89675.73"/>
    <n v="104082.35"/>
    <n v="111888.93"/>
    <x v="0"/>
    <n v="7"/>
    <n v="562379.78"/>
    <n v="641910.79"/>
    <n v="654061.56000000006"/>
  </r>
  <r>
    <x v="7"/>
    <n v="88175.79"/>
    <n v="109930.84"/>
    <n v="115042.93"/>
    <x v="0"/>
    <n v="8"/>
    <n v="650555.56999999995"/>
    <n v="751841.63"/>
    <n v="769104.49"/>
  </r>
  <r>
    <x v="8"/>
    <n v="87399.19"/>
    <n v="110846.34"/>
    <n v="115258.97"/>
    <x v="0"/>
    <n v="9"/>
    <n v="737954.76"/>
    <n v="862687.97"/>
    <n v="884363.46"/>
  </r>
  <r>
    <x v="9"/>
    <n v="87382.8"/>
    <n v="108961.13"/>
    <n v="109457.36"/>
    <x v="0"/>
    <n v="10"/>
    <n v="825337.56"/>
    <n v="971649.1"/>
    <n v="993820.82"/>
  </r>
  <r>
    <x v="10"/>
    <n v="88027.73"/>
    <n v="109227.92"/>
    <n v="0"/>
    <x v="0"/>
    <n v="11"/>
    <n v="913365.29"/>
    <n v="1080877.02"/>
    <m/>
  </r>
  <r>
    <x v="11"/>
    <n v="274497.73"/>
    <n v="335082.98"/>
    <n v="0"/>
    <x v="0"/>
    <n v="12"/>
    <n v="1187863.02"/>
    <n v="141596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"/>
    <n v="0"/>
    <n v="0"/>
    <x v="0"/>
    <n v="1"/>
    <n v="0"/>
    <n v="0"/>
    <n v="0"/>
  </r>
  <r>
    <x v="1"/>
    <n v="135268.32"/>
    <n v="128059.26"/>
    <n v="110818.21"/>
    <x v="0"/>
    <n v="2"/>
    <n v="135268.32"/>
    <n v="128059.26"/>
    <n v="110818.21"/>
  </r>
  <r>
    <x v="2"/>
    <n v="114579.11"/>
    <n v="107907.57"/>
    <n v="107794.92"/>
    <x v="0"/>
    <n v="3"/>
    <n v="249847.43"/>
    <n v="235966.83"/>
    <n v="218613.13"/>
  </r>
  <r>
    <x v="3"/>
    <n v="112602.35"/>
    <n v="107534.53"/>
    <n v="106956.21"/>
    <x v="0"/>
    <n v="4"/>
    <n v="362449.78"/>
    <n v="343501.36"/>
    <n v="325569.34000000003"/>
  </r>
  <r>
    <x v="4"/>
    <n v="110988.87"/>
    <n v="108228.92"/>
    <n v="106373.98"/>
    <x v="0"/>
    <n v="5"/>
    <n v="473438.65"/>
    <n v="451730.28"/>
    <n v="431943.32"/>
  </r>
  <r>
    <x v="5"/>
    <n v="111828.24"/>
    <n v="108390.68"/>
    <n v="110229.31"/>
    <x v="0"/>
    <n v="6"/>
    <n v="585266.89"/>
    <n v="560120.96"/>
    <n v="542172.63"/>
  </r>
  <r>
    <x v="6"/>
    <n v="111029.85"/>
    <n v="108402.71"/>
    <n v="111888.93"/>
    <x v="0"/>
    <n v="7"/>
    <n v="696296.74"/>
    <n v="668523.67000000004"/>
    <n v="654061.56000000006"/>
  </r>
  <r>
    <x v="7"/>
    <n v="109172.71"/>
    <n v="108136.9"/>
    <n v="115042.93"/>
    <x v="0"/>
    <n v="8"/>
    <n v="805469.45"/>
    <n v="776660.57"/>
    <n v="769104.49"/>
  </r>
  <r>
    <x v="8"/>
    <n v="110109.16"/>
    <n v="109056.92"/>
    <n v="115258.97"/>
    <x v="0"/>
    <n v="9"/>
    <n v="915578.61"/>
    <n v="885717.49"/>
    <n v="884363.46"/>
  </r>
  <r>
    <x v="9"/>
    <n v="108190.78"/>
    <n v="107169.28"/>
    <n v="109457.36"/>
    <x v="0"/>
    <n v="10"/>
    <n v="1023769.39"/>
    <n v="992886.77"/>
    <n v="993820.82"/>
  </r>
  <r>
    <x v="10"/>
    <n v="108212.2"/>
    <n v="107451.99"/>
    <m/>
    <x v="0"/>
    <n v="11"/>
    <n v="1131981.5900000001"/>
    <n v="1100338.76"/>
    <m/>
  </r>
  <r>
    <x v="11"/>
    <n v="339862.76"/>
    <n v="329661.24"/>
    <m/>
    <x v="0"/>
    <n v="12"/>
    <n v="1471844.35"/>
    <n v="143000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m/>
    <n v="28306029.579999998"/>
    <n v="0"/>
    <m/>
    <n v="0"/>
    <m/>
    <x v="0"/>
  </r>
  <r>
    <x v="1"/>
    <n v="27792832.710000001"/>
    <n v="30721827.030000001"/>
    <n v="258095.28"/>
    <n v="435582.88"/>
    <n v="219212.79999999999"/>
    <n v="732409.67"/>
    <x v="1"/>
  </r>
  <r>
    <x v="2"/>
    <n v="30931073"/>
    <n v="33137624.48"/>
    <n v="468348.71"/>
    <n v="441020.7"/>
    <n v="599919.06999999995"/>
    <n v="390673.1"/>
    <x v="1"/>
  </r>
  <r>
    <x v="3"/>
    <n v="33667193.899999999"/>
    <n v="35553421.93"/>
    <n v="350130.26"/>
    <n v="452015.58"/>
    <n v="803574.46"/>
    <n v="274005.03999999998"/>
    <x v="1"/>
  </r>
  <r>
    <x v="4"/>
    <n v="35878790.109999999"/>
    <n v="37969219.380000003"/>
    <n v="404726.83"/>
    <n v="438614.6"/>
    <n v="596050.01"/>
    <n v="270681.83"/>
    <x v="1"/>
  </r>
  <r>
    <x v="5"/>
    <n v="38286912.990000002"/>
    <n v="40385016.829999998"/>
    <n v="455578.17"/>
    <n v="440892.73"/>
    <n v="597682.47"/>
    <n v="279988.86"/>
    <x v="1"/>
  </r>
  <r>
    <x v="6"/>
    <n v="40626214.520000003"/>
    <n v="42800814.280000001"/>
    <n v="425425.93"/>
    <n v="447008.68"/>
    <n v="525609.18999999994"/>
    <n v="284411.5"/>
    <x v="1"/>
  </r>
  <r>
    <x v="7"/>
    <n v="42987500.259999998"/>
    <n v="45216611.729999997"/>
    <n v="453162.74"/>
    <n v="455193.16"/>
    <n v="465656.7"/>
    <n v="278970.71999999997"/>
    <x v="1"/>
  </r>
  <r>
    <x v="8"/>
    <n v="45513973.799999997"/>
    <n v="47632409.18"/>
    <n v="332664.96999999997"/>
    <n v="460780.22"/>
    <n v="587419.37"/>
    <n v="290057.3"/>
    <x v="1"/>
  </r>
  <r>
    <x v="9"/>
    <n v="47972735.450000003"/>
    <n v="50048206.630000003"/>
    <n v="402965.55"/>
    <n v="462527.47"/>
    <n v="628526.93000000005"/>
    <n v="288200.65999999997"/>
    <x v="1"/>
  </r>
  <r>
    <x v="10"/>
    <n v="50512676.060000002"/>
    <n v="52464004.079999998"/>
    <n v="483720.05"/>
    <n v="461851.55"/>
    <n v="752389.82"/>
    <n v="287920.39"/>
    <x v="1"/>
  </r>
  <r>
    <x v="11"/>
    <m/>
    <m/>
    <n v="469046.23"/>
    <n v="465092.93"/>
    <n v="0"/>
    <n v="0"/>
    <x v="1"/>
  </r>
  <r>
    <x v="12"/>
    <m/>
    <m/>
    <n v="1188046.28"/>
    <n v="731330.5"/>
    <n v="0"/>
    <n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-107434.7"/>
    <n v="147370.81"/>
    <n v="62803.12"/>
    <m/>
    <x v="0"/>
    <n v="1"/>
    <n v="-107434.7"/>
    <n v="147370.81"/>
    <n v="62803.12"/>
    <n v="0"/>
    <n v="62803.12"/>
    <n v="62803.12"/>
  </r>
  <r>
    <x v="1"/>
    <n v="-252543.39"/>
    <n v="65423.44"/>
    <n v="247516.97"/>
    <m/>
    <x v="0"/>
    <n v="2"/>
    <n v="-359978.09"/>
    <n v="212794.25"/>
    <n v="310320.09000000003"/>
    <m/>
    <n v="247516.97"/>
    <n v="310320.09000000003"/>
  </r>
  <r>
    <x v="2"/>
    <n v="-93561.95"/>
    <n v="55759.79"/>
    <n v="460786.39"/>
    <m/>
    <x v="0"/>
    <n v="3"/>
    <n v="-453540.04"/>
    <n v="268554.03999999998"/>
    <n v="771106.48"/>
    <m/>
    <n v="460786.39"/>
    <n v="771106.48"/>
  </r>
  <r>
    <x v="3"/>
    <n v="477117.55"/>
    <n v="114001.24"/>
    <n v="260588.42"/>
    <m/>
    <x v="0"/>
    <n v="4"/>
    <n v="23577.51"/>
    <n v="382555.28"/>
    <n v="1031694.9"/>
    <m/>
    <n v="260588.42"/>
    <n v="1031694.9"/>
  </r>
  <r>
    <x v="4"/>
    <n v="142123.88"/>
    <n v="163056.51999999999"/>
    <n v="259413.06"/>
    <m/>
    <x v="0"/>
    <n v="5"/>
    <n v="165701.39000000001"/>
    <n v="545611.80000000005"/>
    <n v="1291107.96"/>
    <m/>
    <n v="259413.06"/>
    <n v="1291107.96"/>
  </r>
  <r>
    <x v="5"/>
    <n v="-7521.9"/>
    <n v="132400.25"/>
    <n v="179709.2"/>
    <m/>
    <x v="0"/>
    <n v="6"/>
    <n v="158179.49"/>
    <n v="678012.05"/>
    <n v="1470817.16"/>
    <m/>
    <n v="179709.2"/>
    <n v="1470817.16"/>
  </r>
  <r>
    <x v="6"/>
    <n v="-55680.44"/>
    <n v="160162.1"/>
    <n v="153627.38"/>
    <m/>
    <x v="0"/>
    <n v="7"/>
    <n v="102499.05"/>
    <n v="838174.15"/>
    <n v="1624444.54"/>
    <m/>
    <n v="153627.38"/>
    <n v="1624444.54"/>
  </r>
  <r>
    <x v="7"/>
    <n v="-17506.63"/>
    <n v="26957.99"/>
    <n v="227383.51"/>
    <m/>
    <x v="0"/>
    <n v="8"/>
    <n v="84992.42"/>
    <n v="865132.14"/>
    <n v="1851828.05"/>
    <m/>
    <n v="227383.51"/>
    <n v="1851828.05"/>
  </r>
  <r>
    <x v="8"/>
    <n v="160900.24"/>
    <n v="94696.79"/>
    <n v="262003.23"/>
    <m/>
    <x v="0"/>
    <n v="9"/>
    <n v="245892.66"/>
    <n v="959828.93"/>
    <n v="2113831.2799999998"/>
    <m/>
    <n v="262003.23"/>
    <n v="2113831.2799999998"/>
  </r>
  <r>
    <x v="9"/>
    <n v="-333771.18"/>
    <n v="180726.95"/>
    <n v="404315.26"/>
    <m/>
    <x v="0"/>
    <n v="10"/>
    <n v="-87878.52"/>
    <n v="1140555.8799999999"/>
    <n v="2518146.54"/>
    <m/>
    <n v="404315.26"/>
    <n v="2518146.54"/>
  </r>
  <r>
    <x v="10"/>
    <n v="525048.16"/>
    <n v="165307.29999999999"/>
    <n v="0"/>
    <m/>
    <x v="0"/>
    <n v="11"/>
    <n v="437169.64"/>
    <n v="1305863.18"/>
    <m/>
    <m/>
    <n v="0"/>
    <m/>
  </r>
  <r>
    <x v="11"/>
    <n v="262923.23"/>
    <n v="256079.82"/>
    <n v="0"/>
    <m/>
    <x v="0"/>
    <n v="12"/>
    <n v="700092.87"/>
    <n v="1561943"/>
    <m/>
    <m/>
    <n v="0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15988.07"/>
    <n v="732409.67"/>
    <n v="215988.07"/>
    <n v="732409.67"/>
    <x v="0"/>
    <n v="1"/>
  </r>
  <r>
    <x v="1"/>
    <n v="204658.06"/>
    <n v="390673.1"/>
    <n v="420646.13"/>
    <n v="1123082.77"/>
    <x v="0"/>
    <n v="2"/>
  </r>
  <r>
    <x v="2"/>
    <n v="208226.6"/>
    <n v="274005.03999999998"/>
    <n v="628872.73"/>
    <n v="1397087.81"/>
    <x v="0"/>
    <n v="3"/>
  </r>
  <r>
    <x v="3"/>
    <n v="205876.94"/>
    <n v="270681.83"/>
    <n v="834749.67"/>
    <n v="1667769.64"/>
    <x v="0"/>
    <n v="4"/>
  </r>
  <r>
    <x v="4"/>
    <n v="218808.79"/>
    <n v="279988.86"/>
    <n v="1053558.46"/>
    <n v="1947758.5"/>
    <x v="0"/>
    <n v="5"/>
  </r>
  <r>
    <x v="5"/>
    <n v="216583.6"/>
    <n v="284411.5"/>
    <n v="1270142.06"/>
    <n v="2232170"/>
    <x v="0"/>
    <n v="6"/>
  </r>
  <r>
    <x v="6"/>
    <n v="219037.12"/>
    <n v="278970.71999999997"/>
    <n v="1489179.18"/>
    <n v="2511140.7200000002"/>
    <x v="0"/>
    <n v="7"/>
  </r>
  <r>
    <x v="7"/>
    <n v="218624.22"/>
    <n v="290057.3"/>
    <n v="1707803.4"/>
    <n v="2801198.02"/>
    <x v="0"/>
    <n v="8"/>
  </r>
  <r>
    <x v="8"/>
    <n v="218182.19"/>
    <n v="288200.65999999997"/>
    <n v="1925985.59"/>
    <n v="3089398.68"/>
    <x v="0"/>
    <n v="9"/>
  </r>
  <r>
    <x v="9"/>
    <n v="218832.19"/>
    <n v="287920.39"/>
    <n v="2144817.7799999998"/>
    <n v="3377319.07"/>
    <x v="0"/>
    <n v="10"/>
  </r>
  <r>
    <x v="10"/>
    <n v="230980.39"/>
    <n v="0"/>
    <n v="2375798.17"/>
    <m/>
    <x v="0"/>
    <n v="11"/>
  </r>
  <r>
    <x v="11"/>
    <n v="447172.53"/>
    <n v="0"/>
    <n v="2822970.7"/>
    <m/>
    <x v="0"/>
    <n v="1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78135.08"/>
    <n v="226085.32"/>
    <n v="178135.08"/>
    <n v="226085.32"/>
    <x v="0"/>
    <n v="1"/>
  </r>
  <r>
    <x v="1"/>
    <n v="178055.07"/>
    <n v="233212.12"/>
    <n v="356190.15"/>
    <n v="459297.44"/>
    <x v="0"/>
    <n v="2"/>
  </r>
  <r>
    <x v="2"/>
    <n v="181281.61"/>
    <n v="235993.21"/>
    <n v="537471.76"/>
    <n v="695290.65"/>
    <x v="0"/>
    <n v="3"/>
  </r>
  <r>
    <x v="3"/>
    <n v="179273.95"/>
    <n v="238968.76"/>
    <n v="716745.71"/>
    <n v="934259.41"/>
    <x v="0"/>
    <n v="4"/>
  </r>
  <r>
    <x v="4"/>
    <n v="183445.8"/>
    <n v="248353.84"/>
    <n v="900191.51"/>
    <n v="1182613.25"/>
    <x v="0"/>
    <n v="5"/>
  </r>
  <r>
    <x v="5"/>
    <n v="189980.61"/>
    <n v="248353.84"/>
    <n v="1090172.1200000001"/>
    <n v="1430967.09"/>
    <x v="0"/>
    <n v="6"/>
  </r>
  <r>
    <x v="6"/>
    <n v="192585.83"/>
    <n v="248353.84"/>
    <n v="1282757.95"/>
    <n v="1679320.93"/>
    <x v="0"/>
    <n v="7"/>
  </r>
  <r>
    <x v="7"/>
    <n v="191679.2"/>
    <n v="255804.28"/>
    <n v="1474437.15"/>
    <n v="1935125.21"/>
    <x v="0"/>
    <n v="8"/>
  </r>
  <r>
    <x v="8"/>
    <n v="191679.2"/>
    <n v="254739.94"/>
    <n v="1666116.35"/>
    <n v="2189865.15"/>
    <x v="0"/>
    <n v="9"/>
  </r>
  <r>
    <x v="9"/>
    <n v="191679.2"/>
    <n v="254739.94"/>
    <n v="1857795.55"/>
    <n v="2444605.09"/>
    <x v="0"/>
    <n v="10"/>
  </r>
  <r>
    <x v="10"/>
    <n v="192622.1"/>
    <n v="0"/>
    <n v="2050417.65"/>
    <m/>
    <x v="0"/>
    <n v="11"/>
  </r>
  <r>
    <x v="11"/>
    <n v="380894.22"/>
    <n v="0"/>
    <n v="2431311.87"/>
    <m/>
    <x v="0"/>
    <n v="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4370.06"/>
    <n v="28270.83"/>
    <n v="24370.06"/>
    <n v="28270.83"/>
    <x v="0"/>
    <n v="1"/>
  </r>
  <r>
    <x v="1"/>
    <n v="24370.06"/>
    <n v="27058.83"/>
    <n v="48740.12"/>
    <n v="55329.66"/>
    <x v="0"/>
    <n v="2"/>
  </r>
  <r>
    <x v="2"/>
    <n v="24370.06"/>
    <n v="27058.83"/>
    <n v="73110.179999999993"/>
    <n v="82388.490000000005"/>
    <x v="0"/>
    <n v="3"/>
  </r>
  <r>
    <x v="3"/>
    <n v="24370.06"/>
    <n v="27058.83"/>
    <n v="97480.24"/>
    <n v="109447.32"/>
    <x v="0"/>
    <n v="4"/>
  </r>
  <r>
    <x v="4"/>
    <n v="24370.06"/>
    <n v="27835.03"/>
    <n v="121850.3"/>
    <n v="137282.35"/>
    <x v="0"/>
    <n v="5"/>
  </r>
  <r>
    <x v="5"/>
    <n v="24370.06"/>
    <n v="27835.03"/>
    <n v="146220.35999999999"/>
    <n v="165117.38"/>
    <x v="0"/>
    <n v="6"/>
  </r>
  <r>
    <x v="6"/>
    <n v="24370.06"/>
    <n v="27835.03"/>
    <n v="170590.42"/>
    <n v="192952.41"/>
    <x v="0"/>
    <n v="7"/>
  </r>
  <r>
    <x v="7"/>
    <n v="24370.06"/>
    <n v="27835.03"/>
    <n v="194960.48"/>
    <n v="220787.44"/>
    <x v="0"/>
    <n v="8"/>
  </r>
  <r>
    <x v="8"/>
    <n v="24370.06"/>
    <n v="27835.03"/>
    <n v="219330.54"/>
    <n v="248622.47"/>
    <x v="0"/>
    <n v="9"/>
  </r>
  <r>
    <x v="9"/>
    <n v="24370.06"/>
    <n v="27835.03"/>
    <n v="243700.6"/>
    <n v="276457.5"/>
    <x v="0"/>
    <n v="10"/>
  </r>
  <r>
    <x v="10"/>
    <n v="24370.06"/>
    <n v="0"/>
    <n v="268070.65999999997"/>
    <m/>
    <x v="0"/>
    <n v="11"/>
  </r>
  <r>
    <x v="11"/>
    <n v="48740.12"/>
    <n v="0"/>
    <n v="316810.78000000003"/>
    <m/>
    <x v="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5A5E1-FA3D-44B0-8633-E096A85CEF41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3:E16" firstHeaderRow="0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Ano anterior" fld="1" baseField="9" baseItem="1" numFmtId="3"/>
    <dataField name="Previsto" fld="2" baseField="9" baseItem="1" numFmtId="3"/>
    <dataField name="Arrecadado" fld="3" baseField="9" baseItem="1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87B4E-08E2-4907-8AD1-DEEA899E15A0}" name="Tabela dinâmica10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1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Previsto" fld="2" baseField="13" baseItem="4" numFmtId="3"/>
    <dataField name="Resultado" fld="11" baseField="13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C3256-3DFB-43D3-BAF0-7AC341C1AAE7}" name="Tabela dinâmica1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1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Previsto" fld="8" baseField="13" baseItem="2" numFmtId="3"/>
    <dataField name="Resultado" fld="12" baseField="13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E1FE5-418D-4DD2-93B0-007D323F3977}" name="Tabela dinâmica1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1" baseField="7" baseItem="1" numFmtId="3"/>
    <dataField name="Empenhado" fld="2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CA6E9-74F5-4FFF-90AB-598F32AEB922}" name="Tabela dinâmica1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3" baseField="7" baseItem="1" numFmtId="3"/>
    <dataField name="Empenhado" fld="4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2C17C-CC58-4FB6-A746-5EA724BEEE08}" name="Tabela dinâmica1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1" baseField="7" baseItem="1" numFmtId="3"/>
    <dataField name="Empenhado" fld="2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172DA-CE3C-4F96-925F-A0C587D87097}" name="Tabela dinâmica1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3" baseField="7" baseItem="1" numFmtId="3"/>
    <dataField name="Empenhado" fld="4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DBD46-0B27-4F82-B2AD-B465ADBB391E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1" baseField="7" baseItem="1" numFmtId="3"/>
    <dataField name="Empenhado" fld="2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292D4-EEC1-425A-B0AB-A4D17C1330EF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3" baseField="7" baseItem="1" numFmtId="3"/>
    <dataField name="Empenhado" fld="4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815D4-EF4F-4F72-B0F8-C85162193037}" name="Tabela dinâ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1" baseField="7" baseItem="1" numFmtId="3"/>
    <dataField name="Empenhado" fld="2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91EF8-0EB8-4992-91A0-28A487600372}" name="Tabela dinâmica4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3" baseField="7" baseItem="1" numFmtId="3"/>
    <dataField name="Empenhado" fld="4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A7AD1-41DB-44DC-AA42-7AE7795568B0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6" firstHeaderRow="0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Ano anterior" fld="6" baseField="9" baseItem="1" numFmtId="3"/>
    <dataField name="Previsto" fld="7" baseField="9" baseItem="1" numFmtId="3"/>
    <dataField name="Arrecadado" fld="8" baseField="9" baseItem="1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A829F-A828-497E-AA7C-876D3F84B8D8}" name="Tabela dinâmica5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9">
        <item x="1"/>
        <item x="0"/>
        <item x="2"/>
        <item x="3"/>
        <item x="5"/>
        <item x="4"/>
        <item x="6"/>
        <item x="7"/>
        <item t="default"/>
      </items>
    </pivotField>
    <pivotField dataField="1"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1" baseField="7" baseItem="1" numFmtId="3"/>
    <dataField name="Empenhado" fld="2" baseField="7" baseItem="1" numFmtId="3"/>
  </dataField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B90A7-EBB6-4757-9D9B-DD93DDFF2ED6}" name="Tabela dinâmica6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3" baseField="7" baseItem="1" numFmtId="3"/>
    <dataField name="Empenhado" fld="4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98438-E0DF-4114-BC2B-1109A978914B}" name="Tabela dinâmica7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8">
        <item x="0"/>
        <item x="1"/>
        <item x="3"/>
        <item x="5"/>
        <item x="4"/>
        <item x="2"/>
        <item x="6"/>
        <item t="default"/>
      </items>
    </pivotField>
    <pivotField dataField="1"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1" baseField="7" baseItem="1" numFmtId="3"/>
    <dataField name="Empenhado" fld="2" baseField="7" baseItem="1" numFmtId="3"/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D2777-2D15-4BD4-8E98-3B374C0DBAB8}" name="Tabela dinâmica8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5" item="0" hier="-1"/>
  </pageFields>
  <dataFields count="2">
    <dataField name="Ano anterior" fld="3" baseField="7" baseItem="1" numFmtId="3"/>
    <dataField name="Empenhado" fld="4" baseField="7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A9574-E2DE-4776-81E4-0BA5E7B68639}" name="Tabela dinâmica9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 chartFormat="1">
  <location ref="A3:D16" firstHeaderRow="0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item="0" hier="-1"/>
  </pageFields>
  <dataFields count="3">
    <dataField name="Recebimentos" fld="1" baseField="9" baseItem="1" numFmtId="4"/>
    <dataField name="Pagamentos" fld="2" baseField="9" baseItem="1" numFmtId="4"/>
    <dataField name="Resultado líquido" fld="3" baseField="9" baseItem="1" numFmtId="164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E4946-31C1-4CA4-B7DF-CF58CF362785}" name="Tabela dinâmica10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>
  <location ref="A3:D16" firstHeaderRow="0" firstDataRow="1" firstDataCol="1" rowPageCount="1" colPageCount="1"/>
  <pivotFields count="10">
    <pivotField numFmtId="14" showAll="0"/>
    <pivotField showAll="0"/>
    <pivotField showAll="0"/>
    <pivotField showAll="0"/>
    <pivotField dataField="1"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item="0" hier="-1"/>
  </pageFields>
  <dataFields count="3">
    <dataField name="Recebimento" fld="4" baseField="9" baseItem="1" numFmtId="4"/>
    <dataField name="Pagamento" fld="5" baseField="9" baseItem="1" numFmtId="4"/>
    <dataField name="Resultado líquido" fld="6" baseField="9" baseItem="1" numFmtId="164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95648-AC52-41A8-A15A-8B19D3FB3C4D}" name="Tabela dinâmica1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C16" firstHeaderRow="0" firstDataRow="1" firstDataCol="1" rowPageCount="1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dataField="1" showAll="0"/>
    <pivotField showAll="0"/>
    <pivotField axis="axisPage" showAll="0">
      <items count="2">
        <item x="0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% limite" fld="2" baseField="8" baseItem="1" numFmtId="10"/>
    <dataField name="% apurado" fld="4" baseField="8" baseItem="1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648ED-A1B4-4038-A1A1-67FFC6A9EB27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6" firstHeaderRow="0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Ano anterior" fld="1" baseField="9" baseItem="1" numFmtId="3"/>
    <dataField name="Previsto" fld="2" baseField="9" baseItem="1" numFmtId="3"/>
    <dataField name="Arrecadado" fld="3" baseField="9" baseItem="1" numFmtId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6469E-C1ED-4F1D-A3F0-138FD9E9C877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D16" firstHeaderRow="0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Ano anterior" fld="6" baseField="9" baseItem="1" numFmtId="3"/>
    <dataField name="Previsto" fld="7" baseField="9" baseItem="1" numFmtId="3"/>
    <dataField name="Arrecadado" fld="8" baseField="9" baseItem="1" numFmtId="3"/>
  </dataFields>
  <chartFormats count="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8046B-B67B-40E3-9C82-D999A101587B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6" firstHeaderRow="0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Ano anterior" fld="1" baseField="9" baseItem="1" numFmtId="3"/>
    <dataField name="Previsto" fld="2" baseField="9" baseItem="1" numFmtId="3"/>
    <dataField name="Arrecadado" fld="3" baseField="9" baseItem="1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658E4-3B45-4745-97BB-68BC67FB2326}" name="Tabela dinâmica5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6" firstHeaderRow="0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Ano anterior" fld="6" baseField="9" baseItem="1" numFmtId="3"/>
    <dataField name="Previsto" fld="7" baseField="9" baseItem="1" numFmtId="3"/>
    <dataField name="Arrecadado" fld="8" baseField="9" baseItem="1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60A1E-05F0-4DBA-A7E7-9FF94B70647A}" name="Tabela dinâmica6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6" firstHeaderRow="0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Ano anterior" fld="1" baseField="9" baseItem="1" numFmtId="3"/>
    <dataField name="Previsto" fld="2" baseField="9" baseItem="1" numFmtId="3"/>
    <dataField name="Arrecadado" fld="3" baseField="9" baseItem="1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C4D65-CD49-461E-ABE7-8208DEFB5F4B}" name="Tabela dinâmica7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6" firstHeaderRow="0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item="0" hier="-1"/>
  </pageFields>
  <dataFields count="3">
    <dataField name="Ano anterior" fld="6" baseField="9" baseItem="1" numFmtId="3"/>
    <dataField name="Previsto" fld="7" baseField="9" baseItem="1" numFmtId="3"/>
    <dataField name="Arrecadado" fld="8" baseField="9" baseItem="1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77A83-9F40-4902-86AA-4A5D4F6B446A}" name="Tabela dinâmica8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 rowPageCount="1" colPageCount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aldo projetado" fld="1" baseField="0" baseItem="1" numFmtId="3"/>
    <dataField name="Saldo efetivo" fld="2" baseField="0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76F24BD3-3021-4C50-B4B2-1E8DB8E3749D}" autoFormatId="16" applyNumberFormats="0" applyBorderFormats="0" applyFontFormats="0" applyPatternFormats="0" applyAlignmentFormats="0" applyWidthHeightFormats="0">
  <queryTableRefresh nextId="10">
    <queryTableFields count="9">
      <queryTableField id="1" name="data_base" tableColumnId="1"/>
      <queryTableField id="2" name="arrec_ant" tableColumnId="2"/>
      <queryTableField id="3" name="prev_mes" tableColumnId="3"/>
      <queryTableField id="4" name="arrec_mes" tableColumnId="4"/>
      <queryTableField id="5" name="ano" tableColumnId="5"/>
      <queryTableField id="6" name="mês" tableColumnId="6"/>
      <queryTableField id="7" name="arrec_ant_acum" tableColumnId="7"/>
      <queryTableField id="8" name="prev_acum" tableColumnId="8"/>
      <queryTableField id="9" name="arrec_acum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233394F9-80B9-43B1-9E3C-8E965126D8FD}" autoFormatId="16" applyNumberFormats="0" applyBorderFormats="0" applyFontFormats="0" applyPatternFormats="0" applyAlignmentFormats="0" applyWidthHeightFormats="0">
  <queryTableRefresh nextId="8">
    <queryTableFields count="7">
      <queryTableField id="1" name="data_base" tableColumnId="1"/>
      <queryTableField id="2" name="emp_ant" tableColumnId="2"/>
      <queryTableField id="3" name="emp_atual" tableColumnId="3"/>
      <queryTableField id="4" name="emp_ant_acum" tableColumnId="4"/>
      <queryTableField id="5" name="emp_atual_acum" tableColumnId="5"/>
      <queryTableField id="6" name="ano" tableColumnId="6"/>
      <queryTableField id="7" name="mês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F730817-E766-4F43-B434-83257D3F765E}" autoFormatId="16" applyNumberFormats="0" applyBorderFormats="0" applyFontFormats="0" applyPatternFormats="0" applyAlignmentFormats="0" applyWidthHeightFormats="0">
  <queryTableRefresh nextId="8">
    <queryTableFields count="7">
      <queryTableField id="1" name="data_base" tableColumnId="1"/>
      <queryTableField id="2" name="emp_ant" tableColumnId="2"/>
      <queryTableField id="3" name="emp_atual" tableColumnId="3"/>
      <queryTableField id="4" name="emp_ant_acum" tableColumnId="4"/>
      <queryTableField id="5" name="emp_atual_acum" tableColumnId="5"/>
      <queryTableField id="6" name="ano" tableColumnId="6"/>
      <queryTableField id="7" name="mês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" xr16:uid="{660D5C54-A216-44FF-8966-B7EE08A1A10D}" autoFormatId="16" applyNumberFormats="0" applyBorderFormats="0" applyFontFormats="0" applyPatternFormats="0" applyAlignmentFormats="0" applyWidthHeightFormats="0">
  <queryTableRefresh nextId="8">
    <queryTableFields count="7">
      <queryTableField id="1" name="data_base" tableColumnId="1"/>
      <queryTableField id="2" name="emp_ant" tableColumnId="2"/>
      <queryTableField id="3" name="emp_atual" tableColumnId="3"/>
      <queryTableField id="4" name="emp_ant_acum" tableColumnId="4"/>
      <queryTableField id="5" name="emp_atual_acum" tableColumnId="5"/>
      <queryTableField id="6" name="ano" tableColumnId="6"/>
      <queryTableField id="7" name="mês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E2B07A45-21E0-4205-B478-8F1A47F753AE}" autoFormatId="16" applyNumberFormats="0" applyBorderFormats="0" applyFontFormats="0" applyPatternFormats="0" applyAlignmentFormats="0" applyWidthHeightFormats="0">
  <queryTableRefresh nextId="10">
    <queryTableFields count="9">
      <queryTableField id="1" name="data_base" tableColumnId="1"/>
      <queryTableField id="2" name="receita" tableColumnId="2"/>
      <queryTableField id="3" name="despesa" tableColumnId="3"/>
      <queryTableField id="4" name="resultado" tableColumnId="4"/>
      <queryTableField id="5" name="receita_acum" tableColumnId="5"/>
      <queryTableField id="6" name="despesa_acum" tableColumnId="6"/>
      <queryTableField id="7" name="resultado_acumulado" tableColumnId="7"/>
      <queryTableField id="8" name="ano" tableColumnId="8"/>
      <queryTableField id="9" name="mês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7C975DB0-CADB-4A1A-8A5D-EA15F889E764}" autoFormatId="16" applyNumberFormats="0" applyBorderFormats="0" applyFontFormats="0" applyPatternFormats="0" applyAlignmentFormats="0" applyWidthHeightFormats="0">
  <queryTableRefresh nextId="9">
    <queryTableFields count="8">
      <queryTableField id="1" name="data_base" tableColumnId="1"/>
      <queryTableField id="2" name="vl_limite" tableColumnId="2"/>
      <queryTableField id="3" name="perc_limite" tableColumnId="3"/>
      <queryTableField id="4" name="despesa" tableColumnId="4"/>
      <queryTableField id="5" name="perc_despesa" tableColumnId="5"/>
      <queryTableField id="6" name="despesa_acumulada" tableColumnId="6"/>
      <queryTableField id="7" name="ano" tableColumnId="7"/>
      <queryTableField id="8" name="mê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AA7848F-D81D-4F12-B491-763002ADD319}" autoFormatId="16" applyNumberFormats="0" applyBorderFormats="0" applyFontFormats="0" applyPatternFormats="0" applyAlignmentFormats="0" applyWidthHeightFormats="0">
  <queryTableRefresh nextId="10">
    <queryTableFields count="9">
      <queryTableField id="1" name="data_base" tableColumnId="1"/>
      <queryTableField id="2" name="arrec_ant" tableColumnId="2"/>
      <queryTableField id="3" name="prev_mes" tableColumnId="3"/>
      <queryTableField id="4" name="arrec_mes" tableColumnId="4"/>
      <queryTableField id="5" name="ano" tableColumnId="5"/>
      <queryTableField id="6" name="mês" tableColumnId="6"/>
      <queryTableField id="7" name="arrec_ant_acum" tableColumnId="7"/>
      <queryTableField id="8" name="prev_acum" tableColumnId="8"/>
      <queryTableField id="9" name="arrec_acum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00A3F38C-C720-4252-A396-7560864BFB96}" autoFormatId="16" applyNumberFormats="0" applyBorderFormats="0" applyFontFormats="0" applyPatternFormats="0" applyAlignmentFormats="0" applyWidthHeightFormats="0">
  <queryTableRefresh nextId="10">
    <queryTableFields count="9">
      <queryTableField id="1" name="data_base" tableColumnId="1"/>
      <queryTableField id="2" name="arrec_ant" tableColumnId="2"/>
      <queryTableField id="3" name="prev_mes" tableColumnId="3"/>
      <queryTableField id="4" name="arrec_mes" tableColumnId="4"/>
      <queryTableField id="5" name="ano" tableColumnId="5"/>
      <queryTableField id="6" name="mês" tableColumnId="6"/>
      <queryTableField id="7" name="arrec_ant_acum" tableColumnId="7"/>
      <queryTableField id="8" name="prev_acum" tableColumnId="8"/>
      <queryTableField id="9" name="arrec_acum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8461BE0D-BE3F-4A81-B52E-E3C4BC09DBAC}" autoFormatId="16" applyNumberFormats="0" applyBorderFormats="0" applyFontFormats="0" applyPatternFormats="0" applyAlignmentFormats="0" applyWidthHeightFormats="0">
  <queryTableRefresh nextId="10">
    <queryTableFields count="9">
      <queryTableField id="1" name="data_base" tableColumnId="1"/>
      <queryTableField id="2" name="arrec_ant" tableColumnId="2"/>
      <queryTableField id="3" name="prev_mes" tableColumnId="3"/>
      <queryTableField id="4" name="arrec_mes" tableColumnId="4"/>
      <queryTableField id="5" name="ano" tableColumnId="5"/>
      <queryTableField id="6" name="mês" tableColumnId="6"/>
      <queryTableField id="7" name="arrec_ant_acum" tableColumnId="7"/>
      <queryTableField id="8" name="prev_acum" tableColumnId="8"/>
      <queryTableField id="9" name="arrec_acum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26DA2C2-67B2-43A4-8BE0-E8FD0234D6B6}" autoFormatId="16" applyNumberFormats="0" applyBorderFormats="0" applyFontFormats="0" applyPatternFormats="0" applyAlignmentFormats="0" applyWidthHeightFormats="0">
  <queryTableRefresh nextId="9">
    <queryTableFields count="8">
      <queryTableField id="1" name="data_base" tableColumnId="1"/>
      <queryTableField id="2" name="projetado" tableColumnId="2"/>
      <queryTableField id="3" name="atual" tableColumnId="3"/>
      <queryTableField id="4" name="prev_receita" tableColumnId="4"/>
      <queryTableField id="5" name="prev_desp" tableColumnId="5"/>
      <queryTableField id="6" name="arrec" tableColumnId="6"/>
      <queryTableField id="7" name="empenho" tableColumnId="7"/>
      <queryTableField id="8" name="ano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FF8398FD-3C1F-412F-945D-8AA0CB592DF0}" autoFormatId="16" applyNumberFormats="0" applyBorderFormats="0" applyFontFormats="0" applyPatternFormats="0" applyAlignmentFormats="0" applyWidthHeightFormats="0">
  <queryTableRefresh nextId="14">
    <queryTableFields count="13">
      <queryTableField id="1" name="data_base" tableColumnId="1"/>
      <queryTableField id="2" name="arrec_ant" tableColumnId="2"/>
      <queryTableField id="3" name="prev_mes" tableColumnId="3"/>
      <queryTableField id="4" name="ganho_mes" tableColumnId="4"/>
      <queryTableField id="5" name="perda_mes" tableColumnId="5"/>
      <queryTableField id="6" name="ano" tableColumnId="6"/>
      <queryTableField id="7" name="mês" tableColumnId="7"/>
      <queryTableField id="8" name="arrec_ant_acum" tableColumnId="8"/>
      <queryTableField id="9" name="prev_acum" tableColumnId="9"/>
      <queryTableField id="10" name="ganho_acum" tableColumnId="10"/>
      <queryTableField id="11" name="perda_acum" tableColumnId="11"/>
      <queryTableField id="12" name="resultado_mes" tableColumnId="12"/>
      <queryTableField id="13" name="resultado_acum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C299464B-BFCB-41A8-A234-2B0AFF34F79F}" autoFormatId="16" applyNumberFormats="0" applyBorderFormats="0" applyFontFormats="0" applyPatternFormats="0" applyAlignmentFormats="0" applyWidthHeightFormats="0">
  <queryTableRefresh nextId="8">
    <queryTableFields count="7">
      <queryTableField id="1" name="data_base" tableColumnId="1"/>
      <queryTableField id="2" name="emp_ant" tableColumnId="2"/>
      <queryTableField id="3" name="emp_atual" tableColumnId="3"/>
      <queryTableField id="4" name="emp_ant_acum" tableColumnId="4"/>
      <queryTableField id="5" name="emp_atual_acum" tableColumnId="5"/>
      <queryTableField id="6" name="ano" tableColumnId="6"/>
      <queryTableField id="7" name="mês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8CF67B16-9BD5-429D-9B30-51B3176C7426}" autoFormatId="16" applyNumberFormats="0" applyBorderFormats="0" applyFontFormats="0" applyPatternFormats="0" applyAlignmentFormats="0" applyWidthHeightFormats="0">
  <queryTableRefresh nextId="8">
    <queryTableFields count="7">
      <queryTableField id="1" name="data_base" tableColumnId="1"/>
      <queryTableField id="2" name="emp_ant" tableColumnId="2"/>
      <queryTableField id="3" name="emp_atual" tableColumnId="3"/>
      <queryTableField id="4" name="emp_ant_acum" tableColumnId="4"/>
      <queryTableField id="5" name="emp_atual_acum" tableColumnId="5"/>
      <queryTableField id="6" name="ano" tableColumnId="6"/>
      <queryTableField id="7" name="mê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15F1FF49-0FCB-40BE-8C20-76929687CD37}" autoFormatId="16" applyNumberFormats="0" applyBorderFormats="0" applyFontFormats="0" applyPatternFormats="0" applyAlignmentFormats="0" applyWidthHeightFormats="0">
  <queryTableRefresh nextId="8">
    <queryTableFields count="7">
      <queryTableField id="1" name="data_base" tableColumnId="1"/>
      <queryTableField id="2" name="emp_ant" tableColumnId="2"/>
      <queryTableField id="3" name="emp_atual" tableColumnId="3"/>
      <queryTableField id="4" name="emp_ant_acum" tableColumnId="4"/>
      <queryTableField id="5" name="emp_atual_acum" tableColumnId="5"/>
      <queryTableField id="6" name="ano" tableColumnId="6"/>
      <queryTableField id="7" name="mê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3F9593-F3FC-4E06-9477-6F606DEF59A0}" name="tblReceitaTotal" displayName="tblReceitaTotal" ref="A1:I13" tableType="queryTable" totalsRowShown="0">
  <autoFilter ref="A1:I13" xr:uid="{2E3F9593-F3FC-4E06-9477-6F606DEF59A0}"/>
  <tableColumns count="9">
    <tableColumn id="1" xr3:uid="{53904A36-5AD5-4D89-98FA-0DD1DE01F7CB}" uniqueName="1" name="data_base" queryTableFieldId="1" dataDxfId="13"/>
    <tableColumn id="2" xr3:uid="{40392478-DB47-4071-A70B-DA0CADE3E055}" uniqueName="2" name="arrec_ant" queryTableFieldId="2"/>
    <tableColumn id="3" xr3:uid="{232EB816-AC0C-46A7-A422-C50A29EC2BDB}" uniqueName="3" name="prev_mes" queryTableFieldId="3"/>
    <tableColumn id="4" xr3:uid="{5051526A-4DFC-4F92-A63D-D74DBD629F60}" uniqueName="4" name="arrec_mes" queryTableFieldId="4"/>
    <tableColumn id="5" xr3:uid="{09481994-7079-4E6F-8CA1-4E1B65CEAA38}" uniqueName="5" name="ano" queryTableFieldId="5"/>
    <tableColumn id="6" xr3:uid="{F1C05B48-11FC-40C7-B9C6-C56BFBEA4536}" uniqueName="6" name="mês" queryTableFieldId="6"/>
    <tableColumn id="7" xr3:uid="{CD8F0209-DDA5-424B-B3ED-5A58CA32F281}" uniqueName="7" name="arrec_ant_acum" queryTableFieldId="7"/>
    <tableColumn id="8" xr3:uid="{E28BC5F7-5C96-4405-AAFA-27FF1A63C718}" uniqueName="8" name="prev_acum" queryTableFieldId="8"/>
    <tableColumn id="9" xr3:uid="{CDC7DAF3-C7D5-46F7-A615-CCC1F701FCEC}" uniqueName="9" name="arrec_acum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CFBB05-8DB1-403C-BB34-034DEDE3B66F}" name="tblManut" displayName="tblManut" ref="A1:G13" tableType="queryTable" totalsRowShown="0">
  <autoFilter ref="A1:G13" xr:uid="{07CFBB05-8DB1-403C-BB34-034DEDE3B66F}"/>
  <tableColumns count="7">
    <tableColumn id="1" xr3:uid="{D80925F1-AAEC-4931-A77C-3927BA4CFCCE}" uniqueName="1" name="data_base" queryTableFieldId="1" dataDxfId="4"/>
    <tableColumn id="2" xr3:uid="{6DF37A87-EEA6-4971-94A1-4A46A21F62D6}" uniqueName="2" name="emp_ant" queryTableFieldId="2"/>
    <tableColumn id="3" xr3:uid="{F9DD3265-B095-4DB1-ACE4-A548B28D817B}" uniqueName="3" name="emp_atual" queryTableFieldId="3"/>
    <tableColumn id="4" xr3:uid="{1C8980C0-0E42-4B31-AD52-F88B38F158D4}" uniqueName="4" name="emp_ant_acum" queryTableFieldId="4"/>
    <tableColumn id="5" xr3:uid="{607F8C11-D140-465A-A109-21E7B75E6251}" uniqueName="5" name="emp_atual_acum" queryTableFieldId="5"/>
    <tableColumn id="6" xr3:uid="{49ACD478-ED78-4879-9DD5-2DFA4D387AF4}" uniqueName="6" name="ano" queryTableFieldId="6"/>
    <tableColumn id="7" xr3:uid="{8D67D0DD-2C25-479B-8617-B3C88F33B23A}" uniqueName="7" name="mês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25F362-BE29-425B-A03A-4D6A59A4C0F8}" name="tblAposentadorias" displayName="tblAposentadorias" ref="A1:G13" tableType="queryTable" totalsRowShown="0">
  <autoFilter ref="A1:G13" xr:uid="{A125F362-BE29-425B-A03A-4D6A59A4C0F8}"/>
  <tableColumns count="7">
    <tableColumn id="1" xr3:uid="{714F6003-0C55-4C56-818A-6D1012F5B1BE}" uniqueName="1" name="data_base" queryTableFieldId="1" dataDxfId="3"/>
    <tableColumn id="2" xr3:uid="{FA6D3A4F-DE48-4D95-BD4D-CC7E9BB791F4}" uniqueName="2" name="emp_ant" queryTableFieldId="2"/>
    <tableColumn id="3" xr3:uid="{B4ABA4F2-5C1E-46C3-9890-11EE875B4D3E}" uniqueName="3" name="emp_atual" queryTableFieldId="3"/>
    <tableColumn id="4" xr3:uid="{D97348DA-B3DF-4331-9B0F-E5A9E0A68894}" uniqueName="4" name="emp_ant_acum" queryTableFieldId="4"/>
    <tableColumn id="5" xr3:uid="{1A41D3B9-40B3-443B-80AF-73B113DC2959}" uniqueName="5" name="emp_atual_acum" queryTableFieldId="5"/>
    <tableColumn id="6" xr3:uid="{C8EC321F-CC4E-4418-A6CE-CFBAAE274F30}" uniqueName="6" name="ano" queryTableFieldId="6"/>
    <tableColumn id="7" xr3:uid="{54CA08DD-EFE6-4BB0-B449-F09CF1B3F083}" uniqueName="7" name="mês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3A1652-3868-4B06-BA48-0FAA336FCB93}" name="tblPensoes" displayName="tblPensoes" ref="A1:G13" tableType="queryTable" totalsRowShown="0">
  <autoFilter ref="A1:G13" xr:uid="{F63A1652-3868-4B06-BA48-0FAA336FCB93}"/>
  <tableColumns count="7">
    <tableColumn id="1" xr3:uid="{E981372C-43BC-4FFF-849E-8F8E771C93B2}" uniqueName="1" name="data_base" queryTableFieldId="1" dataDxfId="2"/>
    <tableColumn id="2" xr3:uid="{B0F634BF-0089-499C-A0ED-FCD5CE2A85E4}" uniqueName="2" name="emp_ant" queryTableFieldId="2"/>
    <tableColumn id="3" xr3:uid="{40FAA9EC-A61D-4994-B41A-1100236A5548}" uniqueName="3" name="emp_atual" queryTableFieldId="3"/>
    <tableColumn id="4" xr3:uid="{FD23E499-7134-4EA6-8E71-8577C7190AEF}" uniqueName="4" name="emp_ant_acum" queryTableFieldId="4"/>
    <tableColumn id="5" xr3:uid="{685566BE-364C-468C-9862-1338C2ED8843}" uniqueName="5" name="emp_atual_acum" queryTableFieldId="5"/>
    <tableColumn id="6" xr3:uid="{2EE1C547-4EBC-4A45-960C-C3E379B00069}" uniqueName="6" name="ano" queryTableFieldId="6"/>
    <tableColumn id="7" xr3:uid="{858BB197-2BAB-4E4C-B3AF-6DFD021B7860}" uniqueName="7" name="mês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E373BE-704B-4903-86B3-FB1978A6CCC3}" name="tblComprev" displayName="tblComprev" ref="A1:I13" tableType="queryTable" totalsRowShown="0">
  <autoFilter ref="A1:I13" xr:uid="{A0E373BE-704B-4903-86B3-FB1978A6CCC3}"/>
  <tableColumns count="9">
    <tableColumn id="1" xr3:uid="{7768346D-91FC-4290-8D4A-944EEF10666A}" uniqueName="1" name="data_base" queryTableFieldId="1" dataDxfId="1"/>
    <tableColumn id="2" xr3:uid="{BE5D9BAB-CC25-4D57-A648-C75967EAD63C}" uniqueName="2" name="receita" queryTableFieldId="2"/>
    <tableColumn id="3" xr3:uid="{CBE6238E-E869-404A-ACC4-1C2BA2F6A9BC}" uniqueName="3" name="despesa" queryTableFieldId="3"/>
    <tableColumn id="4" xr3:uid="{98F0AB54-FED7-4EDB-930C-E036C83F9132}" uniqueName="4" name="resultado" queryTableFieldId="4"/>
    <tableColumn id="5" xr3:uid="{D4B70D2E-6702-4A61-AE12-24CA8101B83E}" uniqueName="5" name="receita_acum" queryTableFieldId="5"/>
    <tableColumn id="6" xr3:uid="{9A9166FD-33A7-48F1-A279-F53A42F4F8BD}" uniqueName="6" name="despesa_acum" queryTableFieldId="6"/>
    <tableColumn id="7" xr3:uid="{E2D309EF-F569-4AF2-9831-38B6B89AB902}" uniqueName="7" name="resultado_acumulado" queryTableFieldId="7"/>
    <tableColumn id="8" xr3:uid="{8BD68A6A-2178-402D-972E-1F67AB526BC6}" uniqueName="8" name="ano" queryTableFieldId="8"/>
    <tableColumn id="9" xr3:uid="{67993E34-9884-4FEF-BB4D-777E00B7C245}" uniqueName="9" name="mês" queryTableFieldId="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ADC237-EC53-4C84-9AB6-5408F7E20196}" name="tblLimiteDespesaAdm" displayName="tblLimiteDespesaAdm" ref="A1:H13" tableType="queryTable" totalsRowShown="0">
  <autoFilter ref="A1:H13" xr:uid="{B3ADC237-EC53-4C84-9AB6-5408F7E20196}"/>
  <tableColumns count="8">
    <tableColumn id="1" xr3:uid="{53229439-1E2E-4E1E-B112-4E6F5B7064FF}" uniqueName="1" name="data_base" queryTableFieldId="1" dataDxfId="0"/>
    <tableColumn id="2" xr3:uid="{8D4E0E85-19F4-4D33-9C38-6EEA54540244}" uniqueName="2" name="vl_limite" queryTableFieldId="2"/>
    <tableColumn id="3" xr3:uid="{51740958-E436-4633-98F6-277DB46D9A5B}" uniqueName="3" name="perc_limite" queryTableFieldId="3"/>
    <tableColumn id="4" xr3:uid="{F2AF23CF-0F1A-43F0-9505-CD3FAA61A3B2}" uniqueName="4" name="despesa" queryTableFieldId="4"/>
    <tableColumn id="5" xr3:uid="{91562D08-9AA3-4C19-B13C-137BE8ED287B}" uniqueName="5" name="perc_despesa" queryTableFieldId="5"/>
    <tableColumn id="6" xr3:uid="{ECD9139C-8487-4D60-8A1A-D21505E8669A}" uniqueName="6" name="despesa_acumulada" queryTableFieldId="6"/>
    <tableColumn id="7" xr3:uid="{359840EC-CCAE-4556-B5E0-5CF589E8DAF5}" uniqueName="7" name="ano" queryTableFieldId="7"/>
    <tableColumn id="8" xr3:uid="{65552F2B-DD9F-4BB4-9928-17498659E472}" uniqueName="8" name="mê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0FB6C-8463-4CFA-8B6F-4A6102437634}" name="tblContribServ" displayName="tblContribServ" ref="A1:I13" tableType="queryTable" totalsRowShown="0">
  <autoFilter ref="A1:I13" xr:uid="{1EB0FB6C-8463-4CFA-8B6F-4A6102437634}"/>
  <tableColumns count="9">
    <tableColumn id="1" xr3:uid="{23DA9F1F-3A39-4698-846E-7B2426E73A93}" uniqueName="1" name="data_base" queryTableFieldId="1" dataDxfId="12"/>
    <tableColumn id="2" xr3:uid="{99AEB38F-47BD-4EB8-80C7-201A29C6FE7C}" uniqueName="2" name="arrec_ant" queryTableFieldId="2"/>
    <tableColumn id="3" xr3:uid="{C9291B57-0847-425D-8C8B-50D9CA864BA4}" uniqueName="3" name="prev_mes" queryTableFieldId="3"/>
    <tableColumn id="4" xr3:uid="{8DDD8D03-31BF-4421-A696-544CCE803EDF}" uniqueName="4" name="arrec_mes" queryTableFieldId="4"/>
    <tableColumn id="5" xr3:uid="{EFD4A4C3-2AF8-44D6-B5F0-66C8754F88BA}" uniqueName="5" name="ano" queryTableFieldId="5"/>
    <tableColumn id="6" xr3:uid="{2CC8FB2A-EB71-4EA3-8BCA-81B9A4277293}" uniqueName="6" name="mês" queryTableFieldId="6"/>
    <tableColumn id="7" xr3:uid="{A344D6AA-9E74-4516-80B0-97A04DB1812A}" uniqueName="7" name="arrec_ant_acum" queryTableFieldId="7"/>
    <tableColumn id="8" xr3:uid="{59F740B6-B01E-4746-BDDE-F34382568853}" uniqueName="8" name="prev_acum" queryTableFieldId="8"/>
    <tableColumn id="9" xr3:uid="{4555B281-6C7E-4A7F-855E-13C6BAF4ABAC}" uniqueName="9" name="arrec_acum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44F2BC-9C13-4BE3-AEA2-75D901FC7592}" name="tblPatronalNormal" displayName="tblPatronalNormal" ref="A1:I13" tableType="queryTable" totalsRowShown="0">
  <autoFilter ref="A1:I13" xr:uid="{1344F2BC-9C13-4BE3-AEA2-75D901FC7592}"/>
  <tableColumns count="9">
    <tableColumn id="1" xr3:uid="{135BC40E-355C-4624-81AE-1337EB6BC3F9}" uniqueName="1" name="data_base" queryTableFieldId="1" dataDxfId="11"/>
    <tableColumn id="2" xr3:uid="{A9D7AC59-8EB2-4CA3-8609-BB44D0EA6460}" uniqueName="2" name="arrec_ant" queryTableFieldId="2"/>
    <tableColumn id="3" xr3:uid="{08B6449C-7836-40E1-8B06-AE5E0FD32136}" uniqueName="3" name="prev_mes" queryTableFieldId="3"/>
    <tableColumn id="4" xr3:uid="{9C0DDB31-9FF0-46F3-B339-7E88467EFAFA}" uniqueName="4" name="arrec_mes" queryTableFieldId="4"/>
    <tableColumn id="5" xr3:uid="{367C8DC5-736E-41EB-B14C-B21FC47A7EBF}" uniqueName="5" name="ano" queryTableFieldId="5"/>
    <tableColumn id="6" xr3:uid="{1B23800D-49AF-4323-93F8-09EACBDFCE02}" uniqueName="6" name="mês" queryTableFieldId="6"/>
    <tableColumn id="7" xr3:uid="{55637E15-C091-4790-A308-0713E71906B2}" uniqueName="7" name="arrec_ant_acum" queryTableFieldId="7"/>
    <tableColumn id="8" xr3:uid="{721E3BD3-2C1E-4CAB-B2E2-FFAEE5188CE7}" uniqueName="8" name="prev_acum" queryTableFieldId="8"/>
    <tableColumn id="9" xr3:uid="{B3BEE886-BB7B-490A-AF10-162515B8EBD8}" uniqueName="9" name="arrec_acum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F175BB-29C0-4D1D-81EE-1B007750E343}" name="tblPatronalSuplementar" displayName="tblPatronalSuplementar" ref="A1:I13" tableType="queryTable" totalsRowShown="0">
  <autoFilter ref="A1:I13" xr:uid="{36F175BB-29C0-4D1D-81EE-1B007750E343}"/>
  <tableColumns count="9">
    <tableColumn id="1" xr3:uid="{8BDA4254-509A-4E6F-8DF0-9DE22D52B446}" uniqueName="1" name="data_base" queryTableFieldId="1" dataDxfId="10"/>
    <tableColumn id="2" xr3:uid="{99EF3574-8BE6-4756-8CEF-5BC5FCA49A56}" uniqueName="2" name="arrec_ant" queryTableFieldId="2"/>
    <tableColumn id="3" xr3:uid="{6BACA96C-2551-464A-8CC0-D109C1E35D8D}" uniqueName="3" name="prev_mes" queryTableFieldId="3"/>
    <tableColumn id="4" xr3:uid="{1114E937-FC07-4741-AC87-AA80FE38F55A}" uniqueName="4" name="arrec_mes" queryTableFieldId="4"/>
    <tableColumn id="5" xr3:uid="{1779EDF6-4EEE-470C-AE76-3145994B8921}" uniqueName="5" name="ano" queryTableFieldId="5"/>
    <tableColumn id="6" xr3:uid="{C3D075E8-8A76-4D26-B6DB-BB937B104C6F}" uniqueName="6" name="mês" queryTableFieldId="6"/>
    <tableColumn id="7" xr3:uid="{41770041-A60C-4297-89E4-EAD47716E9FC}" uniqueName="7" name="arrec_ant_acum" queryTableFieldId="7"/>
    <tableColumn id="8" xr3:uid="{F07A9BEE-6A92-41EB-A84D-D09C288B627D}" uniqueName="8" name="prev_acum" queryTableFieldId="8"/>
    <tableColumn id="9" xr3:uid="{6D0CB9E7-C88E-4DA4-A269-0D41BB63E392}" uniqueName="9" name="arrec_acum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7E221E-EEA0-4B6B-93F9-2FA6B6824015}" name="tblCaixaProjetado" displayName="tblCaixaProjetado" ref="A1:H14" tableType="queryTable" totalsRowShown="0">
  <autoFilter ref="A1:H14" xr:uid="{D47E221E-EEA0-4B6B-93F9-2FA6B6824015}"/>
  <tableColumns count="8">
    <tableColumn id="1" xr3:uid="{376D0683-9270-4049-A3FB-BF6EE7748C53}" uniqueName="1" name="data_base" queryTableFieldId="1" dataDxfId="9"/>
    <tableColumn id="2" xr3:uid="{9420FE35-5171-4140-BF52-F9615D0E4398}" uniqueName="2" name="projetado" queryTableFieldId="2"/>
    <tableColumn id="3" xr3:uid="{C698BCC2-7C0C-4C14-9449-62E85A42C85E}" uniqueName="3" name="atual" queryTableFieldId="3"/>
    <tableColumn id="4" xr3:uid="{0085E789-58CE-4664-9D0F-520C6FF56E61}" uniqueName="4" name="prev_receita" queryTableFieldId="4"/>
    <tableColumn id="5" xr3:uid="{CD6567B4-5865-4EAB-9568-B17A5AAF9109}" uniqueName="5" name="prev_desp" queryTableFieldId="5"/>
    <tableColumn id="6" xr3:uid="{40E2CA05-5393-45D0-8C98-ED27B53CA106}" uniqueName="6" name="arrec" queryTableFieldId="6"/>
    <tableColumn id="7" xr3:uid="{11A96ED8-AA8D-4A8B-BFFB-68F9FC970CEC}" uniqueName="7" name="empenho" queryTableFieldId="7"/>
    <tableColumn id="8" xr3:uid="{203D429E-62B3-4DDF-AAB3-426BD20D9BEF}" uniqueName="8" name="ano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BC2F01-673F-4AA7-849C-8B9DC7DC284B}" name="tblGanhoPerdasRend" displayName="tblGanhoPerdasRend" ref="A1:M13" tableType="queryTable" totalsRowShown="0">
  <autoFilter ref="A1:M13" xr:uid="{7DBC2F01-673F-4AA7-849C-8B9DC7DC284B}"/>
  <tableColumns count="13">
    <tableColumn id="1" xr3:uid="{E8368D45-38DA-4B5C-BA85-485D34B71660}" uniqueName="1" name="data_base" queryTableFieldId="1" dataDxfId="8"/>
    <tableColumn id="2" xr3:uid="{1E576D76-51F9-4377-B7A6-1AA3FED7A4BC}" uniqueName="2" name="arrec_ant" queryTableFieldId="2"/>
    <tableColumn id="3" xr3:uid="{ACAFEBEA-F218-424F-8AB9-26009B485F0A}" uniqueName="3" name="prev_mes" queryTableFieldId="3"/>
    <tableColumn id="4" xr3:uid="{22A058DD-E8A0-401D-9DB5-34C099226423}" uniqueName="4" name="ganho_mes" queryTableFieldId="4"/>
    <tableColumn id="5" xr3:uid="{51426AB8-762C-4965-9FB3-1DD0DEB6118B}" uniqueName="5" name="perda_mes" queryTableFieldId="5"/>
    <tableColumn id="6" xr3:uid="{F05FDD78-E097-41AA-BCC0-0123B25586D0}" uniqueName="6" name="ano" queryTableFieldId="6"/>
    <tableColumn id="7" xr3:uid="{49C52CAD-5CE9-4D4F-8886-A4671DC65377}" uniqueName="7" name="mês" queryTableFieldId="7"/>
    <tableColumn id="8" xr3:uid="{CD8623D6-D5DD-431F-A7AB-06FFEBF50AB5}" uniqueName="8" name="arrec_ant_acum" queryTableFieldId="8"/>
    <tableColumn id="9" xr3:uid="{65262BD5-D8B9-45C7-8EB0-43E82D659B05}" uniqueName="9" name="prev_acum" queryTableFieldId="9"/>
    <tableColumn id="10" xr3:uid="{ADA2F355-F1D2-4574-97F7-0AAE35F6D37F}" uniqueName="10" name="ganho_acum" queryTableFieldId="10"/>
    <tableColumn id="11" xr3:uid="{2FC11FAC-C13B-4C74-A9AE-091869AE3B91}" uniqueName="11" name="perda_acum" queryTableFieldId="11"/>
    <tableColumn id="12" xr3:uid="{3FEF00E4-E696-418B-A79D-A566613D8581}" uniqueName="12" name="resultado_mes" queryTableFieldId="12"/>
    <tableColumn id="13" xr3:uid="{924AC0E5-C0C7-4AD7-91C4-CB88ED8ECA98}" uniqueName="13" name="resultado_acum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1883D3-5B51-4B75-B11D-9E4F8124E9CE}" name="tblDespesaTotal" displayName="tblDespesaTotal" ref="A1:G13" tableType="queryTable" totalsRowShown="0">
  <autoFilter ref="A1:G13" xr:uid="{B81883D3-5B51-4B75-B11D-9E4F8124E9CE}"/>
  <tableColumns count="7">
    <tableColumn id="1" xr3:uid="{0A57691F-DCD8-450F-BD70-2CB9BF32E0F3}" uniqueName="1" name="data_base" queryTableFieldId="1" dataDxfId="7"/>
    <tableColumn id="2" xr3:uid="{9896AA76-8A77-4A7B-A6C0-649EE82B3904}" uniqueName="2" name="emp_ant" queryTableFieldId="2"/>
    <tableColumn id="3" xr3:uid="{C8B69E83-A2D2-4801-A2E9-1342D8C23735}" uniqueName="3" name="emp_atual" queryTableFieldId="3"/>
    <tableColumn id="4" xr3:uid="{56E9EBE5-AC92-4969-8FBA-0A44DB581B3B}" uniqueName="4" name="emp_ant_acum" queryTableFieldId="4"/>
    <tableColumn id="5" xr3:uid="{1B7AF1A5-7AF6-4CA3-A877-2579027F576D}" uniqueName="5" name="emp_atual_acum" queryTableFieldId="5"/>
    <tableColumn id="6" xr3:uid="{B29ED029-052F-443D-B8FD-03879914A3CF}" uniqueName="6" name="ano" queryTableFieldId="6"/>
    <tableColumn id="7" xr3:uid="{B66A736A-D8F7-4594-B111-83DABCDCE5B3}" uniqueName="7" name="mês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FEB3D2-E8BF-4289-B336-A31C4B5FB07A}" name="tblInativPensRPPS" displayName="tblInativPensRPPS" ref="A1:G13" tableType="queryTable" totalsRowShown="0">
  <autoFilter ref="A1:G13" xr:uid="{25FEB3D2-E8BF-4289-B336-A31C4B5FB07A}"/>
  <tableColumns count="7">
    <tableColumn id="1" xr3:uid="{E93AD70C-BC5F-4258-AE02-C28D4F69FE56}" uniqueName="1" name="data_base" queryTableFieldId="1" dataDxfId="6"/>
    <tableColumn id="2" xr3:uid="{667DC60B-2572-4A5F-9502-FAAF058E6924}" uniqueName="2" name="emp_ant" queryTableFieldId="2"/>
    <tableColumn id="3" xr3:uid="{6D1ABBFA-6FD1-4C33-8062-7007DA1C2F12}" uniqueName="3" name="emp_atual" queryTableFieldId="3"/>
    <tableColumn id="4" xr3:uid="{E5D8629B-9777-4F16-B006-70CB3D305512}" uniqueName="4" name="emp_ant_acum" queryTableFieldId="4"/>
    <tableColumn id="5" xr3:uid="{5E9727D8-0B67-4A53-BDBF-A64AA2A32325}" uniqueName="5" name="emp_atual_acum" queryTableFieldId="5"/>
    <tableColumn id="6" xr3:uid="{1C972BD3-68C2-4086-B5AB-8A39078EB446}" uniqueName="6" name="ano" queryTableFieldId="6"/>
    <tableColumn id="7" xr3:uid="{479FF0F9-807D-4D88-933C-8A45931652F7}" uniqueName="7" name="mês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4A3623-8A1D-4BBA-8155-659F27836762}" name="tblInativPensTesouro" displayName="tblInativPensTesouro" ref="A1:G13" tableType="queryTable" totalsRowShown="0">
  <autoFilter ref="A1:G13" xr:uid="{8F4A3623-8A1D-4BBA-8155-659F27836762}"/>
  <tableColumns count="7">
    <tableColumn id="1" xr3:uid="{E2531ECD-27C8-4D34-87B3-D5980E24CE76}" uniqueName="1" name="data_base" queryTableFieldId="1" dataDxfId="5"/>
    <tableColumn id="2" xr3:uid="{6D8A5318-11AF-4A82-8B8E-78A81A8958E5}" uniqueName="2" name="emp_ant" queryTableFieldId="2"/>
    <tableColumn id="3" xr3:uid="{4993B1B9-7CFF-4DFD-8158-F31EBAF1256F}" uniqueName="3" name="emp_atual" queryTableFieldId="3"/>
    <tableColumn id="4" xr3:uid="{4E5BB65D-6E5C-4BC1-AB51-052A7F639A2E}" uniqueName="4" name="emp_ant_acum" queryTableFieldId="4"/>
    <tableColumn id="5" xr3:uid="{0930F49C-13A9-4EE9-9B74-D2239645546F}" uniqueName="5" name="emp_atual_acum" queryTableFieldId="5"/>
    <tableColumn id="6" xr3:uid="{FA438A27-26BD-46DC-B6CB-0C6CB93956BD}" uniqueName="6" name="ano" queryTableFieldId="6"/>
    <tableColumn id="7" xr3:uid="{689C5D52-F83E-4C5F-B8A2-5FE8A9ACE8C6}" uniqueName="7" name="mê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2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AE6B-EF71-4179-9425-B3D753609B44}">
  <dimension ref="B3:E4"/>
  <sheetViews>
    <sheetView tabSelected="1" workbookViewId="0">
      <selection activeCell="E4" sqref="E4"/>
    </sheetView>
  </sheetViews>
  <sheetFormatPr defaultRowHeight="15" x14ac:dyDescent="0.25"/>
  <cols>
    <col min="3" max="3" width="10.7109375" bestFit="1" customWidth="1"/>
  </cols>
  <sheetData>
    <row r="3" spans="2:5" x14ac:dyDescent="0.25">
      <c r="B3" t="s">
        <v>63</v>
      </c>
      <c r="C3" s="9">
        <v>44865</v>
      </c>
      <c r="E3" t="str">
        <f>TEXT(C3,"mmmm")</f>
        <v>outubro</v>
      </c>
    </row>
    <row r="4" spans="2:5" x14ac:dyDescent="0.25">
      <c r="E4">
        <f>YEAR(C3)</f>
        <v>2022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C061-E2E0-489F-8175-1DB5005E305E}">
  <dimension ref="A1:D16"/>
  <sheetViews>
    <sheetView workbookViewId="0">
      <selection activeCell="A4" sqref="A4:A15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9.140625" bestFit="1" customWidth="1"/>
    <col min="4" max="4" width="11.140625" bestFit="1" customWidth="1"/>
  </cols>
  <sheetData>
    <row r="1" spans="1:4" x14ac:dyDescent="0.25">
      <c r="A1" s="2" t="s">
        <v>4</v>
      </c>
      <c r="B1" s="4">
        <v>2022</v>
      </c>
    </row>
    <row r="3" spans="1:4" x14ac:dyDescent="0.25">
      <c r="A3" s="2" t="s">
        <v>9</v>
      </c>
      <c r="B3" t="s">
        <v>23</v>
      </c>
      <c r="C3" t="s">
        <v>24</v>
      </c>
      <c r="D3" t="s">
        <v>25</v>
      </c>
    </row>
    <row r="4" spans="1:4" x14ac:dyDescent="0.25">
      <c r="A4" s="4" t="s">
        <v>11</v>
      </c>
      <c r="B4" s="5">
        <v>0</v>
      </c>
      <c r="C4" s="5">
        <v>0</v>
      </c>
      <c r="D4" s="5">
        <v>0</v>
      </c>
    </row>
    <row r="5" spans="1:4" x14ac:dyDescent="0.25">
      <c r="A5" s="4" t="s">
        <v>12</v>
      </c>
      <c r="B5" s="5">
        <v>109252.6</v>
      </c>
      <c r="C5" s="5">
        <v>122909.84</v>
      </c>
      <c r="D5" s="5">
        <v>110818.21</v>
      </c>
    </row>
    <row r="6" spans="1:4" x14ac:dyDescent="0.25">
      <c r="A6" s="4" t="s">
        <v>13</v>
      </c>
      <c r="B6" s="5">
        <v>201795.04</v>
      </c>
      <c r="C6" s="5">
        <v>226555.9</v>
      </c>
      <c r="D6" s="5">
        <v>218613.13</v>
      </c>
    </row>
    <row r="7" spans="1:4" x14ac:dyDescent="0.25">
      <c r="A7" s="4" t="s">
        <v>14</v>
      </c>
      <c r="B7" s="5">
        <v>292740.82</v>
      </c>
      <c r="C7" s="5">
        <v>329821.2</v>
      </c>
      <c r="D7" s="5">
        <v>325569.34000000003</v>
      </c>
    </row>
    <row r="8" spans="1:4" x14ac:dyDescent="0.25">
      <c r="A8" s="4" t="s">
        <v>15</v>
      </c>
      <c r="B8" s="5">
        <v>382383.46</v>
      </c>
      <c r="C8" s="5">
        <v>433734.65</v>
      </c>
      <c r="D8" s="5">
        <v>431943.32</v>
      </c>
    </row>
    <row r="9" spans="1:4" x14ac:dyDescent="0.25">
      <c r="A9" s="4" t="s">
        <v>16</v>
      </c>
      <c r="B9" s="5">
        <v>472704.05</v>
      </c>
      <c r="C9" s="5">
        <v>537828.43999999994</v>
      </c>
      <c r="D9" s="5">
        <v>542172.63</v>
      </c>
    </row>
    <row r="10" spans="1:4" x14ac:dyDescent="0.25">
      <c r="A10" s="4" t="s">
        <v>17</v>
      </c>
      <c r="B10" s="5">
        <v>562379.78</v>
      </c>
      <c r="C10" s="5">
        <v>641910.79</v>
      </c>
      <c r="D10" s="5">
        <v>654061.56000000006</v>
      </c>
    </row>
    <row r="11" spans="1:4" x14ac:dyDescent="0.25">
      <c r="A11" s="4" t="s">
        <v>18</v>
      </c>
      <c r="B11" s="5">
        <v>650555.56999999995</v>
      </c>
      <c r="C11" s="5">
        <v>751841.63</v>
      </c>
      <c r="D11" s="5">
        <v>769104.49</v>
      </c>
    </row>
    <row r="12" spans="1:4" x14ac:dyDescent="0.25">
      <c r="A12" s="4" t="s">
        <v>19</v>
      </c>
      <c r="B12" s="5">
        <v>737954.76</v>
      </c>
      <c r="C12" s="5">
        <v>862687.97</v>
      </c>
      <c r="D12" s="5">
        <v>884363.46</v>
      </c>
    </row>
    <row r="13" spans="1:4" x14ac:dyDescent="0.25">
      <c r="A13" s="4" t="s">
        <v>20</v>
      </c>
      <c r="B13" s="5">
        <v>825337.56</v>
      </c>
      <c r="C13" s="5">
        <v>971649.1</v>
      </c>
      <c r="D13" s="5">
        <v>993820.82</v>
      </c>
    </row>
    <row r="14" spans="1:4" x14ac:dyDescent="0.25">
      <c r="A14" s="4" t="s">
        <v>21</v>
      </c>
      <c r="B14" s="5">
        <v>913365.29</v>
      </c>
      <c r="C14" s="5">
        <v>1080877.02</v>
      </c>
      <c r="D14" s="5"/>
    </row>
    <row r="15" spans="1:4" x14ac:dyDescent="0.25">
      <c r="A15" s="4" t="s">
        <v>22</v>
      </c>
      <c r="B15" s="5">
        <v>1187863.02</v>
      </c>
      <c r="C15" s="5">
        <v>1415960</v>
      </c>
      <c r="D15" s="5"/>
    </row>
    <row r="16" spans="1:4" x14ac:dyDescent="0.25">
      <c r="A16" s="4" t="s">
        <v>10</v>
      </c>
      <c r="B16" s="5">
        <v>6336331.9500000011</v>
      </c>
      <c r="C16" s="5">
        <v>7375776.5399999991</v>
      </c>
      <c r="D16" s="5">
        <v>4930466.96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04BB-D2AF-4C93-AFE3-B528AE0AEBD9}">
  <dimension ref="A1:I13"/>
  <sheetViews>
    <sheetView workbookViewId="0"/>
  </sheetViews>
  <sheetFormatPr defaultRowHeight="15" x14ac:dyDescent="0.25"/>
  <cols>
    <col min="1" max="1" width="12.28515625" bestFit="1" customWidth="1"/>
    <col min="2" max="2" width="11.5703125" bestFit="1" customWidth="1"/>
    <col min="3" max="3" width="12" bestFit="1" customWidth="1"/>
    <col min="4" max="4" width="12.42578125" bestFit="1" customWidth="1"/>
    <col min="5" max="5" width="6.5703125" bestFit="1" customWidth="1"/>
    <col min="6" max="6" width="7" bestFit="1" customWidth="1"/>
    <col min="7" max="7" width="17.42578125" bestFit="1" customWidth="1"/>
    <col min="8" max="8" width="13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44592</v>
      </c>
      <c r="B2">
        <v>0</v>
      </c>
      <c r="C2">
        <v>0</v>
      </c>
      <c r="D2">
        <v>0</v>
      </c>
      <c r="E2">
        <v>2022</v>
      </c>
      <c r="F2">
        <v>1</v>
      </c>
      <c r="G2">
        <v>0</v>
      </c>
      <c r="H2">
        <v>0</v>
      </c>
      <c r="I2">
        <v>0</v>
      </c>
    </row>
    <row r="3" spans="1:9" x14ac:dyDescent="0.25">
      <c r="A3" s="1">
        <v>44620</v>
      </c>
      <c r="B3">
        <v>135268.32</v>
      </c>
      <c r="C3">
        <v>128059.26</v>
      </c>
      <c r="D3">
        <v>110818.21</v>
      </c>
      <c r="E3">
        <v>2022</v>
      </c>
      <c r="F3">
        <v>2</v>
      </c>
      <c r="G3">
        <v>135268.32</v>
      </c>
      <c r="H3">
        <v>128059.26</v>
      </c>
      <c r="I3">
        <v>110818.21</v>
      </c>
    </row>
    <row r="4" spans="1:9" x14ac:dyDescent="0.25">
      <c r="A4" s="1">
        <v>44651</v>
      </c>
      <c r="B4">
        <v>114579.11</v>
      </c>
      <c r="C4">
        <v>107907.57</v>
      </c>
      <c r="D4">
        <v>107794.92</v>
      </c>
      <c r="E4">
        <v>2022</v>
      </c>
      <c r="F4">
        <v>3</v>
      </c>
      <c r="G4">
        <v>249847.43</v>
      </c>
      <c r="H4">
        <v>235966.83</v>
      </c>
      <c r="I4">
        <v>218613.13</v>
      </c>
    </row>
    <row r="5" spans="1:9" x14ac:dyDescent="0.25">
      <c r="A5" s="1">
        <v>44681</v>
      </c>
      <c r="B5">
        <v>112602.35</v>
      </c>
      <c r="C5">
        <v>107534.53</v>
      </c>
      <c r="D5">
        <v>106956.21</v>
      </c>
      <c r="E5">
        <v>2022</v>
      </c>
      <c r="F5">
        <v>4</v>
      </c>
      <c r="G5">
        <v>362449.78</v>
      </c>
      <c r="H5">
        <v>343501.36</v>
      </c>
      <c r="I5">
        <v>325569.34000000003</v>
      </c>
    </row>
    <row r="6" spans="1:9" x14ac:dyDescent="0.25">
      <c r="A6" s="1">
        <v>44712</v>
      </c>
      <c r="B6">
        <v>110988.87</v>
      </c>
      <c r="C6">
        <v>108228.92</v>
      </c>
      <c r="D6">
        <v>106373.98</v>
      </c>
      <c r="E6">
        <v>2022</v>
      </c>
      <c r="F6">
        <v>5</v>
      </c>
      <c r="G6">
        <v>473438.65</v>
      </c>
      <c r="H6">
        <v>451730.28</v>
      </c>
      <c r="I6">
        <v>431943.32</v>
      </c>
    </row>
    <row r="7" spans="1:9" x14ac:dyDescent="0.25">
      <c r="A7" s="1">
        <v>44742</v>
      </c>
      <c r="B7">
        <v>111828.24</v>
      </c>
      <c r="C7">
        <v>108390.68</v>
      </c>
      <c r="D7">
        <v>110229.31</v>
      </c>
      <c r="E7">
        <v>2022</v>
      </c>
      <c r="F7">
        <v>6</v>
      </c>
      <c r="G7">
        <v>585266.89</v>
      </c>
      <c r="H7">
        <v>560120.96</v>
      </c>
      <c r="I7">
        <v>542172.63</v>
      </c>
    </row>
    <row r="8" spans="1:9" x14ac:dyDescent="0.25">
      <c r="A8" s="1">
        <v>44773</v>
      </c>
      <c r="B8">
        <v>111029.85</v>
      </c>
      <c r="C8">
        <v>108402.71</v>
      </c>
      <c r="D8">
        <v>111888.93</v>
      </c>
      <c r="E8">
        <v>2022</v>
      </c>
      <c r="F8">
        <v>7</v>
      </c>
      <c r="G8">
        <v>696296.74</v>
      </c>
      <c r="H8">
        <v>668523.67000000004</v>
      </c>
      <c r="I8">
        <v>654061.56000000006</v>
      </c>
    </row>
    <row r="9" spans="1:9" x14ac:dyDescent="0.25">
      <c r="A9" s="1">
        <v>44804</v>
      </c>
      <c r="B9">
        <v>109172.71</v>
      </c>
      <c r="C9">
        <v>108136.9</v>
      </c>
      <c r="D9">
        <v>115042.93</v>
      </c>
      <c r="E9">
        <v>2022</v>
      </c>
      <c r="F9">
        <v>8</v>
      </c>
      <c r="G9">
        <v>805469.45</v>
      </c>
      <c r="H9">
        <v>776660.57</v>
      </c>
      <c r="I9">
        <v>769104.49</v>
      </c>
    </row>
    <row r="10" spans="1:9" x14ac:dyDescent="0.25">
      <c r="A10" s="1">
        <v>44834</v>
      </c>
      <c r="B10">
        <v>110109.16</v>
      </c>
      <c r="C10">
        <v>109056.92</v>
      </c>
      <c r="D10">
        <v>115258.97</v>
      </c>
      <c r="E10">
        <v>2022</v>
      </c>
      <c r="F10">
        <v>9</v>
      </c>
      <c r="G10">
        <v>915578.61</v>
      </c>
      <c r="H10">
        <v>885717.49</v>
      </c>
      <c r="I10">
        <v>884363.46</v>
      </c>
    </row>
    <row r="11" spans="1:9" x14ac:dyDescent="0.25">
      <c r="A11" s="1">
        <v>44865</v>
      </c>
      <c r="B11">
        <v>108190.78</v>
      </c>
      <c r="C11">
        <v>107169.28</v>
      </c>
      <c r="D11">
        <v>109457.36</v>
      </c>
      <c r="E11">
        <v>2022</v>
      </c>
      <c r="F11">
        <v>10</v>
      </c>
      <c r="G11">
        <v>1023769.39</v>
      </c>
      <c r="H11">
        <v>992886.77</v>
      </c>
      <c r="I11">
        <v>993820.82</v>
      </c>
    </row>
    <row r="12" spans="1:9" x14ac:dyDescent="0.25">
      <c r="A12" s="1">
        <v>44895</v>
      </c>
      <c r="B12">
        <v>108212.2</v>
      </c>
      <c r="C12">
        <v>107451.99</v>
      </c>
      <c r="E12">
        <v>2022</v>
      </c>
      <c r="F12">
        <v>11</v>
      </c>
      <c r="G12">
        <v>1131981.5900000001</v>
      </c>
      <c r="H12">
        <v>1100338.76</v>
      </c>
    </row>
    <row r="13" spans="1:9" x14ac:dyDescent="0.25">
      <c r="A13" s="1">
        <v>44926</v>
      </c>
      <c r="B13">
        <v>339862.76</v>
      </c>
      <c r="C13">
        <v>329661.24</v>
      </c>
      <c r="E13">
        <v>2022</v>
      </c>
      <c r="F13">
        <v>12</v>
      </c>
      <c r="G13">
        <v>1471844.35</v>
      </c>
      <c r="H13">
        <v>1430000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F643-E22D-4C45-8C35-CF10279FB7C0}">
  <dimension ref="A1:D16"/>
  <sheetViews>
    <sheetView workbookViewId="0">
      <selection activeCell="B1" sqref="B1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9.140625" bestFit="1" customWidth="1"/>
    <col min="4" max="4" width="11.140625" bestFit="1" customWidth="1"/>
  </cols>
  <sheetData>
    <row r="1" spans="1:4" x14ac:dyDescent="0.25">
      <c r="A1" s="2" t="s">
        <v>4</v>
      </c>
      <c r="B1" s="4">
        <v>2022</v>
      </c>
    </row>
    <row r="3" spans="1:4" x14ac:dyDescent="0.25">
      <c r="A3" s="2" t="s">
        <v>9</v>
      </c>
      <c r="B3" t="s">
        <v>23</v>
      </c>
      <c r="C3" t="s">
        <v>24</v>
      </c>
      <c r="D3" t="s">
        <v>25</v>
      </c>
    </row>
    <row r="4" spans="1:4" x14ac:dyDescent="0.25">
      <c r="A4" s="4" t="s">
        <v>11</v>
      </c>
      <c r="B4" s="5">
        <v>0</v>
      </c>
      <c r="C4" s="5">
        <v>0</v>
      </c>
      <c r="D4" s="5">
        <v>0</v>
      </c>
    </row>
    <row r="5" spans="1:4" x14ac:dyDescent="0.25">
      <c r="A5" s="4" t="s">
        <v>12</v>
      </c>
      <c r="B5" s="5">
        <v>135268.32</v>
      </c>
      <c r="C5" s="5">
        <v>128059.26</v>
      </c>
      <c r="D5" s="5">
        <v>110818.21</v>
      </c>
    </row>
    <row r="6" spans="1:4" x14ac:dyDescent="0.25">
      <c r="A6" s="4" t="s">
        <v>13</v>
      </c>
      <c r="B6" s="5">
        <v>114579.11</v>
      </c>
      <c r="C6" s="5">
        <v>107907.57</v>
      </c>
      <c r="D6" s="5">
        <v>107794.92</v>
      </c>
    </row>
    <row r="7" spans="1:4" x14ac:dyDescent="0.25">
      <c r="A7" s="4" t="s">
        <v>14</v>
      </c>
      <c r="B7" s="5">
        <v>112602.35</v>
      </c>
      <c r="C7" s="5">
        <v>107534.53</v>
      </c>
      <c r="D7" s="5">
        <v>106956.21</v>
      </c>
    </row>
    <row r="8" spans="1:4" x14ac:dyDescent="0.25">
      <c r="A8" s="4" t="s">
        <v>15</v>
      </c>
      <c r="B8" s="5">
        <v>110988.87</v>
      </c>
      <c r="C8" s="5">
        <v>108228.92</v>
      </c>
      <c r="D8" s="5">
        <v>106373.98</v>
      </c>
    </row>
    <row r="9" spans="1:4" x14ac:dyDescent="0.25">
      <c r="A9" s="4" t="s">
        <v>16</v>
      </c>
      <c r="B9" s="5">
        <v>111828.24</v>
      </c>
      <c r="C9" s="5">
        <v>108390.68</v>
      </c>
      <c r="D9" s="5">
        <v>110229.31</v>
      </c>
    </row>
    <row r="10" spans="1:4" x14ac:dyDescent="0.25">
      <c r="A10" s="4" t="s">
        <v>17</v>
      </c>
      <c r="B10" s="5">
        <v>111029.85</v>
      </c>
      <c r="C10" s="5">
        <v>108402.71</v>
      </c>
      <c r="D10" s="5">
        <v>111888.93</v>
      </c>
    </row>
    <row r="11" spans="1:4" x14ac:dyDescent="0.25">
      <c r="A11" s="4" t="s">
        <v>18</v>
      </c>
      <c r="B11" s="5">
        <v>109172.71</v>
      </c>
      <c r="C11" s="5">
        <v>108136.9</v>
      </c>
      <c r="D11" s="5">
        <v>115042.93</v>
      </c>
    </row>
    <row r="12" spans="1:4" x14ac:dyDescent="0.25">
      <c r="A12" s="4" t="s">
        <v>19</v>
      </c>
      <c r="B12" s="5">
        <v>110109.16</v>
      </c>
      <c r="C12" s="5">
        <v>109056.92</v>
      </c>
      <c r="D12" s="5">
        <v>115258.97</v>
      </c>
    </row>
    <row r="13" spans="1:4" x14ac:dyDescent="0.25">
      <c r="A13" s="4" t="s">
        <v>20</v>
      </c>
      <c r="B13" s="5">
        <v>108190.78</v>
      </c>
      <c r="C13" s="5">
        <v>107169.28</v>
      </c>
      <c r="D13" s="5">
        <v>109457.36</v>
      </c>
    </row>
    <row r="14" spans="1:4" x14ac:dyDescent="0.25">
      <c r="A14" s="4" t="s">
        <v>21</v>
      </c>
      <c r="B14" s="5">
        <v>108212.2</v>
      </c>
      <c r="C14" s="5">
        <v>107451.99</v>
      </c>
      <c r="D14" s="5"/>
    </row>
    <row r="15" spans="1:4" x14ac:dyDescent="0.25">
      <c r="A15" s="4" t="s">
        <v>22</v>
      </c>
      <c r="B15" s="5">
        <v>339862.76</v>
      </c>
      <c r="C15" s="5">
        <v>329661.24</v>
      </c>
      <c r="D15" s="5"/>
    </row>
    <row r="16" spans="1:4" x14ac:dyDescent="0.25">
      <c r="A16" s="4" t="s">
        <v>10</v>
      </c>
      <c r="B16" s="5">
        <v>1471844.35</v>
      </c>
      <c r="C16" s="5">
        <v>1430000</v>
      </c>
      <c r="D16" s="5">
        <v>993820.82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D29A-1326-4A40-B5F6-95F14054CDB3}">
  <dimension ref="A1:D16"/>
  <sheetViews>
    <sheetView workbookViewId="0">
      <selection activeCell="D11" sqref="D11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9.140625" bestFit="1" customWidth="1"/>
    <col min="4" max="4" width="11.140625" bestFit="1" customWidth="1"/>
  </cols>
  <sheetData>
    <row r="1" spans="1:4" x14ac:dyDescent="0.25">
      <c r="A1" s="2" t="s">
        <v>4</v>
      </c>
      <c r="B1" s="4">
        <v>2022</v>
      </c>
    </row>
    <row r="3" spans="1:4" x14ac:dyDescent="0.25">
      <c r="A3" s="2" t="s">
        <v>9</v>
      </c>
      <c r="B3" t="s">
        <v>23</v>
      </c>
      <c r="C3" t="s">
        <v>24</v>
      </c>
      <c r="D3" t="s">
        <v>25</v>
      </c>
    </row>
    <row r="4" spans="1:4" x14ac:dyDescent="0.25">
      <c r="A4" s="4" t="s">
        <v>11</v>
      </c>
      <c r="B4" s="5">
        <v>0</v>
      </c>
      <c r="C4" s="5">
        <v>0</v>
      </c>
      <c r="D4" s="5">
        <v>0</v>
      </c>
    </row>
    <row r="5" spans="1:4" x14ac:dyDescent="0.25">
      <c r="A5" s="4" t="s">
        <v>12</v>
      </c>
      <c r="B5" s="5">
        <v>135268.32</v>
      </c>
      <c r="C5" s="5">
        <v>128059.26</v>
      </c>
      <c r="D5" s="5">
        <v>110818.21</v>
      </c>
    </row>
    <row r="6" spans="1:4" x14ac:dyDescent="0.25">
      <c r="A6" s="4" t="s">
        <v>13</v>
      </c>
      <c r="B6" s="5">
        <v>249847.43</v>
      </c>
      <c r="C6" s="5">
        <v>235966.83</v>
      </c>
      <c r="D6" s="5">
        <v>218613.13</v>
      </c>
    </row>
    <row r="7" spans="1:4" x14ac:dyDescent="0.25">
      <c r="A7" s="4" t="s">
        <v>14</v>
      </c>
      <c r="B7" s="5">
        <v>362449.78</v>
      </c>
      <c r="C7" s="5">
        <v>343501.36</v>
      </c>
      <c r="D7" s="5">
        <v>325569.34000000003</v>
      </c>
    </row>
    <row r="8" spans="1:4" x14ac:dyDescent="0.25">
      <c r="A8" s="4" t="s">
        <v>15</v>
      </c>
      <c r="B8" s="5">
        <v>473438.65</v>
      </c>
      <c r="C8" s="5">
        <v>451730.28</v>
      </c>
      <c r="D8" s="5">
        <v>431943.32</v>
      </c>
    </row>
    <row r="9" spans="1:4" x14ac:dyDescent="0.25">
      <c r="A9" s="4" t="s">
        <v>16</v>
      </c>
      <c r="B9" s="5">
        <v>585266.89</v>
      </c>
      <c r="C9" s="5">
        <v>560120.96</v>
      </c>
      <c r="D9" s="5">
        <v>542172.63</v>
      </c>
    </row>
    <row r="10" spans="1:4" x14ac:dyDescent="0.25">
      <c r="A10" s="4" t="s">
        <v>17</v>
      </c>
      <c r="B10" s="5">
        <v>696296.74</v>
      </c>
      <c r="C10" s="5">
        <v>668523.67000000004</v>
      </c>
      <c r="D10" s="5">
        <v>654061.56000000006</v>
      </c>
    </row>
    <row r="11" spans="1:4" x14ac:dyDescent="0.25">
      <c r="A11" s="4" t="s">
        <v>18</v>
      </c>
      <c r="B11" s="5">
        <v>805469.45</v>
      </c>
      <c r="C11" s="5">
        <v>776660.57</v>
      </c>
      <c r="D11" s="5">
        <v>769104.49</v>
      </c>
    </row>
    <row r="12" spans="1:4" x14ac:dyDescent="0.25">
      <c r="A12" s="4" t="s">
        <v>19</v>
      </c>
      <c r="B12" s="5">
        <v>915578.61</v>
      </c>
      <c r="C12" s="5">
        <v>885717.49</v>
      </c>
      <c r="D12" s="5">
        <v>884363.46</v>
      </c>
    </row>
    <row r="13" spans="1:4" x14ac:dyDescent="0.25">
      <c r="A13" s="4" t="s">
        <v>20</v>
      </c>
      <c r="B13" s="5">
        <v>1023769.39</v>
      </c>
      <c r="C13" s="5">
        <v>992886.77</v>
      </c>
      <c r="D13" s="5">
        <v>993820.82</v>
      </c>
    </row>
    <row r="14" spans="1:4" x14ac:dyDescent="0.25">
      <c r="A14" s="4" t="s">
        <v>21</v>
      </c>
      <c r="B14" s="5">
        <v>1131981.5900000001</v>
      </c>
      <c r="C14" s="5">
        <v>1100338.76</v>
      </c>
      <c r="D14" s="5"/>
    </row>
    <row r="15" spans="1:4" x14ac:dyDescent="0.25">
      <c r="A15" s="4" t="s">
        <v>22</v>
      </c>
      <c r="B15" s="5">
        <v>1471844.35</v>
      </c>
      <c r="C15" s="5">
        <v>1430000</v>
      </c>
      <c r="D15" s="5"/>
    </row>
    <row r="16" spans="1:4" x14ac:dyDescent="0.25">
      <c r="A16" s="4" t="s">
        <v>10</v>
      </c>
      <c r="B16" s="5">
        <v>7851211.2000000011</v>
      </c>
      <c r="C16" s="5">
        <v>7573505.9499999993</v>
      </c>
      <c r="D16" s="5">
        <v>4930466.96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8F13-2BA7-48D8-8A74-3DB731CD0C4F}">
  <dimension ref="A1:H14"/>
  <sheetViews>
    <sheetView workbookViewId="0"/>
  </sheetViews>
  <sheetFormatPr defaultRowHeight="15" x14ac:dyDescent="0.25"/>
  <cols>
    <col min="1" max="1" width="12.28515625" bestFit="1" customWidth="1"/>
    <col min="2" max="3" width="12" bestFit="1" customWidth="1"/>
    <col min="4" max="4" width="14.42578125" bestFit="1" customWidth="1"/>
    <col min="5" max="5" width="12.5703125" bestFit="1" customWidth="1"/>
    <col min="6" max="6" width="10" bestFit="1" customWidth="1"/>
    <col min="7" max="7" width="11.85546875" bestFit="1" customWidth="1"/>
    <col min="8" max="8" width="6.5703125" bestFit="1" customWidth="1"/>
  </cols>
  <sheetData>
    <row r="1" spans="1:8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4</v>
      </c>
    </row>
    <row r="2" spans="1:8" x14ac:dyDescent="0.25">
      <c r="A2" s="1">
        <v>44561</v>
      </c>
      <c r="C2">
        <v>28306029.579999998</v>
      </c>
      <c r="D2">
        <v>0</v>
      </c>
      <c r="F2">
        <v>0</v>
      </c>
      <c r="H2">
        <v>2021</v>
      </c>
    </row>
    <row r="3" spans="1:8" x14ac:dyDescent="0.25">
      <c r="A3" s="1">
        <v>44592</v>
      </c>
      <c r="B3">
        <v>27792832.710000001</v>
      </c>
      <c r="C3">
        <v>30721827.030000001</v>
      </c>
      <c r="D3">
        <v>258095.28</v>
      </c>
      <c r="E3">
        <v>435582.88</v>
      </c>
      <c r="F3">
        <v>219212.79999999999</v>
      </c>
      <c r="G3">
        <v>732409.67</v>
      </c>
      <c r="H3">
        <v>2022</v>
      </c>
    </row>
    <row r="4" spans="1:8" x14ac:dyDescent="0.25">
      <c r="A4" s="1">
        <v>44620</v>
      </c>
      <c r="B4">
        <v>30931073</v>
      </c>
      <c r="C4">
        <v>33137624.48</v>
      </c>
      <c r="D4">
        <v>468348.71</v>
      </c>
      <c r="E4">
        <v>441020.7</v>
      </c>
      <c r="F4">
        <v>599919.06999999995</v>
      </c>
      <c r="G4">
        <v>390673.1</v>
      </c>
      <c r="H4">
        <v>2022</v>
      </c>
    </row>
    <row r="5" spans="1:8" x14ac:dyDescent="0.25">
      <c r="A5" s="1">
        <v>44651</v>
      </c>
      <c r="B5">
        <v>33667193.899999999</v>
      </c>
      <c r="C5">
        <v>35553421.93</v>
      </c>
      <c r="D5">
        <v>350130.26</v>
      </c>
      <c r="E5">
        <v>452015.58</v>
      </c>
      <c r="F5">
        <v>803574.46</v>
      </c>
      <c r="G5">
        <v>274005.03999999998</v>
      </c>
      <c r="H5">
        <v>2022</v>
      </c>
    </row>
    <row r="6" spans="1:8" x14ac:dyDescent="0.25">
      <c r="A6" s="1">
        <v>44681</v>
      </c>
      <c r="B6">
        <v>35878790.109999999</v>
      </c>
      <c r="C6">
        <v>37969219.380000003</v>
      </c>
      <c r="D6">
        <v>404726.83</v>
      </c>
      <c r="E6">
        <v>438614.6</v>
      </c>
      <c r="F6">
        <v>596050.01</v>
      </c>
      <c r="G6">
        <v>270681.83</v>
      </c>
      <c r="H6">
        <v>2022</v>
      </c>
    </row>
    <row r="7" spans="1:8" x14ac:dyDescent="0.25">
      <c r="A7" s="1">
        <v>44712</v>
      </c>
      <c r="B7">
        <v>38286912.990000002</v>
      </c>
      <c r="C7">
        <v>40385016.829999998</v>
      </c>
      <c r="D7">
        <v>455578.17</v>
      </c>
      <c r="E7">
        <v>440892.73</v>
      </c>
      <c r="F7">
        <v>597682.47</v>
      </c>
      <c r="G7">
        <v>279988.86</v>
      </c>
      <c r="H7">
        <v>2022</v>
      </c>
    </row>
    <row r="8" spans="1:8" x14ac:dyDescent="0.25">
      <c r="A8" s="1">
        <v>44742</v>
      </c>
      <c r="B8">
        <v>40626214.520000003</v>
      </c>
      <c r="C8">
        <v>42800814.280000001</v>
      </c>
      <c r="D8">
        <v>425425.93</v>
      </c>
      <c r="E8">
        <v>447008.68</v>
      </c>
      <c r="F8">
        <v>525609.18999999994</v>
      </c>
      <c r="G8">
        <v>284411.5</v>
      </c>
      <c r="H8">
        <v>2022</v>
      </c>
    </row>
    <row r="9" spans="1:8" x14ac:dyDescent="0.25">
      <c r="A9" s="1">
        <v>44773</v>
      </c>
      <c r="B9">
        <v>42987500.259999998</v>
      </c>
      <c r="C9">
        <v>45216611.729999997</v>
      </c>
      <c r="D9">
        <v>453162.74</v>
      </c>
      <c r="E9">
        <v>455193.16</v>
      </c>
      <c r="F9">
        <v>465656.7</v>
      </c>
      <c r="G9">
        <v>278970.71999999997</v>
      </c>
      <c r="H9">
        <v>2022</v>
      </c>
    </row>
    <row r="10" spans="1:8" x14ac:dyDescent="0.25">
      <c r="A10" s="1">
        <v>44804</v>
      </c>
      <c r="B10">
        <v>45513973.799999997</v>
      </c>
      <c r="C10">
        <v>47632409.18</v>
      </c>
      <c r="D10">
        <v>332664.96999999997</v>
      </c>
      <c r="E10">
        <v>460780.22</v>
      </c>
      <c r="F10">
        <v>587419.37</v>
      </c>
      <c r="G10">
        <v>290057.3</v>
      </c>
      <c r="H10">
        <v>2022</v>
      </c>
    </row>
    <row r="11" spans="1:8" x14ac:dyDescent="0.25">
      <c r="A11" s="1">
        <v>44834</v>
      </c>
      <c r="B11">
        <v>47972735.450000003</v>
      </c>
      <c r="C11">
        <v>50048206.630000003</v>
      </c>
      <c r="D11">
        <v>402965.55</v>
      </c>
      <c r="E11">
        <v>462527.47</v>
      </c>
      <c r="F11">
        <v>628526.93000000005</v>
      </c>
      <c r="G11">
        <v>288200.65999999997</v>
      </c>
      <c r="H11">
        <v>2022</v>
      </c>
    </row>
    <row r="12" spans="1:8" x14ac:dyDescent="0.25">
      <c r="A12" s="1">
        <v>44865</v>
      </c>
      <c r="B12">
        <v>50512676.060000002</v>
      </c>
      <c r="C12">
        <v>52464004.079999998</v>
      </c>
      <c r="D12">
        <v>483720.05</v>
      </c>
      <c r="E12">
        <v>461851.55</v>
      </c>
      <c r="F12">
        <v>752389.82</v>
      </c>
      <c r="G12">
        <v>287920.39</v>
      </c>
      <c r="H12">
        <v>2022</v>
      </c>
    </row>
    <row r="13" spans="1:8" x14ac:dyDescent="0.25">
      <c r="A13" s="1">
        <v>44895</v>
      </c>
      <c r="D13">
        <v>469046.23</v>
      </c>
      <c r="E13">
        <v>465092.93</v>
      </c>
      <c r="F13">
        <v>0</v>
      </c>
      <c r="G13">
        <v>0</v>
      </c>
      <c r="H13">
        <v>2022</v>
      </c>
    </row>
    <row r="14" spans="1:8" x14ac:dyDescent="0.25">
      <c r="A14" s="1">
        <v>44926</v>
      </c>
      <c r="D14">
        <v>1188046.28</v>
      </c>
      <c r="E14">
        <v>731330.5</v>
      </c>
      <c r="F14">
        <v>0</v>
      </c>
      <c r="G14">
        <v>0</v>
      </c>
      <c r="H14">
        <v>2022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F1F3-68EB-4094-A601-73779053D7DE}">
  <dimension ref="A1:C16"/>
  <sheetViews>
    <sheetView workbookViewId="0">
      <selection activeCell="A11" sqref="A11"/>
    </sheetView>
  </sheetViews>
  <sheetFormatPr defaultRowHeight="15" x14ac:dyDescent="0.25"/>
  <cols>
    <col min="1" max="1" width="18" bestFit="1" customWidth="1"/>
    <col min="2" max="2" width="15.140625" bestFit="1" customWidth="1"/>
    <col min="3" max="3" width="12.710937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32</v>
      </c>
      <c r="C3" t="s">
        <v>33</v>
      </c>
    </row>
    <row r="4" spans="1:3" x14ac:dyDescent="0.25">
      <c r="A4" s="3" t="s">
        <v>11</v>
      </c>
      <c r="B4" s="5">
        <v>27792832.710000001</v>
      </c>
      <c r="C4" s="5">
        <v>30721827.030000001</v>
      </c>
    </row>
    <row r="5" spans="1:3" x14ac:dyDescent="0.25">
      <c r="A5" s="3" t="s">
        <v>12</v>
      </c>
      <c r="B5" s="5">
        <v>30931073</v>
      </c>
      <c r="C5" s="5">
        <v>33137624.48</v>
      </c>
    </row>
    <row r="6" spans="1:3" x14ac:dyDescent="0.25">
      <c r="A6" s="3" t="s">
        <v>13</v>
      </c>
      <c r="B6" s="5">
        <v>33667193.899999999</v>
      </c>
      <c r="C6" s="5">
        <v>35553421.93</v>
      </c>
    </row>
    <row r="7" spans="1:3" x14ac:dyDescent="0.25">
      <c r="A7" s="3" t="s">
        <v>14</v>
      </c>
      <c r="B7" s="5">
        <v>35878790.109999999</v>
      </c>
      <c r="C7" s="5">
        <v>37969219.380000003</v>
      </c>
    </row>
    <row r="8" spans="1:3" x14ac:dyDescent="0.25">
      <c r="A8" s="3" t="s">
        <v>15</v>
      </c>
      <c r="B8" s="5">
        <v>38286912.990000002</v>
      </c>
      <c r="C8" s="5">
        <v>40385016.829999998</v>
      </c>
    </row>
    <row r="9" spans="1:3" x14ac:dyDescent="0.25">
      <c r="A9" s="3" t="s">
        <v>16</v>
      </c>
      <c r="B9" s="5">
        <v>40626214.520000003</v>
      </c>
      <c r="C9" s="5">
        <v>42800814.280000001</v>
      </c>
    </row>
    <row r="10" spans="1:3" x14ac:dyDescent="0.25">
      <c r="A10" s="3" t="s">
        <v>17</v>
      </c>
      <c r="B10" s="5">
        <v>42987500.259999998</v>
      </c>
      <c r="C10" s="5">
        <v>45216611.729999997</v>
      </c>
    </row>
    <row r="11" spans="1:3" x14ac:dyDescent="0.25">
      <c r="A11" s="3" t="s">
        <v>18</v>
      </c>
      <c r="B11" s="5">
        <v>45513973.799999997</v>
      </c>
      <c r="C11" s="5">
        <v>47632409.18</v>
      </c>
    </row>
    <row r="12" spans="1:3" x14ac:dyDescent="0.25">
      <c r="A12" s="3" t="s">
        <v>19</v>
      </c>
      <c r="B12" s="5">
        <v>47972735.450000003</v>
      </c>
      <c r="C12" s="5">
        <v>50048206.630000003</v>
      </c>
    </row>
    <row r="13" spans="1:3" x14ac:dyDescent="0.25">
      <c r="A13" s="3" t="s">
        <v>20</v>
      </c>
      <c r="B13" s="5">
        <v>50512676.060000002</v>
      </c>
      <c r="C13" s="5">
        <v>52464004.079999998</v>
      </c>
    </row>
    <row r="14" spans="1:3" x14ac:dyDescent="0.25">
      <c r="A14" s="3" t="s">
        <v>21</v>
      </c>
      <c r="B14" s="5"/>
      <c r="C14" s="5"/>
    </row>
    <row r="15" spans="1:3" x14ac:dyDescent="0.25">
      <c r="A15" s="3" t="s">
        <v>22</v>
      </c>
      <c r="B15" s="5"/>
      <c r="C15" s="5"/>
    </row>
    <row r="16" spans="1:3" x14ac:dyDescent="0.25">
      <c r="A16" s="3" t="s">
        <v>10</v>
      </c>
      <c r="B16" s="5">
        <v>394169902.80000001</v>
      </c>
      <c r="C16" s="5">
        <v>415929155.54999995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6EC7-41D5-45BC-B998-4B79CC5E4B7A}">
  <dimension ref="A1:M13"/>
  <sheetViews>
    <sheetView workbookViewId="0"/>
  </sheetViews>
  <sheetFormatPr defaultRowHeight="15" x14ac:dyDescent="0.25"/>
  <cols>
    <col min="1" max="1" width="12.28515625" bestFit="1" customWidth="1"/>
    <col min="2" max="2" width="11.5703125" bestFit="1" customWidth="1"/>
    <col min="3" max="3" width="12" bestFit="1" customWidth="1"/>
    <col min="4" max="4" width="13.42578125" bestFit="1" customWidth="1"/>
    <col min="5" max="5" width="13.140625" bestFit="1" customWidth="1"/>
    <col min="6" max="6" width="6.5703125" bestFit="1" customWidth="1"/>
    <col min="7" max="7" width="7" bestFit="1" customWidth="1"/>
    <col min="8" max="8" width="17.42578125" bestFit="1" customWidth="1"/>
    <col min="9" max="9" width="13" bestFit="1" customWidth="1"/>
    <col min="10" max="10" width="14.42578125" bestFit="1" customWidth="1"/>
    <col min="11" max="11" width="14.140625" bestFit="1" customWidth="1"/>
    <col min="12" max="12" width="16.5703125" bestFit="1" customWidth="1"/>
    <col min="13" max="13" width="17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4</v>
      </c>
      <c r="G1" t="s">
        <v>5</v>
      </c>
      <c r="H1" t="s">
        <v>6</v>
      </c>
      <c r="I1" t="s">
        <v>7</v>
      </c>
      <c r="J1" t="s">
        <v>36</v>
      </c>
      <c r="K1" t="s">
        <v>37</v>
      </c>
      <c r="L1" t="s">
        <v>38</v>
      </c>
      <c r="M1" t="s">
        <v>39</v>
      </c>
    </row>
    <row r="2" spans="1:13" x14ac:dyDescent="0.25">
      <c r="A2" s="1">
        <v>44592</v>
      </c>
      <c r="B2">
        <v>-107434.7</v>
      </c>
      <c r="C2">
        <v>147370.81</v>
      </c>
      <c r="D2">
        <v>62803.12</v>
      </c>
      <c r="F2">
        <v>2022</v>
      </c>
      <c r="G2">
        <v>1</v>
      </c>
      <c r="H2">
        <v>-107434.7</v>
      </c>
      <c r="I2">
        <v>147370.81</v>
      </c>
      <c r="J2">
        <v>62803.12</v>
      </c>
      <c r="K2">
        <v>0</v>
      </c>
      <c r="L2">
        <v>62803.12</v>
      </c>
      <c r="M2">
        <v>62803.12</v>
      </c>
    </row>
    <row r="3" spans="1:13" x14ac:dyDescent="0.25">
      <c r="A3" s="1">
        <v>44620</v>
      </c>
      <c r="B3">
        <v>-252543.39</v>
      </c>
      <c r="C3">
        <v>65423.44</v>
      </c>
      <c r="D3">
        <v>247516.97</v>
      </c>
      <c r="F3">
        <v>2022</v>
      </c>
      <c r="G3">
        <v>2</v>
      </c>
      <c r="H3">
        <v>-359978.09</v>
      </c>
      <c r="I3">
        <v>212794.25</v>
      </c>
      <c r="J3">
        <v>310320.09000000003</v>
      </c>
      <c r="L3">
        <v>247516.97</v>
      </c>
      <c r="M3">
        <v>310320.09000000003</v>
      </c>
    </row>
    <row r="4" spans="1:13" x14ac:dyDescent="0.25">
      <c r="A4" s="1">
        <v>44651</v>
      </c>
      <c r="B4">
        <v>-93561.95</v>
      </c>
      <c r="C4">
        <v>55759.79</v>
      </c>
      <c r="D4">
        <v>460786.39</v>
      </c>
      <c r="F4">
        <v>2022</v>
      </c>
      <c r="G4">
        <v>3</v>
      </c>
      <c r="H4">
        <v>-453540.04</v>
      </c>
      <c r="I4">
        <v>268554.03999999998</v>
      </c>
      <c r="J4">
        <v>771106.48</v>
      </c>
      <c r="L4">
        <v>460786.39</v>
      </c>
      <c r="M4">
        <v>771106.48</v>
      </c>
    </row>
    <row r="5" spans="1:13" x14ac:dyDescent="0.25">
      <c r="A5" s="1">
        <v>44681</v>
      </c>
      <c r="B5">
        <v>477117.55</v>
      </c>
      <c r="C5">
        <v>114001.24</v>
      </c>
      <c r="D5">
        <v>260588.42</v>
      </c>
      <c r="F5">
        <v>2022</v>
      </c>
      <c r="G5">
        <v>4</v>
      </c>
      <c r="H5">
        <v>23577.51</v>
      </c>
      <c r="I5">
        <v>382555.28</v>
      </c>
      <c r="J5">
        <v>1031694.9</v>
      </c>
      <c r="L5">
        <v>260588.42</v>
      </c>
      <c r="M5">
        <v>1031694.9</v>
      </c>
    </row>
    <row r="6" spans="1:13" x14ac:dyDescent="0.25">
      <c r="A6" s="1">
        <v>44712</v>
      </c>
      <c r="B6">
        <v>142123.88</v>
      </c>
      <c r="C6">
        <v>163056.51999999999</v>
      </c>
      <c r="D6">
        <v>259413.06</v>
      </c>
      <c r="F6">
        <v>2022</v>
      </c>
      <c r="G6">
        <v>5</v>
      </c>
      <c r="H6">
        <v>165701.39000000001</v>
      </c>
      <c r="I6">
        <v>545611.80000000005</v>
      </c>
      <c r="J6">
        <v>1291107.96</v>
      </c>
      <c r="L6">
        <v>259413.06</v>
      </c>
      <c r="M6">
        <v>1291107.96</v>
      </c>
    </row>
    <row r="7" spans="1:13" x14ac:dyDescent="0.25">
      <c r="A7" s="1">
        <v>44742</v>
      </c>
      <c r="B7">
        <v>-7521.9</v>
      </c>
      <c r="C7">
        <v>132400.25</v>
      </c>
      <c r="D7">
        <v>179709.2</v>
      </c>
      <c r="F7">
        <v>2022</v>
      </c>
      <c r="G7">
        <v>6</v>
      </c>
      <c r="H7">
        <v>158179.49</v>
      </c>
      <c r="I7">
        <v>678012.05</v>
      </c>
      <c r="J7">
        <v>1470817.16</v>
      </c>
      <c r="L7">
        <v>179709.2</v>
      </c>
      <c r="M7">
        <v>1470817.16</v>
      </c>
    </row>
    <row r="8" spans="1:13" x14ac:dyDescent="0.25">
      <c r="A8" s="1">
        <v>44773</v>
      </c>
      <c r="B8">
        <v>-55680.44</v>
      </c>
      <c r="C8">
        <v>160162.1</v>
      </c>
      <c r="D8">
        <v>153627.38</v>
      </c>
      <c r="F8">
        <v>2022</v>
      </c>
      <c r="G8">
        <v>7</v>
      </c>
      <c r="H8">
        <v>102499.05</v>
      </c>
      <c r="I8">
        <v>838174.15</v>
      </c>
      <c r="J8">
        <v>1624444.54</v>
      </c>
      <c r="L8">
        <v>153627.38</v>
      </c>
      <c r="M8">
        <v>1624444.54</v>
      </c>
    </row>
    <row r="9" spans="1:13" x14ac:dyDescent="0.25">
      <c r="A9" s="1">
        <v>44804</v>
      </c>
      <c r="B9">
        <v>-17506.63</v>
      </c>
      <c r="C9">
        <v>26957.99</v>
      </c>
      <c r="D9">
        <v>227383.51</v>
      </c>
      <c r="F9">
        <v>2022</v>
      </c>
      <c r="G9">
        <v>8</v>
      </c>
      <c r="H9">
        <v>84992.42</v>
      </c>
      <c r="I9">
        <v>865132.14</v>
      </c>
      <c r="J9">
        <v>1851828.05</v>
      </c>
      <c r="L9">
        <v>227383.51</v>
      </c>
      <c r="M9">
        <v>1851828.05</v>
      </c>
    </row>
    <row r="10" spans="1:13" x14ac:dyDescent="0.25">
      <c r="A10" s="1">
        <v>44834</v>
      </c>
      <c r="B10">
        <v>160900.24</v>
      </c>
      <c r="C10">
        <v>94696.79</v>
      </c>
      <c r="D10">
        <v>262003.23</v>
      </c>
      <c r="F10">
        <v>2022</v>
      </c>
      <c r="G10">
        <v>9</v>
      </c>
      <c r="H10">
        <v>245892.66</v>
      </c>
      <c r="I10">
        <v>959828.93</v>
      </c>
      <c r="J10">
        <v>2113831.2799999998</v>
      </c>
      <c r="L10">
        <v>262003.23</v>
      </c>
      <c r="M10">
        <v>2113831.2799999998</v>
      </c>
    </row>
    <row r="11" spans="1:13" x14ac:dyDescent="0.25">
      <c r="A11" s="1">
        <v>44865</v>
      </c>
      <c r="B11">
        <v>-333771.18</v>
      </c>
      <c r="C11">
        <v>180726.95</v>
      </c>
      <c r="D11">
        <v>404315.26</v>
      </c>
      <c r="F11">
        <v>2022</v>
      </c>
      <c r="G11">
        <v>10</v>
      </c>
      <c r="H11">
        <v>-87878.52</v>
      </c>
      <c r="I11">
        <v>1140555.8799999999</v>
      </c>
      <c r="J11">
        <v>2518146.54</v>
      </c>
      <c r="L11">
        <v>404315.26</v>
      </c>
      <c r="M11">
        <v>2518146.54</v>
      </c>
    </row>
    <row r="12" spans="1:13" x14ac:dyDescent="0.25">
      <c r="A12" s="1">
        <v>44895</v>
      </c>
      <c r="B12">
        <v>525048.16</v>
      </c>
      <c r="C12">
        <v>165307.29999999999</v>
      </c>
      <c r="D12">
        <v>0</v>
      </c>
      <c r="F12">
        <v>2022</v>
      </c>
      <c r="G12">
        <v>11</v>
      </c>
      <c r="H12">
        <v>437169.64</v>
      </c>
      <c r="I12">
        <v>1305863.18</v>
      </c>
      <c r="L12">
        <v>0</v>
      </c>
    </row>
    <row r="13" spans="1:13" x14ac:dyDescent="0.25">
      <c r="A13" s="1">
        <v>44926</v>
      </c>
      <c r="B13">
        <v>262923.23</v>
      </c>
      <c r="C13">
        <v>256079.82</v>
      </c>
      <c r="D13">
        <v>0</v>
      </c>
      <c r="F13">
        <v>2022</v>
      </c>
      <c r="G13">
        <v>12</v>
      </c>
      <c r="H13">
        <v>700092.87</v>
      </c>
      <c r="I13">
        <v>1561943</v>
      </c>
      <c r="L1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B33D-F0AC-444F-A419-B68A5172438A}">
  <dimension ref="A1:C16"/>
  <sheetViews>
    <sheetView workbookViewId="0">
      <selection activeCell="S8" sqref="S8"/>
    </sheetView>
  </sheetViews>
  <sheetFormatPr defaultRowHeight="15" x14ac:dyDescent="0.25"/>
  <cols>
    <col min="1" max="1" width="18" bestFit="1" customWidth="1"/>
    <col min="2" max="2" width="9.140625" bestFit="1" customWidth="1"/>
    <col min="3" max="3" width="9.8554687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24</v>
      </c>
      <c r="C3" t="s">
        <v>40</v>
      </c>
    </row>
    <row r="4" spans="1:3" x14ac:dyDescent="0.25">
      <c r="A4" s="4" t="s">
        <v>11</v>
      </c>
      <c r="B4" s="5">
        <v>147370.81</v>
      </c>
      <c r="C4" s="5">
        <v>62803.12</v>
      </c>
    </row>
    <row r="5" spans="1:3" x14ac:dyDescent="0.25">
      <c r="A5" s="4" t="s">
        <v>12</v>
      </c>
      <c r="B5" s="5">
        <v>65423.44</v>
      </c>
      <c r="C5" s="5">
        <v>247516.97</v>
      </c>
    </row>
    <row r="6" spans="1:3" x14ac:dyDescent="0.25">
      <c r="A6" s="4" t="s">
        <v>13</v>
      </c>
      <c r="B6" s="5">
        <v>55759.79</v>
      </c>
      <c r="C6" s="5">
        <v>460786.39</v>
      </c>
    </row>
    <row r="7" spans="1:3" x14ac:dyDescent="0.25">
      <c r="A7" s="4" t="s">
        <v>14</v>
      </c>
      <c r="B7" s="5">
        <v>114001.24</v>
      </c>
      <c r="C7" s="5">
        <v>260588.42</v>
      </c>
    </row>
    <row r="8" spans="1:3" x14ac:dyDescent="0.25">
      <c r="A8" s="4" t="s">
        <v>15</v>
      </c>
      <c r="B8" s="5">
        <v>163056.51999999999</v>
      </c>
      <c r="C8" s="5">
        <v>259413.06</v>
      </c>
    </row>
    <row r="9" spans="1:3" x14ac:dyDescent="0.25">
      <c r="A9" s="4" t="s">
        <v>16</v>
      </c>
      <c r="B9" s="5">
        <v>132400.25</v>
      </c>
      <c r="C9" s="5">
        <v>179709.2</v>
      </c>
    </row>
    <row r="10" spans="1:3" x14ac:dyDescent="0.25">
      <c r="A10" s="4" t="s">
        <v>17</v>
      </c>
      <c r="B10" s="5">
        <v>160162.1</v>
      </c>
      <c r="C10" s="5">
        <v>153627.38</v>
      </c>
    </row>
    <row r="11" spans="1:3" x14ac:dyDescent="0.25">
      <c r="A11" s="4" t="s">
        <v>18</v>
      </c>
      <c r="B11" s="5">
        <v>26957.99</v>
      </c>
      <c r="C11" s="5">
        <v>227383.51</v>
      </c>
    </row>
    <row r="12" spans="1:3" x14ac:dyDescent="0.25">
      <c r="A12" s="4" t="s">
        <v>19</v>
      </c>
      <c r="B12" s="5">
        <v>94696.79</v>
      </c>
      <c r="C12" s="5">
        <v>262003.23</v>
      </c>
    </row>
    <row r="13" spans="1:3" x14ac:dyDescent="0.25">
      <c r="A13" s="4" t="s">
        <v>20</v>
      </c>
      <c r="B13" s="5">
        <v>180726.95</v>
      </c>
      <c r="C13" s="5">
        <v>404315.26</v>
      </c>
    </row>
    <row r="14" spans="1:3" x14ac:dyDescent="0.25">
      <c r="A14" s="4" t="s">
        <v>21</v>
      </c>
      <c r="B14" s="5">
        <v>165307.29999999999</v>
      </c>
      <c r="C14" s="5">
        <v>0</v>
      </c>
    </row>
    <row r="15" spans="1:3" x14ac:dyDescent="0.25">
      <c r="A15" s="4" t="s">
        <v>22</v>
      </c>
      <c r="B15" s="5">
        <v>256079.82</v>
      </c>
      <c r="C15" s="5">
        <v>0</v>
      </c>
    </row>
    <row r="16" spans="1:3" x14ac:dyDescent="0.25">
      <c r="A16" s="4" t="s">
        <v>10</v>
      </c>
      <c r="B16" s="5">
        <v>1561943</v>
      </c>
      <c r="C16" s="5">
        <v>2518146.54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75A0-CDA7-486D-A1CC-81289837CC0A}">
  <dimension ref="A1:C16"/>
  <sheetViews>
    <sheetView workbookViewId="0">
      <selection activeCell="S13" sqref="S13"/>
    </sheetView>
  </sheetViews>
  <sheetFormatPr defaultRowHeight="15" x14ac:dyDescent="0.25"/>
  <cols>
    <col min="1" max="1" width="18" bestFit="1" customWidth="1"/>
    <col min="2" max="2" width="9.140625" bestFit="1" customWidth="1"/>
    <col min="3" max="3" width="10.1406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24</v>
      </c>
      <c r="C3" t="s">
        <v>40</v>
      </c>
    </row>
    <row r="4" spans="1:3" x14ac:dyDescent="0.25">
      <c r="A4" s="4" t="s">
        <v>11</v>
      </c>
      <c r="B4" s="5">
        <v>147370.81</v>
      </c>
      <c r="C4" s="5">
        <v>62803.12</v>
      </c>
    </row>
    <row r="5" spans="1:3" x14ac:dyDescent="0.25">
      <c r="A5" s="4" t="s">
        <v>12</v>
      </c>
      <c r="B5" s="5">
        <v>212794.25</v>
      </c>
      <c r="C5" s="5">
        <v>310320.09000000003</v>
      </c>
    </row>
    <row r="6" spans="1:3" x14ac:dyDescent="0.25">
      <c r="A6" s="4" t="s">
        <v>13</v>
      </c>
      <c r="B6" s="5">
        <v>268554.03999999998</v>
      </c>
      <c r="C6" s="5">
        <v>771106.48</v>
      </c>
    </row>
    <row r="7" spans="1:3" x14ac:dyDescent="0.25">
      <c r="A7" s="4" t="s">
        <v>14</v>
      </c>
      <c r="B7" s="5">
        <v>382555.28</v>
      </c>
      <c r="C7" s="5">
        <v>1031694.9</v>
      </c>
    </row>
    <row r="8" spans="1:3" x14ac:dyDescent="0.25">
      <c r="A8" s="4" t="s">
        <v>15</v>
      </c>
      <c r="B8" s="5">
        <v>545611.80000000005</v>
      </c>
      <c r="C8" s="5">
        <v>1291107.96</v>
      </c>
    </row>
    <row r="9" spans="1:3" x14ac:dyDescent="0.25">
      <c r="A9" s="4" t="s">
        <v>16</v>
      </c>
      <c r="B9" s="5">
        <v>678012.05</v>
      </c>
      <c r="C9" s="5">
        <v>1470817.16</v>
      </c>
    </row>
    <row r="10" spans="1:3" x14ac:dyDescent="0.25">
      <c r="A10" s="4" t="s">
        <v>17</v>
      </c>
      <c r="B10" s="5">
        <v>838174.15</v>
      </c>
      <c r="C10" s="5">
        <v>1624444.54</v>
      </c>
    </row>
    <row r="11" spans="1:3" x14ac:dyDescent="0.25">
      <c r="A11" s="4" t="s">
        <v>18</v>
      </c>
      <c r="B11" s="5">
        <v>865132.14</v>
      </c>
      <c r="C11" s="5">
        <v>1851828.05</v>
      </c>
    </row>
    <row r="12" spans="1:3" x14ac:dyDescent="0.25">
      <c r="A12" s="4" t="s">
        <v>19</v>
      </c>
      <c r="B12" s="5">
        <v>959828.93</v>
      </c>
      <c r="C12" s="5">
        <v>2113831.2799999998</v>
      </c>
    </row>
    <row r="13" spans="1:3" x14ac:dyDescent="0.25">
      <c r="A13" s="4" t="s">
        <v>20</v>
      </c>
      <c r="B13" s="5">
        <v>1140555.8799999999</v>
      </c>
      <c r="C13" s="5">
        <v>2518146.54</v>
      </c>
    </row>
    <row r="14" spans="1:3" x14ac:dyDescent="0.25">
      <c r="A14" s="4" t="s">
        <v>21</v>
      </c>
      <c r="B14" s="5">
        <v>1305863.18</v>
      </c>
      <c r="C14" s="5"/>
    </row>
    <row r="15" spans="1:3" x14ac:dyDescent="0.25">
      <c r="A15" s="4" t="s">
        <v>22</v>
      </c>
      <c r="B15" s="5">
        <v>1561943</v>
      </c>
      <c r="C15" s="5"/>
    </row>
    <row r="16" spans="1:3" x14ac:dyDescent="0.25">
      <c r="A16" s="4" t="s">
        <v>10</v>
      </c>
      <c r="B16" s="5">
        <v>8906395.5099999998</v>
      </c>
      <c r="C16" s="5">
        <v>13046100.120000001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7BC4-E2B7-43D9-970F-4C98420FAC0F}">
  <dimension ref="A1:G13"/>
  <sheetViews>
    <sheetView workbookViewId="0">
      <selection activeCell="D2" sqref="D2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2.7109375" bestFit="1" customWidth="1"/>
    <col min="4" max="4" width="17" bestFit="1" customWidth="1"/>
    <col min="5" max="5" width="18.5703125" bestFit="1" customWidth="1"/>
    <col min="6" max="6" width="6.5703125" bestFit="1" customWidth="1"/>
    <col min="7" max="7" width="7" bestFit="1" customWidth="1"/>
  </cols>
  <sheetData>
    <row r="1" spans="1:7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</v>
      </c>
      <c r="G1" t="s">
        <v>5</v>
      </c>
    </row>
    <row r="2" spans="1:7" x14ac:dyDescent="0.25">
      <c r="A2" s="1">
        <v>44592</v>
      </c>
      <c r="B2">
        <v>215988.07</v>
      </c>
      <c r="C2">
        <v>732409.67</v>
      </c>
      <c r="D2">
        <v>215988.07</v>
      </c>
      <c r="E2">
        <v>732409.67</v>
      </c>
      <c r="F2">
        <v>2022</v>
      </c>
      <c r="G2">
        <v>1</v>
      </c>
    </row>
    <row r="3" spans="1:7" x14ac:dyDescent="0.25">
      <c r="A3" s="1">
        <v>44620</v>
      </c>
      <c r="B3">
        <v>204658.06</v>
      </c>
      <c r="C3">
        <v>390673.1</v>
      </c>
      <c r="D3">
        <v>420646.13</v>
      </c>
      <c r="E3">
        <v>1123082.77</v>
      </c>
      <c r="F3">
        <v>2022</v>
      </c>
      <c r="G3">
        <v>2</v>
      </c>
    </row>
    <row r="4" spans="1:7" x14ac:dyDescent="0.25">
      <c r="A4" s="1">
        <v>44651</v>
      </c>
      <c r="B4">
        <v>208226.6</v>
      </c>
      <c r="C4">
        <v>274005.03999999998</v>
      </c>
      <c r="D4">
        <v>628872.73</v>
      </c>
      <c r="E4">
        <v>1397087.81</v>
      </c>
      <c r="F4">
        <v>2022</v>
      </c>
      <c r="G4">
        <v>3</v>
      </c>
    </row>
    <row r="5" spans="1:7" x14ac:dyDescent="0.25">
      <c r="A5" s="1">
        <v>44681</v>
      </c>
      <c r="B5">
        <v>205876.94</v>
      </c>
      <c r="C5">
        <v>270681.83</v>
      </c>
      <c r="D5">
        <v>834749.67</v>
      </c>
      <c r="E5">
        <v>1667769.64</v>
      </c>
      <c r="F5">
        <v>2022</v>
      </c>
      <c r="G5">
        <v>4</v>
      </c>
    </row>
    <row r="6" spans="1:7" x14ac:dyDescent="0.25">
      <c r="A6" s="1">
        <v>44712</v>
      </c>
      <c r="B6">
        <v>218808.79</v>
      </c>
      <c r="C6">
        <v>279988.86</v>
      </c>
      <c r="D6">
        <v>1053558.46</v>
      </c>
      <c r="E6">
        <v>1947758.5</v>
      </c>
      <c r="F6">
        <v>2022</v>
      </c>
      <c r="G6">
        <v>5</v>
      </c>
    </row>
    <row r="7" spans="1:7" x14ac:dyDescent="0.25">
      <c r="A7" s="1">
        <v>44742</v>
      </c>
      <c r="B7">
        <v>216583.6</v>
      </c>
      <c r="C7">
        <v>284411.5</v>
      </c>
      <c r="D7">
        <v>1270142.06</v>
      </c>
      <c r="E7">
        <v>2232170</v>
      </c>
      <c r="F7">
        <v>2022</v>
      </c>
      <c r="G7">
        <v>6</v>
      </c>
    </row>
    <row r="8" spans="1:7" x14ac:dyDescent="0.25">
      <c r="A8" s="1">
        <v>44773</v>
      </c>
      <c r="B8">
        <v>219037.12</v>
      </c>
      <c r="C8">
        <v>278970.71999999997</v>
      </c>
      <c r="D8">
        <v>1489179.18</v>
      </c>
      <c r="E8">
        <v>2511140.7200000002</v>
      </c>
      <c r="F8">
        <v>2022</v>
      </c>
      <c r="G8">
        <v>7</v>
      </c>
    </row>
    <row r="9" spans="1:7" x14ac:dyDescent="0.25">
      <c r="A9" s="1">
        <v>44804</v>
      </c>
      <c r="B9">
        <v>218624.22</v>
      </c>
      <c r="C9">
        <v>290057.3</v>
      </c>
      <c r="D9">
        <v>1707803.4</v>
      </c>
      <c r="E9">
        <v>2801198.02</v>
      </c>
      <c r="F9">
        <v>2022</v>
      </c>
      <c r="G9">
        <v>8</v>
      </c>
    </row>
    <row r="10" spans="1:7" x14ac:dyDescent="0.25">
      <c r="A10" s="1">
        <v>44834</v>
      </c>
      <c r="B10">
        <v>218182.19</v>
      </c>
      <c r="C10">
        <v>288200.65999999997</v>
      </c>
      <c r="D10">
        <v>1925985.59</v>
      </c>
      <c r="E10">
        <v>3089398.68</v>
      </c>
      <c r="F10">
        <v>2022</v>
      </c>
      <c r="G10">
        <v>9</v>
      </c>
    </row>
    <row r="11" spans="1:7" x14ac:dyDescent="0.25">
      <c r="A11" s="1">
        <v>44865</v>
      </c>
      <c r="B11">
        <v>218832.19</v>
      </c>
      <c r="C11">
        <v>287920.39</v>
      </c>
      <c r="D11">
        <v>2144817.7799999998</v>
      </c>
      <c r="E11">
        <v>3377319.07</v>
      </c>
      <c r="F11">
        <v>2022</v>
      </c>
      <c r="G11">
        <v>10</v>
      </c>
    </row>
    <row r="12" spans="1:7" x14ac:dyDescent="0.25">
      <c r="A12" s="1">
        <v>44895</v>
      </c>
      <c r="B12">
        <v>230980.39</v>
      </c>
      <c r="C12">
        <v>0</v>
      </c>
      <c r="D12">
        <v>2375798.17</v>
      </c>
      <c r="F12">
        <v>2022</v>
      </c>
      <c r="G12">
        <v>11</v>
      </c>
    </row>
    <row r="13" spans="1:7" x14ac:dyDescent="0.25">
      <c r="A13" s="1">
        <v>44926</v>
      </c>
      <c r="B13">
        <v>447172.53</v>
      </c>
      <c r="C13">
        <v>0</v>
      </c>
      <c r="D13">
        <v>2822970.7</v>
      </c>
      <c r="F13">
        <v>2022</v>
      </c>
      <c r="G13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B2D1-C602-488C-BB8D-FA8CD0E55D87}">
  <dimension ref="A1:I13"/>
  <sheetViews>
    <sheetView workbookViewId="0"/>
  </sheetViews>
  <sheetFormatPr defaultRowHeight="15" x14ac:dyDescent="0.25"/>
  <cols>
    <col min="1" max="1" width="12.28515625" bestFit="1" customWidth="1"/>
    <col min="2" max="2" width="11.5703125" bestFit="1" customWidth="1"/>
    <col min="3" max="3" width="12" bestFit="1" customWidth="1"/>
    <col min="4" max="4" width="12.42578125" bestFit="1" customWidth="1"/>
    <col min="5" max="5" width="6.5703125" bestFit="1" customWidth="1"/>
    <col min="6" max="6" width="7" bestFit="1" customWidth="1"/>
    <col min="7" max="7" width="17.42578125" bestFit="1" customWidth="1"/>
    <col min="8" max="8" width="13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44592</v>
      </c>
      <c r="B2">
        <v>8505.31</v>
      </c>
      <c r="C2">
        <v>258095.28</v>
      </c>
      <c r="D2">
        <v>219212.79999999999</v>
      </c>
      <c r="E2">
        <v>2022</v>
      </c>
      <c r="F2">
        <v>1</v>
      </c>
      <c r="G2">
        <v>8505.31</v>
      </c>
      <c r="H2">
        <v>258095.28</v>
      </c>
      <c r="I2">
        <v>219212.79999999999</v>
      </c>
    </row>
    <row r="3" spans="1:9" x14ac:dyDescent="0.25">
      <c r="A3" s="1">
        <v>44620</v>
      </c>
      <c r="B3">
        <v>228547.28</v>
      </c>
      <c r="C3">
        <v>468348.71</v>
      </c>
      <c r="D3">
        <v>599919.06999999995</v>
      </c>
      <c r="E3">
        <v>2022</v>
      </c>
      <c r="F3">
        <v>2</v>
      </c>
      <c r="G3">
        <v>237052.59</v>
      </c>
      <c r="H3">
        <v>726443.99</v>
      </c>
      <c r="I3">
        <v>819131.87</v>
      </c>
    </row>
    <row r="4" spans="1:9" x14ac:dyDescent="0.25">
      <c r="A4" s="1">
        <v>44651</v>
      </c>
      <c r="B4">
        <v>200905.89</v>
      </c>
      <c r="C4">
        <v>350130.26</v>
      </c>
      <c r="D4">
        <v>803574.46</v>
      </c>
      <c r="E4">
        <v>2022</v>
      </c>
      <c r="F4">
        <v>3</v>
      </c>
      <c r="G4">
        <v>437958.48</v>
      </c>
      <c r="H4">
        <v>1076574.25</v>
      </c>
      <c r="I4">
        <v>1622706.33</v>
      </c>
    </row>
    <row r="5" spans="1:9" x14ac:dyDescent="0.25">
      <c r="A5" s="1">
        <v>44681</v>
      </c>
      <c r="B5">
        <v>746199.68</v>
      </c>
      <c r="C5">
        <v>404726.83</v>
      </c>
      <c r="D5">
        <v>596050.01</v>
      </c>
      <c r="E5">
        <v>2022</v>
      </c>
      <c r="F5">
        <v>4</v>
      </c>
      <c r="G5">
        <v>1184158.1599999999</v>
      </c>
      <c r="H5">
        <v>1481301.08</v>
      </c>
      <c r="I5">
        <v>2218756.34</v>
      </c>
    </row>
    <row r="6" spans="1:9" x14ac:dyDescent="0.25">
      <c r="A6" s="1">
        <v>44712</v>
      </c>
      <c r="B6">
        <v>421192.76</v>
      </c>
      <c r="C6">
        <v>455578.17</v>
      </c>
      <c r="D6">
        <v>597682.47</v>
      </c>
      <c r="E6">
        <v>2022</v>
      </c>
      <c r="F6">
        <v>5</v>
      </c>
      <c r="G6">
        <v>1605350.92</v>
      </c>
      <c r="H6">
        <v>1936879.25</v>
      </c>
      <c r="I6">
        <v>2816438.81</v>
      </c>
    </row>
    <row r="7" spans="1:9" x14ac:dyDescent="0.25">
      <c r="A7" s="1">
        <v>44742</v>
      </c>
      <c r="B7">
        <v>273657.52</v>
      </c>
      <c r="C7">
        <v>425425.93</v>
      </c>
      <c r="D7">
        <v>525609.18999999994</v>
      </c>
      <c r="E7">
        <v>2022</v>
      </c>
      <c r="F7">
        <v>6</v>
      </c>
      <c r="G7">
        <v>1879008.44</v>
      </c>
      <c r="H7">
        <v>2362305.1800000002</v>
      </c>
      <c r="I7">
        <v>3342048</v>
      </c>
    </row>
    <row r="8" spans="1:9" x14ac:dyDescent="0.25">
      <c r="A8" s="1">
        <v>44773</v>
      </c>
      <c r="B8">
        <v>257133.62</v>
      </c>
      <c r="C8">
        <v>453162.74</v>
      </c>
      <c r="D8">
        <v>465656.7</v>
      </c>
      <c r="E8">
        <v>2022</v>
      </c>
      <c r="F8">
        <v>7</v>
      </c>
      <c r="G8">
        <v>2136142.06</v>
      </c>
      <c r="H8">
        <v>2815467.92</v>
      </c>
      <c r="I8">
        <v>3807704.7</v>
      </c>
    </row>
    <row r="9" spans="1:9" x14ac:dyDescent="0.25">
      <c r="A9" s="1">
        <v>44804</v>
      </c>
      <c r="B9">
        <v>288494.38</v>
      </c>
      <c r="C9">
        <v>332664.96999999997</v>
      </c>
      <c r="D9">
        <v>587419.37</v>
      </c>
      <c r="E9">
        <v>2022</v>
      </c>
      <c r="F9">
        <v>8</v>
      </c>
      <c r="G9">
        <v>2424636.44</v>
      </c>
      <c r="H9">
        <v>3148132.89</v>
      </c>
      <c r="I9">
        <v>4395124.07</v>
      </c>
    </row>
    <row r="10" spans="1:9" x14ac:dyDescent="0.25">
      <c r="A10" s="1">
        <v>44834</v>
      </c>
      <c r="B10">
        <v>453287.26</v>
      </c>
      <c r="C10">
        <v>402965.55</v>
      </c>
      <c r="D10">
        <v>628526.93000000005</v>
      </c>
      <c r="E10">
        <v>2022</v>
      </c>
      <c r="F10">
        <v>9</v>
      </c>
      <c r="G10">
        <v>2877923.7</v>
      </c>
      <c r="H10">
        <v>3551098.44</v>
      </c>
      <c r="I10">
        <v>5023651</v>
      </c>
    </row>
    <row r="11" spans="1:9" x14ac:dyDescent="0.25">
      <c r="A11" s="1">
        <v>44865</v>
      </c>
      <c r="B11">
        <v>97189.8</v>
      </c>
      <c r="C11">
        <v>483720.05</v>
      </c>
      <c r="D11">
        <v>752389.82</v>
      </c>
      <c r="E11">
        <v>2022</v>
      </c>
      <c r="F11">
        <v>10</v>
      </c>
      <c r="G11">
        <v>2975113.5</v>
      </c>
      <c r="H11">
        <v>4034818.49</v>
      </c>
      <c r="I11">
        <v>5776040.8200000003</v>
      </c>
    </row>
    <row r="12" spans="1:9" x14ac:dyDescent="0.25">
      <c r="A12" s="1">
        <v>44895</v>
      </c>
      <c r="B12">
        <v>797135.48</v>
      </c>
      <c r="C12">
        <v>469046.23</v>
      </c>
      <c r="D12">
        <v>0</v>
      </c>
      <c r="E12">
        <v>2022</v>
      </c>
      <c r="F12">
        <v>11</v>
      </c>
      <c r="G12">
        <v>3772248.98</v>
      </c>
      <c r="H12">
        <v>4503864.72</v>
      </c>
    </row>
    <row r="13" spans="1:9" x14ac:dyDescent="0.25">
      <c r="A13" s="1">
        <v>44926</v>
      </c>
      <c r="B13">
        <v>1117469.43</v>
      </c>
      <c r="C13">
        <v>1188046.28</v>
      </c>
      <c r="D13">
        <v>0</v>
      </c>
      <c r="E13">
        <v>2022</v>
      </c>
      <c r="F13">
        <v>12</v>
      </c>
      <c r="G13">
        <v>4889718.41</v>
      </c>
      <c r="H13">
        <v>5691911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2C65-B952-499B-A275-39651A32EF1F}">
  <dimension ref="A1:C16"/>
  <sheetViews>
    <sheetView workbookViewId="0">
      <selection activeCell="T13" sqref="T13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215988.07</v>
      </c>
      <c r="C4" s="5">
        <v>732409.67</v>
      </c>
    </row>
    <row r="5" spans="1:3" x14ac:dyDescent="0.25">
      <c r="A5" s="4" t="s">
        <v>12</v>
      </c>
      <c r="B5" s="5">
        <v>204658.06</v>
      </c>
      <c r="C5" s="5">
        <v>390673.1</v>
      </c>
    </row>
    <row r="6" spans="1:3" x14ac:dyDescent="0.25">
      <c r="A6" s="4" t="s">
        <v>13</v>
      </c>
      <c r="B6" s="5">
        <v>208226.6</v>
      </c>
      <c r="C6" s="5">
        <v>274005.03999999998</v>
      </c>
    </row>
    <row r="7" spans="1:3" x14ac:dyDescent="0.25">
      <c r="A7" s="4" t="s">
        <v>14</v>
      </c>
      <c r="B7" s="5">
        <v>205876.94</v>
      </c>
      <c r="C7" s="5">
        <v>270681.83</v>
      </c>
    </row>
    <row r="8" spans="1:3" x14ac:dyDescent="0.25">
      <c r="A8" s="4" t="s">
        <v>15</v>
      </c>
      <c r="B8" s="5">
        <v>218808.79</v>
      </c>
      <c r="C8" s="5">
        <v>279988.86</v>
      </c>
    </row>
    <row r="9" spans="1:3" x14ac:dyDescent="0.25">
      <c r="A9" s="4" t="s">
        <v>16</v>
      </c>
      <c r="B9" s="5">
        <v>216583.6</v>
      </c>
      <c r="C9" s="5">
        <v>284411.5</v>
      </c>
    </row>
    <row r="10" spans="1:3" x14ac:dyDescent="0.25">
      <c r="A10" s="4" t="s">
        <v>17</v>
      </c>
      <c r="B10" s="5">
        <v>219037.12</v>
      </c>
      <c r="C10" s="5">
        <v>278970.71999999997</v>
      </c>
    </row>
    <row r="11" spans="1:3" x14ac:dyDescent="0.25">
      <c r="A11" s="4" t="s">
        <v>18</v>
      </c>
      <c r="B11" s="5">
        <v>218624.22</v>
      </c>
      <c r="C11" s="5">
        <v>290057.3</v>
      </c>
    </row>
    <row r="12" spans="1:3" x14ac:dyDescent="0.25">
      <c r="A12" s="4" t="s">
        <v>19</v>
      </c>
      <c r="B12" s="5">
        <v>218182.19</v>
      </c>
      <c r="C12" s="5">
        <v>288200.65999999997</v>
      </c>
    </row>
    <row r="13" spans="1:3" x14ac:dyDescent="0.25">
      <c r="A13" s="4" t="s">
        <v>20</v>
      </c>
      <c r="B13" s="5">
        <v>218832.19</v>
      </c>
      <c r="C13" s="5">
        <v>287920.39</v>
      </c>
    </row>
    <row r="14" spans="1:3" x14ac:dyDescent="0.25">
      <c r="A14" s="4" t="s">
        <v>21</v>
      </c>
      <c r="B14" s="5">
        <v>230980.39</v>
      </c>
      <c r="C14" s="5">
        <v>0</v>
      </c>
    </row>
    <row r="15" spans="1:3" x14ac:dyDescent="0.25">
      <c r="A15" s="4" t="s">
        <v>22</v>
      </c>
      <c r="B15" s="5">
        <v>447172.53</v>
      </c>
      <c r="C15" s="5">
        <v>0</v>
      </c>
    </row>
    <row r="16" spans="1:3" x14ac:dyDescent="0.25">
      <c r="A16" s="4" t="s">
        <v>10</v>
      </c>
      <c r="B16" s="5">
        <v>2822970.7</v>
      </c>
      <c r="C16" s="5">
        <v>3377319.07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9CC8-B54E-4177-995D-4E025D7CDB2F}">
  <dimension ref="A1:C16"/>
  <sheetViews>
    <sheetView workbookViewId="0">
      <selection activeCell="U18" sqref="U18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215988.07</v>
      </c>
      <c r="C4" s="5">
        <v>732409.67</v>
      </c>
    </row>
    <row r="5" spans="1:3" x14ac:dyDescent="0.25">
      <c r="A5" s="4" t="s">
        <v>12</v>
      </c>
      <c r="B5" s="5">
        <v>420646.13</v>
      </c>
      <c r="C5" s="5">
        <v>1123082.77</v>
      </c>
    </row>
    <row r="6" spans="1:3" x14ac:dyDescent="0.25">
      <c r="A6" s="4" t="s">
        <v>13</v>
      </c>
      <c r="B6" s="5">
        <v>628872.73</v>
      </c>
      <c r="C6" s="5">
        <v>1397087.81</v>
      </c>
    </row>
    <row r="7" spans="1:3" x14ac:dyDescent="0.25">
      <c r="A7" s="4" t="s">
        <v>14</v>
      </c>
      <c r="B7" s="5">
        <v>834749.67</v>
      </c>
      <c r="C7" s="5">
        <v>1667769.64</v>
      </c>
    </row>
    <row r="8" spans="1:3" x14ac:dyDescent="0.25">
      <c r="A8" s="4" t="s">
        <v>15</v>
      </c>
      <c r="B8" s="5">
        <v>1053558.46</v>
      </c>
      <c r="C8" s="5">
        <v>1947758.5</v>
      </c>
    </row>
    <row r="9" spans="1:3" x14ac:dyDescent="0.25">
      <c r="A9" s="4" t="s">
        <v>16</v>
      </c>
      <c r="B9" s="5">
        <v>1270142.06</v>
      </c>
      <c r="C9" s="5">
        <v>2232170</v>
      </c>
    </row>
    <row r="10" spans="1:3" x14ac:dyDescent="0.25">
      <c r="A10" s="4" t="s">
        <v>17</v>
      </c>
      <c r="B10" s="5">
        <v>1489179.18</v>
      </c>
      <c r="C10" s="5">
        <v>2511140.7200000002</v>
      </c>
    </row>
    <row r="11" spans="1:3" x14ac:dyDescent="0.25">
      <c r="A11" s="4" t="s">
        <v>18</v>
      </c>
      <c r="B11" s="5">
        <v>1707803.4</v>
      </c>
      <c r="C11" s="5">
        <v>2801198.02</v>
      </c>
    </row>
    <row r="12" spans="1:3" x14ac:dyDescent="0.25">
      <c r="A12" s="4" t="s">
        <v>19</v>
      </c>
      <c r="B12" s="5">
        <v>1925985.59</v>
      </c>
      <c r="C12" s="5">
        <v>3089398.68</v>
      </c>
    </row>
    <row r="13" spans="1:3" x14ac:dyDescent="0.25">
      <c r="A13" s="4" t="s">
        <v>20</v>
      </c>
      <c r="B13" s="5">
        <v>2144817.7799999998</v>
      </c>
      <c r="C13" s="5">
        <v>3377319.07</v>
      </c>
    </row>
    <row r="14" spans="1:3" x14ac:dyDescent="0.25">
      <c r="A14" s="4" t="s">
        <v>21</v>
      </c>
      <c r="B14" s="5">
        <v>2375798.17</v>
      </c>
      <c r="C14" s="5"/>
    </row>
    <row r="15" spans="1:3" x14ac:dyDescent="0.25">
      <c r="A15" s="4" t="s">
        <v>22</v>
      </c>
      <c r="B15" s="5">
        <v>2822970.7</v>
      </c>
      <c r="C15" s="5"/>
    </row>
    <row r="16" spans="1:3" x14ac:dyDescent="0.25">
      <c r="A16" s="4" t="s">
        <v>10</v>
      </c>
      <c r="B16" s="5">
        <v>16890511.939999998</v>
      </c>
      <c r="C16" s="5">
        <v>20879334.880000003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1506-BFBD-414D-A112-65DFC3AA163E}">
  <dimension ref="A1:G13"/>
  <sheetViews>
    <sheetView workbookViewId="0"/>
  </sheetViews>
  <sheetFormatPr defaultRowHeight="15" x14ac:dyDescent="0.25"/>
  <cols>
    <col min="1" max="1" width="12.28515625" bestFit="1" customWidth="1"/>
    <col min="2" max="2" width="11.140625" bestFit="1" customWidth="1"/>
    <col min="3" max="3" width="12.7109375" bestFit="1" customWidth="1"/>
    <col min="4" max="4" width="17" bestFit="1" customWidth="1"/>
    <col min="5" max="5" width="18.5703125" bestFit="1" customWidth="1"/>
    <col min="6" max="6" width="6.5703125" bestFit="1" customWidth="1"/>
    <col min="7" max="7" width="7" bestFit="1" customWidth="1"/>
  </cols>
  <sheetData>
    <row r="1" spans="1:7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</v>
      </c>
      <c r="G1" t="s">
        <v>5</v>
      </c>
    </row>
    <row r="2" spans="1:7" x14ac:dyDescent="0.25">
      <c r="A2" s="1">
        <v>44592</v>
      </c>
      <c r="B2">
        <v>178135.08</v>
      </c>
      <c r="C2">
        <v>226085.32</v>
      </c>
      <c r="D2">
        <v>178135.08</v>
      </c>
      <c r="E2">
        <v>226085.32</v>
      </c>
      <c r="F2">
        <v>2022</v>
      </c>
      <c r="G2">
        <v>1</v>
      </c>
    </row>
    <row r="3" spans="1:7" x14ac:dyDescent="0.25">
      <c r="A3" s="1">
        <v>44620</v>
      </c>
      <c r="B3">
        <v>178055.07</v>
      </c>
      <c r="C3">
        <v>233212.12</v>
      </c>
      <c r="D3">
        <v>356190.15</v>
      </c>
      <c r="E3">
        <v>459297.44</v>
      </c>
      <c r="F3">
        <v>2022</v>
      </c>
      <c r="G3">
        <v>2</v>
      </c>
    </row>
    <row r="4" spans="1:7" x14ac:dyDescent="0.25">
      <c r="A4" s="1">
        <v>44651</v>
      </c>
      <c r="B4">
        <v>181281.61</v>
      </c>
      <c r="C4">
        <v>235993.21</v>
      </c>
      <c r="D4">
        <v>537471.76</v>
      </c>
      <c r="E4">
        <v>695290.65</v>
      </c>
      <c r="F4">
        <v>2022</v>
      </c>
      <c r="G4">
        <v>3</v>
      </c>
    </row>
    <row r="5" spans="1:7" x14ac:dyDescent="0.25">
      <c r="A5" s="1">
        <v>44681</v>
      </c>
      <c r="B5">
        <v>179273.95</v>
      </c>
      <c r="C5">
        <v>238968.76</v>
      </c>
      <c r="D5">
        <v>716745.71</v>
      </c>
      <c r="E5">
        <v>934259.41</v>
      </c>
      <c r="F5">
        <v>2022</v>
      </c>
      <c r="G5">
        <v>4</v>
      </c>
    </row>
    <row r="6" spans="1:7" x14ac:dyDescent="0.25">
      <c r="A6" s="1">
        <v>44712</v>
      </c>
      <c r="B6">
        <v>183445.8</v>
      </c>
      <c r="C6">
        <v>248353.84</v>
      </c>
      <c r="D6">
        <v>900191.51</v>
      </c>
      <c r="E6">
        <v>1182613.25</v>
      </c>
      <c r="F6">
        <v>2022</v>
      </c>
      <c r="G6">
        <v>5</v>
      </c>
    </row>
    <row r="7" spans="1:7" x14ac:dyDescent="0.25">
      <c r="A7" s="1">
        <v>44742</v>
      </c>
      <c r="B7">
        <v>189980.61</v>
      </c>
      <c r="C7">
        <v>248353.84</v>
      </c>
      <c r="D7">
        <v>1090172.1200000001</v>
      </c>
      <c r="E7">
        <v>1430967.09</v>
      </c>
      <c r="F7">
        <v>2022</v>
      </c>
      <c r="G7">
        <v>6</v>
      </c>
    </row>
    <row r="8" spans="1:7" x14ac:dyDescent="0.25">
      <c r="A8" s="1">
        <v>44773</v>
      </c>
      <c r="B8">
        <v>192585.83</v>
      </c>
      <c r="C8">
        <v>248353.84</v>
      </c>
      <c r="D8">
        <v>1282757.95</v>
      </c>
      <c r="E8">
        <v>1679320.93</v>
      </c>
      <c r="F8">
        <v>2022</v>
      </c>
      <c r="G8">
        <v>7</v>
      </c>
    </row>
    <row r="9" spans="1:7" x14ac:dyDescent="0.25">
      <c r="A9" s="1">
        <v>44804</v>
      </c>
      <c r="B9">
        <v>191679.2</v>
      </c>
      <c r="C9">
        <v>255804.28</v>
      </c>
      <c r="D9">
        <v>1474437.15</v>
      </c>
      <c r="E9">
        <v>1935125.21</v>
      </c>
      <c r="F9">
        <v>2022</v>
      </c>
      <c r="G9">
        <v>8</v>
      </c>
    </row>
    <row r="10" spans="1:7" x14ac:dyDescent="0.25">
      <c r="A10" s="1">
        <v>44834</v>
      </c>
      <c r="B10">
        <v>191679.2</v>
      </c>
      <c r="C10">
        <v>254739.94</v>
      </c>
      <c r="D10">
        <v>1666116.35</v>
      </c>
      <c r="E10">
        <v>2189865.15</v>
      </c>
      <c r="F10">
        <v>2022</v>
      </c>
      <c r="G10">
        <v>9</v>
      </c>
    </row>
    <row r="11" spans="1:7" x14ac:dyDescent="0.25">
      <c r="A11" s="1">
        <v>44865</v>
      </c>
      <c r="B11">
        <v>191679.2</v>
      </c>
      <c r="C11">
        <v>254739.94</v>
      </c>
      <c r="D11">
        <v>1857795.55</v>
      </c>
      <c r="E11">
        <v>2444605.09</v>
      </c>
      <c r="F11">
        <v>2022</v>
      </c>
      <c r="G11">
        <v>10</v>
      </c>
    </row>
    <row r="12" spans="1:7" x14ac:dyDescent="0.25">
      <c r="A12" s="1">
        <v>44895</v>
      </c>
      <c r="B12">
        <v>192622.1</v>
      </c>
      <c r="C12">
        <v>0</v>
      </c>
      <c r="D12">
        <v>2050417.65</v>
      </c>
      <c r="F12">
        <v>2022</v>
      </c>
      <c r="G12">
        <v>11</v>
      </c>
    </row>
    <row r="13" spans="1:7" x14ac:dyDescent="0.25">
      <c r="A13" s="1">
        <v>44926</v>
      </c>
      <c r="B13">
        <v>380894.22</v>
      </c>
      <c r="C13">
        <v>0</v>
      </c>
      <c r="D13">
        <v>2431311.87</v>
      </c>
      <c r="F13">
        <v>2022</v>
      </c>
      <c r="G13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A52E-7539-4D5D-BB0C-262619ADD453}">
  <dimension ref="A1:C16"/>
  <sheetViews>
    <sheetView workbookViewId="0">
      <selection activeCell="R14" sqref="R14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178135.08</v>
      </c>
      <c r="C4" s="5">
        <v>226085.32</v>
      </c>
    </row>
    <row r="5" spans="1:3" x14ac:dyDescent="0.25">
      <c r="A5" s="4" t="s">
        <v>12</v>
      </c>
      <c r="B5" s="5">
        <v>178055.07</v>
      </c>
      <c r="C5" s="5">
        <v>233212.12</v>
      </c>
    </row>
    <row r="6" spans="1:3" x14ac:dyDescent="0.25">
      <c r="A6" s="4" t="s">
        <v>13</v>
      </c>
      <c r="B6" s="5">
        <v>181281.61</v>
      </c>
      <c r="C6" s="5">
        <v>235993.21</v>
      </c>
    </row>
    <row r="7" spans="1:3" x14ac:dyDescent="0.25">
      <c r="A7" s="4" t="s">
        <v>14</v>
      </c>
      <c r="B7" s="5">
        <v>179273.95</v>
      </c>
      <c r="C7" s="5">
        <v>238968.76</v>
      </c>
    </row>
    <row r="8" spans="1:3" x14ac:dyDescent="0.25">
      <c r="A8" s="4" t="s">
        <v>15</v>
      </c>
      <c r="B8" s="5">
        <v>183445.8</v>
      </c>
      <c r="C8" s="5">
        <v>248353.84</v>
      </c>
    </row>
    <row r="9" spans="1:3" x14ac:dyDescent="0.25">
      <c r="A9" s="4" t="s">
        <v>16</v>
      </c>
      <c r="B9" s="5">
        <v>189980.61</v>
      </c>
      <c r="C9" s="5">
        <v>248353.84</v>
      </c>
    </row>
    <row r="10" spans="1:3" x14ac:dyDescent="0.25">
      <c r="A10" s="4" t="s">
        <v>17</v>
      </c>
      <c r="B10" s="5">
        <v>192585.83</v>
      </c>
      <c r="C10" s="5">
        <v>248353.84</v>
      </c>
    </row>
    <row r="11" spans="1:3" x14ac:dyDescent="0.25">
      <c r="A11" s="4" t="s">
        <v>18</v>
      </c>
      <c r="B11" s="5">
        <v>191679.2</v>
      </c>
      <c r="C11" s="5">
        <v>255804.28</v>
      </c>
    </row>
    <row r="12" spans="1:3" x14ac:dyDescent="0.25">
      <c r="A12" s="4" t="s">
        <v>19</v>
      </c>
      <c r="B12" s="5">
        <v>191679.2</v>
      </c>
      <c r="C12" s="5">
        <v>254739.94</v>
      </c>
    </row>
    <row r="13" spans="1:3" x14ac:dyDescent="0.25">
      <c r="A13" s="4" t="s">
        <v>20</v>
      </c>
      <c r="B13" s="5">
        <v>191679.2</v>
      </c>
      <c r="C13" s="5">
        <v>254739.94</v>
      </c>
    </row>
    <row r="14" spans="1:3" x14ac:dyDescent="0.25">
      <c r="A14" s="4" t="s">
        <v>21</v>
      </c>
      <c r="B14" s="5">
        <v>192622.1</v>
      </c>
      <c r="C14" s="5">
        <v>0</v>
      </c>
    </row>
    <row r="15" spans="1:3" x14ac:dyDescent="0.25">
      <c r="A15" s="4" t="s">
        <v>22</v>
      </c>
      <c r="B15" s="5">
        <v>380894.22</v>
      </c>
      <c r="C15" s="5">
        <v>0</v>
      </c>
    </row>
    <row r="16" spans="1:3" x14ac:dyDescent="0.25">
      <c r="A16" s="4" t="s">
        <v>10</v>
      </c>
      <c r="B16" s="5">
        <v>2431311.87</v>
      </c>
      <c r="C16" s="5">
        <v>2444605.0900000003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024E-7FAC-4796-ACD8-34969B6F36B9}">
  <dimension ref="A1:C16"/>
  <sheetViews>
    <sheetView workbookViewId="0">
      <selection activeCell="T14" sqref="T14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178135.08</v>
      </c>
      <c r="C4" s="5">
        <v>226085.32</v>
      </c>
    </row>
    <row r="5" spans="1:3" x14ac:dyDescent="0.25">
      <c r="A5" s="4" t="s">
        <v>12</v>
      </c>
      <c r="B5" s="5">
        <v>356190.15</v>
      </c>
      <c r="C5" s="5">
        <v>459297.44</v>
      </c>
    </row>
    <row r="6" spans="1:3" x14ac:dyDescent="0.25">
      <c r="A6" s="4" t="s">
        <v>13</v>
      </c>
      <c r="B6" s="5">
        <v>537471.76</v>
      </c>
      <c r="C6" s="5">
        <v>695290.65</v>
      </c>
    </row>
    <row r="7" spans="1:3" x14ac:dyDescent="0.25">
      <c r="A7" s="4" t="s">
        <v>14</v>
      </c>
      <c r="B7" s="5">
        <v>716745.71</v>
      </c>
      <c r="C7" s="5">
        <v>934259.41</v>
      </c>
    </row>
    <row r="8" spans="1:3" x14ac:dyDescent="0.25">
      <c r="A8" s="4" t="s">
        <v>15</v>
      </c>
      <c r="B8" s="5">
        <v>900191.51</v>
      </c>
      <c r="C8" s="5">
        <v>1182613.25</v>
      </c>
    </row>
    <row r="9" spans="1:3" x14ac:dyDescent="0.25">
      <c r="A9" s="4" t="s">
        <v>16</v>
      </c>
      <c r="B9" s="5">
        <v>1090172.1200000001</v>
      </c>
      <c r="C9" s="5">
        <v>1430967.09</v>
      </c>
    </row>
    <row r="10" spans="1:3" x14ac:dyDescent="0.25">
      <c r="A10" s="4" t="s">
        <v>17</v>
      </c>
      <c r="B10" s="5">
        <v>1282757.95</v>
      </c>
      <c r="C10" s="5">
        <v>1679320.93</v>
      </c>
    </row>
    <row r="11" spans="1:3" x14ac:dyDescent="0.25">
      <c r="A11" s="4" t="s">
        <v>18</v>
      </c>
      <c r="B11" s="5">
        <v>1474437.15</v>
      </c>
      <c r="C11" s="5">
        <v>1935125.21</v>
      </c>
    </row>
    <row r="12" spans="1:3" x14ac:dyDescent="0.25">
      <c r="A12" s="4" t="s">
        <v>19</v>
      </c>
      <c r="B12" s="5">
        <v>1666116.35</v>
      </c>
      <c r="C12" s="5">
        <v>2189865.15</v>
      </c>
    </row>
    <row r="13" spans="1:3" x14ac:dyDescent="0.25">
      <c r="A13" s="4" t="s">
        <v>20</v>
      </c>
      <c r="B13" s="5">
        <v>1857795.55</v>
      </c>
      <c r="C13" s="5">
        <v>2444605.09</v>
      </c>
    </row>
    <row r="14" spans="1:3" x14ac:dyDescent="0.25">
      <c r="A14" s="4" t="s">
        <v>21</v>
      </c>
      <c r="B14" s="5">
        <v>2050417.65</v>
      </c>
      <c r="C14" s="5"/>
    </row>
    <row r="15" spans="1:3" x14ac:dyDescent="0.25">
      <c r="A15" s="4" t="s">
        <v>22</v>
      </c>
      <c r="B15" s="5">
        <v>2431311.87</v>
      </c>
      <c r="C15" s="5"/>
    </row>
    <row r="16" spans="1:3" x14ac:dyDescent="0.25">
      <c r="A16" s="4" t="s">
        <v>10</v>
      </c>
      <c r="B16" s="5">
        <v>14541742.850000001</v>
      </c>
      <c r="C16" s="5">
        <v>13177429.540000001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B440-76E2-4487-8C46-12351E6EEF02}">
  <dimension ref="A1:G13"/>
  <sheetViews>
    <sheetView workbookViewId="0"/>
  </sheetViews>
  <sheetFormatPr defaultRowHeight="15" x14ac:dyDescent="0.25"/>
  <cols>
    <col min="1" max="1" width="12.28515625" bestFit="1" customWidth="1"/>
    <col min="2" max="2" width="11.140625" bestFit="1" customWidth="1"/>
    <col min="3" max="3" width="12.7109375" bestFit="1" customWidth="1"/>
    <col min="4" max="4" width="17" bestFit="1" customWidth="1"/>
    <col min="5" max="5" width="18.5703125" bestFit="1" customWidth="1"/>
    <col min="6" max="6" width="6.5703125" bestFit="1" customWidth="1"/>
    <col min="7" max="7" width="7" bestFit="1" customWidth="1"/>
  </cols>
  <sheetData>
    <row r="1" spans="1:7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</v>
      </c>
      <c r="G1" t="s">
        <v>5</v>
      </c>
    </row>
    <row r="2" spans="1:7" x14ac:dyDescent="0.25">
      <c r="A2" s="1">
        <v>44592</v>
      </c>
      <c r="B2">
        <v>24370.06</v>
      </c>
      <c r="C2">
        <v>28270.83</v>
      </c>
      <c r="D2">
        <v>24370.06</v>
      </c>
      <c r="E2">
        <v>28270.83</v>
      </c>
      <c r="F2">
        <v>2022</v>
      </c>
      <c r="G2">
        <v>1</v>
      </c>
    </row>
    <row r="3" spans="1:7" x14ac:dyDescent="0.25">
      <c r="A3" s="1">
        <v>44620</v>
      </c>
      <c r="B3">
        <v>24370.06</v>
      </c>
      <c r="C3">
        <v>27058.83</v>
      </c>
      <c r="D3">
        <v>48740.12</v>
      </c>
      <c r="E3">
        <v>55329.66</v>
      </c>
      <c r="F3">
        <v>2022</v>
      </c>
      <c r="G3">
        <v>2</v>
      </c>
    </row>
    <row r="4" spans="1:7" x14ac:dyDescent="0.25">
      <c r="A4" s="1">
        <v>44651</v>
      </c>
      <c r="B4">
        <v>24370.06</v>
      </c>
      <c r="C4">
        <v>27058.83</v>
      </c>
      <c r="D4">
        <v>73110.179999999993</v>
      </c>
      <c r="E4">
        <v>82388.490000000005</v>
      </c>
      <c r="F4">
        <v>2022</v>
      </c>
      <c r="G4">
        <v>3</v>
      </c>
    </row>
    <row r="5" spans="1:7" x14ac:dyDescent="0.25">
      <c r="A5" s="1">
        <v>44681</v>
      </c>
      <c r="B5">
        <v>24370.06</v>
      </c>
      <c r="C5">
        <v>27058.83</v>
      </c>
      <c r="D5">
        <v>97480.24</v>
      </c>
      <c r="E5">
        <v>109447.32</v>
      </c>
      <c r="F5">
        <v>2022</v>
      </c>
      <c r="G5">
        <v>4</v>
      </c>
    </row>
    <row r="6" spans="1:7" x14ac:dyDescent="0.25">
      <c r="A6" s="1">
        <v>44712</v>
      </c>
      <c r="B6">
        <v>24370.06</v>
      </c>
      <c r="C6">
        <v>27835.03</v>
      </c>
      <c r="D6">
        <v>121850.3</v>
      </c>
      <c r="E6">
        <v>137282.35</v>
      </c>
      <c r="F6">
        <v>2022</v>
      </c>
      <c r="G6">
        <v>5</v>
      </c>
    </row>
    <row r="7" spans="1:7" x14ac:dyDescent="0.25">
      <c r="A7" s="1">
        <v>44742</v>
      </c>
      <c r="B7">
        <v>24370.06</v>
      </c>
      <c r="C7">
        <v>27835.03</v>
      </c>
      <c r="D7">
        <v>146220.35999999999</v>
      </c>
      <c r="E7">
        <v>165117.38</v>
      </c>
      <c r="F7">
        <v>2022</v>
      </c>
      <c r="G7">
        <v>6</v>
      </c>
    </row>
    <row r="8" spans="1:7" x14ac:dyDescent="0.25">
      <c r="A8" s="1">
        <v>44773</v>
      </c>
      <c r="B8">
        <v>24370.06</v>
      </c>
      <c r="C8">
        <v>27835.03</v>
      </c>
      <c r="D8">
        <v>170590.42</v>
      </c>
      <c r="E8">
        <v>192952.41</v>
      </c>
      <c r="F8">
        <v>2022</v>
      </c>
      <c r="G8">
        <v>7</v>
      </c>
    </row>
    <row r="9" spans="1:7" x14ac:dyDescent="0.25">
      <c r="A9" s="1">
        <v>44804</v>
      </c>
      <c r="B9">
        <v>24370.06</v>
      </c>
      <c r="C9">
        <v>27835.03</v>
      </c>
      <c r="D9">
        <v>194960.48</v>
      </c>
      <c r="E9">
        <v>220787.44</v>
      </c>
      <c r="F9">
        <v>2022</v>
      </c>
      <c r="G9">
        <v>8</v>
      </c>
    </row>
    <row r="10" spans="1:7" x14ac:dyDescent="0.25">
      <c r="A10" s="1">
        <v>44834</v>
      </c>
      <c r="B10">
        <v>24370.06</v>
      </c>
      <c r="C10">
        <v>27835.03</v>
      </c>
      <c r="D10">
        <v>219330.54</v>
      </c>
      <c r="E10">
        <v>248622.47</v>
      </c>
      <c r="F10">
        <v>2022</v>
      </c>
      <c r="G10">
        <v>9</v>
      </c>
    </row>
    <row r="11" spans="1:7" x14ac:dyDescent="0.25">
      <c r="A11" s="1">
        <v>44865</v>
      </c>
      <c r="B11">
        <v>24370.06</v>
      </c>
      <c r="C11">
        <v>27835.03</v>
      </c>
      <c r="D11">
        <v>243700.6</v>
      </c>
      <c r="E11">
        <v>276457.5</v>
      </c>
      <c r="F11">
        <v>2022</v>
      </c>
      <c r="G11">
        <v>10</v>
      </c>
    </row>
    <row r="12" spans="1:7" x14ac:dyDescent="0.25">
      <c r="A12" s="1">
        <v>44895</v>
      </c>
      <c r="B12">
        <v>24370.06</v>
      </c>
      <c r="C12">
        <v>0</v>
      </c>
      <c r="D12">
        <v>268070.65999999997</v>
      </c>
      <c r="F12">
        <v>2022</v>
      </c>
      <c r="G12">
        <v>11</v>
      </c>
    </row>
    <row r="13" spans="1:7" x14ac:dyDescent="0.25">
      <c r="A13" s="1">
        <v>44926</v>
      </c>
      <c r="B13">
        <v>48740.12</v>
      </c>
      <c r="C13">
        <v>0</v>
      </c>
      <c r="D13">
        <v>316810.78000000003</v>
      </c>
      <c r="F13">
        <v>2022</v>
      </c>
      <c r="G13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A096-D899-4BDE-A4D6-67D3CD5CBDEA}">
  <dimension ref="A1:C16"/>
  <sheetViews>
    <sheetView workbookViewId="0">
      <selection activeCell="S12" sqref="S12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24370.06</v>
      </c>
      <c r="C4" s="5">
        <v>28270.83</v>
      </c>
    </row>
    <row r="5" spans="1:3" x14ac:dyDescent="0.25">
      <c r="A5" s="4" t="s">
        <v>12</v>
      </c>
      <c r="B5" s="5">
        <v>24370.06</v>
      </c>
      <c r="C5" s="5">
        <v>27058.83</v>
      </c>
    </row>
    <row r="6" spans="1:3" x14ac:dyDescent="0.25">
      <c r="A6" s="4" t="s">
        <v>13</v>
      </c>
      <c r="B6" s="5">
        <v>24370.06</v>
      </c>
      <c r="C6" s="5">
        <v>27058.83</v>
      </c>
    </row>
    <row r="7" spans="1:3" x14ac:dyDescent="0.25">
      <c r="A7" s="4" t="s">
        <v>14</v>
      </c>
      <c r="B7" s="5">
        <v>24370.06</v>
      </c>
      <c r="C7" s="5">
        <v>27058.83</v>
      </c>
    </row>
    <row r="8" spans="1:3" x14ac:dyDescent="0.25">
      <c r="A8" s="4" t="s">
        <v>15</v>
      </c>
      <c r="B8" s="5">
        <v>24370.06</v>
      </c>
      <c r="C8" s="5">
        <v>27835.03</v>
      </c>
    </row>
    <row r="9" spans="1:3" x14ac:dyDescent="0.25">
      <c r="A9" s="4" t="s">
        <v>16</v>
      </c>
      <c r="B9" s="5">
        <v>24370.06</v>
      </c>
      <c r="C9" s="5">
        <v>27835.03</v>
      </c>
    </row>
    <row r="10" spans="1:3" x14ac:dyDescent="0.25">
      <c r="A10" s="4" t="s">
        <v>17</v>
      </c>
      <c r="B10" s="5">
        <v>24370.06</v>
      </c>
      <c r="C10" s="5">
        <v>27835.03</v>
      </c>
    </row>
    <row r="11" spans="1:3" x14ac:dyDescent="0.25">
      <c r="A11" s="4" t="s">
        <v>18</v>
      </c>
      <c r="B11" s="5">
        <v>24370.06</v>
      </c>
      <c r="C11" s="5">
        <v>27835.03</v>
      </c>
    </row>
    <row r="12" spans="1:3" x14ac:dyDescent="0.25">
      <c r="A12" s="4" t="s">
        <v>19</v>
      </c>
      <c r="B12" s="5">
        <v>24370.06</v>
      </c>
      <c r="C12" s="5">
        <v>27835.03</v>
      </c>
    </row>
    <row r="13" spans="1:3" x14ac:dyDescent="0.25">
      <c r="A13" s="4" t="s">
        <v>20</v>
      </c>
      <c r="B13" s="5">
        <v>24370.06</v>
      </c>
      <c r="C13" s="5">
        <v>27835.03</v>
      </c>
    </row>
    <row r="14" spans="1:3" x14ac:dyDescent="0.25">
      <c r="A14" s="4" t="s">
        <v>21</v>
      </c>
      <c r="B14" s="5">
        <v>24370.06</v>
      </c>
      <c r="C14" s="5">
        <v>0</v>
      </c>
    </row>
    <row r="15" spans="1:3" x14ac:dyDescent="0.25">
      <c r="A15" s="4" t="s">
        <v>22</v>
      </c>
      <c r="B15" s="5">
        <v>48740.12</v>
      </c>
      <c r="C15" s="5">
        <v>0</v>
      </c>
    </row>
    <row r="16" spans="1:3" x14ac:dyDescent="0.25">
      <c r="A16" s="4" t="s">
        <v>10</v>
      </c>
      <c r="B16" s="5">
        <v>316810.78000000003</v>
      </c>
      <c r="C16" s="5">
        <v>276457.5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1774-69FF-46BF-BC94-B9333A99444A}">
  <dimension ref="A1:C16"/>
  <sheetViews>
    <sheetView workbookViewId="0">
      <selection activeCell="T17" sqref="T17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24370.06</v>
      </c>
      <c r="C4" s="5">
        <v>28270.83</v>
      </c>
    </row>
    <row r="5" spans="1:3" x14ac:dyDescent="0.25">
      <c r="A5" s="4" t="s">
        <v>12</v>
      </c>
      <c r="B5" s="5">
        <v>48740.12</v>
      </c>
      <c r="C5" s="5">
        <v>55329.66</v>
      </c>
    </row>
    <row r="6" spans="1:3" x14ac:dyDescent="0.25">
      <c r="A6" s="4" t="s">
        <v>13</v>
      </c>
      <c r="B6" s="5">
        <v>73110.179999999993</v>
      </c>
      <c r="C6" s="5">
        <v>82388.490000000005</v>
      </c>
    </row>
    <row r="7" spans="1:3" x14ac:dyDescent="0.25">
      <c r="A7" s="4" t="s">
        <v>14</v>
      </c>
      <c r="B7" s="5">
        <v>97480.24</v>
      </c>
      <c r="C7" s="5">
        <v>109447.32</v>
      </c>
    </row>
    <row r="8" spans="1:3" x14ac:dyDescent="0.25">
      <c r="A8" s="4" t="s">
        <v>15</v>
      </c>
      <c r="B8" s="5">
        <v>121850.3</v>
      </c>
      <c r="C8" s="5">
        <v>137282.35</v>
      </c>
    </row>
    <row r="9" spans="1:3" x14ac:dyDescent="0.25">
      <c r="A9" s="4" t="s">
        <v>16</v>
      </c>
      <c r="B9" s="5">
        <v>146220.35999999999</v>
      </c>
      <c r="C9" s="5">
        <v>165117.38</v>
      </c>
    </row>
    <row r="10" spans="1:3" x14ac:dyDescent="0.25">
      <c r="A10" s="4" t="s">
        <v>17</v>
      </c>
      <c r="B10" s="5">
        <v>170590.42</v>
      </c>
      <c r="C10" s="5">
        <v>192952.41</v>
      </c>
    </row>
    <row r="11" spans="1:3" x14ac:dyDescent="0.25">
      <c r="A11" s="4" t="s">
        <v>18</v>
      </c>
      <c r="B11" s="5">
        <v>194960.48</v>
      </c>
      <c r="C11" s="5">
        <v>220787.44</v>
      </c>
    </row>
    <row r="12" spans="1:3" x14ac:dyDescent="0.25">
      <c r="A12" s="4" t="s">
        <v>19</v>
      </c>
      <c r="B12" s="5">
        <v>219330.54</v>
      </c>
      <c r="C12" s="5">
        <v>248622.47</v>
      </c>
    </row>
    <row r="13" spans="1:3" x14ac:dyDescent="0.25">
      <c r="A13" s="4" t="s">
        <v>20</v>
      </c>
      <c r="B13" s="5">
        <v>243700.6</v>
      </c>
      <c r="C13" s="5">
        <v>276457.5</v>
      </c>
    </row>
    <row r="14" spans="1:3" x14ac:dyDescent="0.25">
      <c r="A14" s="4" t="s">
        <v>21</v>
      </c>
      <c r="B14" s="5">
        <v>268070.65999999997</v>
      </c>
      <c r="C14" s="5"/>
    </row>
    <row r="15" spans="1:3" x14ac:dyDescent="0.25">
      <c r="A15" s="4" t="s">
        <v>22</v>
      </c>
      <c r="B15" s="5">
        <v>316810.78000000003</v>
      </c>
      <c r="C15" s="5"/>
    </row>
    <row r="16" spans="1:3" x14ac:dyDescent="0.25">
      <c r="A16" s="4" t="s">
        <v>10</v>
      </c>
      <c r="B16" s="5">
        <v>1925234.74</v>
      </c>
      <c r="C16" s="5">
        <v>1516655.85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2CCE-7E6A-44E6-A325-376906213D77}">
  <dimension ref="A1:G13"/>
  <sheetViews>
    <sheetView workbookViewId="0"/>
  </sheetViews>
  <sheetFormatPr defaultRowHeight="15" x14ac:dyDescent="0.25"/>
  <cols>
    <col min="1" max="1" width="12.28515625" bestFit="1" customWidth="1"/>
    <col min="2" max="2" width="11.140625" bestFit="1" customWidth="1"/>
    <col min="3" max="3" width="12.7109375" bestFit="1" customWidth="1"/>
    <col min="4" max="4" width="17" bestFit="1" customWidth="1"/>
    <col min="5" max="5" width="18.5703125" bestFit="1" customWidth="1"/>
    <col min="6" max="6" width="6.5703125" bestFit="1" customWidth="1"/>
    <col min="7" max="7" width="7" bestFit="1" customWidth="1"/>
  </cols>
  <sheetData>
    <row r="1" spans="1:7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</v>
      </c>
      <c r="G1" t="s">
        <v>5</v>
      </c>
    </row>
    <row r="2" spans="1:7" x14ac:dyDescent="0.25">
      <c r="A2" s="1">
        <v>44592</v>
      </c>
      <c r="B2">
        <v>13482.93</v>
      </c>
      <c r="C2">
        <v>1542</v>
      </c>
      <c r="D2">
        <v>13482.93</v>
      </c>
      <c r="E2">
        <v>1542</v>
      </c>
      <c r="F2">
        <v>2022</v>
      </c>
      <c r="G2">
        <v>1</v>
      </c>
    </row>
    <row r="3" spans="1:7" x14ac:dyDescent="0.25">
      <c r="A3" s="1">
        <v>44620</v>
      </c>
      <c r="B3">
        <v>2232.9299999999998</v>
      </c>
      <c r="C3">
        <v>6913.67</v>
      </c>
      <c r="D3">
        <v>15715.86</v>
      </c>
      <c r="E3">
        <v>8455.67</v>
      </c>
      <c r="F3">
        <v>2022</v>
      </c>
      <c r="G3">
        <v>2</v>
      </c>
    </row>
    <row r="4" spans="1:7" x14ac:dyDescent="0.25">
      <c r="A4" s="1">
        <v>44651</v>
      </c>
      <c r="B4">
        <v>2574.9299999999998</v>
      </c>
      <c r="C4">
        <v>10953</v>
      </c>
      <c r="D4">
        <v>18290.79</v>
      </c>
      <c r="E4">
        <v>19408.669999999998</v>
      </c>
      <c r="F4">
        <v>2022</v>
      </c>
      <c r="G4">
        <v>3</v>
      </c>
    </row>
    <row r="5" spans="1:7" x14ac:dyDescent="0.25">
      <c r="A5" s="1">
        <v>44681</v>
      </c>
      <c r="B5">
        <v>2232.9299999999998</v>
      </c>
      <c r="C5">
        <v>4654.24</v>
      </c>
      <c r="D5">
        <v>20523.72</v>
      </c>
      <c r="E5">
        <v>24062.91</v>
      </c>
      <c r="F5">
        <v>2022</v>
      </c>
      <c r="G5">
        <v>4</v>
      </c>
    </row>
    <row r="6" spans="1:7" x14ac:dyDescent="0.25">
      <c r="A6" s="1">
        <v>44712</v>
      </c>
      <c r="B6">
        <v>10992.93</v>
      </c>
      <c r="C6">
        <v>3799.99</v>
      </c>
      <c r="D6">
        <v>31516.65</v>
      </c>
      <c r="E6">
        <v>27862.9</v>
      </c>
      <c r="F6">
        <v>2022</v>
      </c>
      <c r="G6">
        <v>5</v>
      </c>
    </row>
    <row r="7" spans="1:7" x14ac:dyDescent="0.25">
      <c r="A7" s="1">
        <v>44742</v>
      </c>
      <c r="B7">
        <v>2232.9299999999998</v>
      </c>
      <c r="C7">
        <v>8222.6299999999992</v>
      </c>
      <c r="D7">
        <v>33749.58</v>
      </c>
      <c r="E7">
        <v>36085.53</v>
      </c>
      <c r="F7">
        <v>2022</v>
      </c>
      <c r="G7">
        <v>6</v>
      </c>
    </row>
    <row r="8" spans="1:7" x14ac:dyDescent="0.25">
      <c r="A8" s="1">
        <v>44773</v>
      </c>
      <c r="B8">
        <v>2081.2600000000002</v>
      </c>
      <c r="C8">
        <v>2781.85</v>
      </c>
      <c r="D8">
        <v>35830.839999999997</v>
      </c>
      <c r="E8">
        <v>38867.379999999997</v>
      </c>
      <c r="F8">
        <v>2022</v>
      </c>
      <c r="G8">
        <v>7</v>
      </c>
    </row>
    <row r="9" spans="1:7" x14ac:dyDescent="0.25">
      <c r="A9" s="1">
        <v>44804</v>
      </c>
      <c r="B9">
        <v>2574.96</v>
      </c>
      <c r="C9">
        <v>6417.99</v>
      </c>
      <c r="D9">
        <v>38405.800000000003</v>
      </c>
      <c r="E9">
        <v>45285.37</v>
      </c>
      <c r="F9">
        <v>2022</v>
      </c>
      <c r="G9">
        <v>8</v>
      </c>
    </row>
    <row r="10" spans="1:7" x14ac:dyDescent="0.25">
      <c r="A10" s="1">
        <v>44834</v>
      </c>
      <c r="B10">
        <v>2132.9299999999998</v>
      </c>
      <c r="C10">
        <v>5625.69</v>
      </c>
      <c r="D10">
        <v>40538.730000000003</v>
      </c>
      <c r="E10">
        <v>50911.06</v>
      </c>
      <c r="F10">
        <v>2022</v>
      </c>
      <c r="G10">
        <v>9</v>
      </c>
    </row>
    <row r="11" spans="1:7" x14ac:dyDescent="0.25">
      <c r="A11" s="1">
        <v>44865</v>
      </c>
      <c r="B11">
        <v>2782.93</v>
      </c>
      <c r="C11">
        <v>5345.42</v>
      </c>
      <c r="D11">
        <v>43321.66</v>
      </c>
      <c r="E11">
        <v>56256.480000000003</v>
      </c>
      <c r="F11">
        <v>2022</v>
      </c>
      <c r="G11">
        <v>10</v>
      </c>
    </row>
    <row r="12" spans="1:7" x14ac:dyDescent="0.25">
      <c r="A12" s="1">
        <v>44895</v>
      </c>
      <c r="B12">
        <v>13988.23</v>
      </c>
      <c r="C12">
        <v>0</v>
      </c>
      <c r="D12">
        <v>57309.89</v>
      </c>
      <c r="F12">
        <v>2022</v>
      </c>
      <c r="G12">
        <v>11</v>
      </c>
    </row>
    <row r="13" spans="1:7" x14ac:dyDescent="0.25">
      <c r="A13" s="1">
        <v>44926</v>
      </c>
      <c r="B13">
        <v>17538.189999999999</v>
      </c>
      <c r="C13">
        <v>0</v>
      </c>
      <c r="D13">
        <v>74848.08</v>
      </c>
      <c r="F13">
        <v>2022</v>
      </c>
      <c r="G13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09C9-3421-45BD-9359-B249D92B22E0}">
  <dimension ref="A1:C16"/>
  <sheetViews>
    <sheetView workbookViewId="0">
      <selection activeCell="T12" sqref="T12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13482.93</v>
      </c>
      <c r="C4" s="5">
        <v>1542</v>
      </c>
    </row>
    <row r="5" spans="1:3" x14ac:dyDescent="0.25">
      <c r="A5" s="4" t="s">
        <v>12</v>
      </c>
      <c r="B5" s="5">
        <v>2232.9299999999998</v>
      </c>
      <c r="C5" s="5">
        <v>6913.67</v>
      </c>
    </row>
    <row r="6" spans="1:3" x14ac:dyDescent="0.25">
      <c r="A6" s="4" t="s">
        <v>13</v>
      </c>
      <c r="B6" s="5">
        <v>2574.9299999999998</v>
      </c>
      <c r="C6" s="5">
        <v>10953</v>
      </c>
    </row>
    <row r="7" spans="1:3" x14ac:dyDescent="0.25">
      <c r="A7" s="4" t="s">
        <v>14</v>
      </c>
      <c r="B7" s="5">
        <v>2232.9299999999998</v>
      </c>
      <c r="C7" s="5">
        <v>4654.24</v>
      </c>
    </row>
    <row r="8" spans="1:3" x14ac:dyDescent="0.25">
      <c r="A8" s="4" t="s">
        <v>15</v>
      </c>
      <c r="B8" s="5">
        <v>10992.93</v>
      </c>
      <c r="C8" s="5">
        <v>3799.99</v>
      </c>
    </row>
    <row r="9" spans="1:3" x14ac:dyDescent="0.25">
      <c r="A9" s="4" t="s">
        <v>16</v>
      </c>
      <c r="B9" s="5">
        <v>2232.9299999999998</v>
      </c>
      <c r="C9" s="5">
        <v>8222.6299999999992</v>
      </c>
    </row>
    <row r="10" spans="1:3" x14ac:dyDescent="0.25">
      <c r="A10" s="4" t="s">
        <v>17</v>
      </c>
      <c r="B10" s="5">
        <v>2081.2600000000002</v>
      </c>
      <c r="C10" s="5">
        <v>2781.85</v>
      </c>
    </row>
    <row r="11" spans="1:3" x14ac:dyDescent="0.25">
      <c r="A11" s="4" t="s">
        <v>18</v>
      </c>
      <c r="B11" s="5">
        <v>2574.96</v>
      </c>
      <c r="C11" s="5">
        <v>6417.99</v>
      </c>
    </row>
    <row r="12" spans="1:3" x14ac:dyDescent="0.25">
      <c r="A12" s="4" t="s">
        <v>19</v>
      </c>
      <c r="B12" s="5">
        <v>2132.9299999999998</v>
      </c>
      <c r="C12" s="5">
        <v>5625.69</v>
      </c>
    </row>
    <row r="13" spans="1:3" x14ac:dyDescent="0.25">
      <c r="A13" s="4" t="s">
        <v>20</v>
      </c>
      <c r="B13" s="5">
        <v>2782.93</v>
      </c>
      <c r="C13" s="5">
        <v>5345.42</v>
      </c>
    </row>
    <row r="14" spans="1:3" x14ac:dyDescent="0.25">
      <c r="A14" s="4" t="s">
        <v>21</v>
      </c>
      <c r="B14" s="5">
        <v>13988.23</v>
      </c>
      <c r="C14" s="5">
        <v>0</v>
      </c>
    </row>
    <row r="15" spans="1:3" x14ac:dyDescent="0.25">
      <c r="A15" s="4" t="s">
        <v>22</v>
      </c>
      <c r="B15" s="5">
        <v>17538.189999999999</v>
      </c>
      <c r="C15" s="5">
        <v>0</v>
      </c>
    </row>
    <row r="16" spans="1:3" x14ac:dyDescent="0.25">
      <c r="A16" s="4" t="s">
        <v>10</v>
      </c>
      <c r="B16" s="5">
        <v>74848.08</v>
      </c>
      <c r="C16" s="5">
        <v>56256.479999999989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C426-B2B5-48E9-B0C8-631DC961DDAA}">
  <dimension ref="B1:E16"/>
  <sheetViews>
    <sheetView workbookViewId="0">
      <selection activeCell="C6" sqref="C6"/>
    </sheetView>
  </sheetViews>
  <sheetFormatPr defaultRowHeight="15" x14ac:dyDescent="0.25"/>
  <cols>
    <col min="2" max="2" width="18" bestFit="1" customWidth="1"/>
    <col min="3" max="3" width="12.140625" bestFit="1" customWidth="1"/>
    <col min="4" max="4" width="9.140625" bestFit="1" customWidth="1"/>
    <col min="5" max="5" width="11.140625" bestFit="1" customWidth="1"/>
  </cols>
  <sheetData>
    <row r="1" spans="2:5" x14ac:dyDescent="0.25">
      <c r="B1" s="2" t="s">
        <v>4</v>
      </c>
      <c r="C1" s="4">
        <v>2022</v>
      </c>
    </row>
    <row r="3" spans="2:5" x14ac:dyDescent="0.25">
      <c r="B3" s="2" t="s">
        <v>9</v>
      </c>
      <c r="C3" t="s">
        <v>23</v>
      </c>
      <c r="D3" t="s">
        <v>24</v>
      </c>
      <c r="E3" t="s">
        <v>25</v>
      </c>
    </row>
    <row r="4" spans="2:5" x14ac:dyDescent="0.25">
      <c r="B4" s="4" t="s">
        <v>11</v>
      </c>
      <c r="C4" s="5">
        <v>8505.31</v>
      </c>
      <c r="D4" s="5">
        <v>258095.28</v>
      </c>
      <c r="E4" s="5">
        <v>219212.79999999999</v>
      </c>
    </row>
    <row r="5" spans="2:5" x14ac:dyDescent="0.25">
      <c r="B5" s="4" t="s">
        <v>12</v>
      </c>
      <c r="C5" s="5">
        <v>228547.28</v>
      </c>
      <c r="D5" s="5">
        <v>468348.71</v>
      </c>
      <c r="E5" s="5">
        <v>599919.06999999995</v>
      </c>
    </row>
    <row r="6" spans="2:5" x14ac:dyDescent="0.25">
      <c r="B6" s="4" t="s">
        <v>13</v>
      </c>
      <c r="C6" s="5">
        <v>200905.89</v>
      </c>
      <c r="D6" s="5">
        <v>350130.26</v>
      </c>
      <c r="E6" s="5">
        <v>803574.46</v>
      </c>
    </row>
    <row r="7" spans="2:5" x14ac:dyDescent="0.25">
      <c r="B7" s="4" t="s">
        <v>14</v>
      </c>
      <c r="C7" s="5">
        <v>746199.68</v>
      </c>
      <c r="D7" s="5">
        <v>404726.83</v>
      </c>
      <c r="E7" s="5">
        <v>596050.01</v>
      </c>
    </row>
    <row r="8" spans="2:5" x14ac:dyDescent="0.25">
      <c r="B8" s="4" t="s">
        <v>15</v>
      </c>
      <c r="C8" s="5">
        <v>421192.76</v>
      </c>
      <c r="D8" s="5">
        <v>455578.17</v>
      </c>
      <c r="E8" s="5">
        <v>597682.47</v>
      </c>
    </row>
    <row r="9" spans="2:5" x14ac:dyDescent="0.25">
      <c r="B9" s="4" t="s">
        <v>16</v>
      </c>
      <c r="C9" s="5">
        <v>273657.52</v>
      </c>
      <c r="D9" s="5">
        <v>425425.93</v>
      </c>
      <c r="E9" s="5">
        <v>525609.18999999994</v>
      </c>
    </row>
    <row r="10" spans="2:5" x14ac:dyDescent="0.25">
      <c r="B10" s="4" t="s">
        <v>17</v>
      </c>
      <c r="C10" s="5">
        <v>257133.62</v>
      </c>
      <c r="D10" s="5">
        <v>453162.74</v>
      </c>
      <c r="E10" s="5">
        <v>465656.7</v>
      </c>
    </row>
    <row r="11" spans="2:5" x14ac:dyDescent="0.25">
      <c r="B11" s="4" t="s">
        <v>18</v>
      </c>
      <c r="C11" s="5">
        <v>288494.38</v>
      </c>
      <c r="D11" s="5">
        <v>332664.96999999997</v>
      </c>
      <c r="E11" s="5">
        <v>587419.37</v>
      </c>
    </row>
    <row r="12" spans="2:5" x14ac:dyDescent="0.25">
      <c r="B12" s="4" t="s">
        <v>19</v>
      </c>
      <c r="C12" s="5">
        <v>453287.26</v>
      </c>
      <c r="D12" s="5">
        <v>402965.55</v>
      </c>
      <c r="E12" s="5">
        <v>628526.93000000005</v>
      </c>
    </row>
    <row r="13" spans="2:5" x14ac:dyDescent="0.25">
      <c r="B13" s="4" t="s">
        <v>20</v>
      </c>
      <c r="C13" s="5">
        <v>97189.8</v>
      </c>
      <c r="D13" s="5">
        <v>483720.05</v>
      </c>
      <c r="E13" s="5">
        <v>752389.82</v>
      </c>
    </row>
    <row r="14" spans="2:5" x14ac:dyDescent="0.25">
      <c r="B14" s="4" t="s">
        <v>21</v>
      </c>
      <c r="C14" s="5">
        <v>797135.48</v>
      </c>
      <c r="D14" s="5">
        <v>469046.23</v>
      </c>
      <c r="E14" s="5">
        <v>0</v>
      </c>
    </row>
    <row r="15" spans="2:5" x14ac:dyDescent="0.25">
      <c r="B15" s="4" t="s">
        <v>22</v>
      </c>
      <c r="C15" s="5">
        <v>1117469.43</v>
      </c>
      <c r="D15" s="5">
        <v>1188046.28</v>
      </c>
      <c r="E15" s="5">
        <v>0</v>
      </c>
    </row>
    <row r="16" spans="2:5" x14ac:dyDescent="0.25">
      <c r="B16" s="4" t="s">
        <v>10</v>
      </c>
      <c r="C16" s="5">
        <v>4889718.41</v>
      </c>
      <c r="D16" s="5">
        <v>5691910.9999999991</v>
      </c>
      <c r="E16" s="5">
        <v>5776040.8199999994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44BB-210B-4DE1-9C4A-2240A6EE7C1E}">
  <dimension ref="A1:C16"/>
  <sheetViews>
    <sheetView workbookViewId="0">
      <selection activeCell="T11" sqref="T11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13482.93</v>
      </c>
      <c r="C4" s="5">
        <v>1542</v>
      </c>
    </row>
    <row r="5" spans="1:3" x14ac:dyDescent="0.25">
      <c r="A5" s="4" t="s">
        <v>12</v>
      </c>
      <c r="B5" s="5">
        <v>15715.86</v>
      </c>
      <c r="C5" s="5">
        <v>8455.67</v>
      </c>
    </row>
    <row r="6" spans="1:3" x14ac:dyDescent="0.25">
      <c r="A6" s="4" t="s">
        <v>13</v>
      </c>
      <c r="B6" s="5">
        <v>18290.79</v>
      </c>
      <c r="C6" s="5">
        <v>19408.669999999998</v>
      </c>
    </row>
    <row r="7" spans="1:3" x14ac:dyDescent="0.25">
      <c r="A7" s="4" t="s">
        <v>14</v>
      </c>
      <c r="B7" s="5">
        <v>20523.72</v>
      </c>
      <c r="C7" s="5">
        <v>24062.91</v>
      </c>
    </row>
    <row r="8" spans="1:3" x14ac:dyDescent="0.25">
      <c r="A8" s="4" t="s">
        <v>15</v>
      </c>
      <c r="B8" s="5">
        <v>31516.65</v>
      </c>
      <c r="C8" s="5">
        <v>27862.9</v>
      </c>
    </row>
    <row r="9" spans="1:3" x14ac:dyDescent="0.25">
      <c r="A9" s="4" t="s">
        <v>16</v>
      </c>
      <c r="B9" s="5">
        <v>33749.58</v>
      </c>
      <c r="C9" s="5">
        <v>36085.53</v>
      </c>
    </row>
    <row r="10" spans="1:3" x14ac:dyDescent="0.25">
      <c r="A10" s="4" t="s">
        <v>17</v>
      </c>
      <c r="B10" s="5">
        <v>35830.839999999997</v>
      </c>
      <c r="C10" s="5">
        <v>38867.379999999997</v>
      </c>
    </row>
    <row r="11" spans="1:3" x14ac:dyDescent="0.25">
      <c r="A11" s="4" t="s">
        <v>18</v>
      </c>
      <c r="B11" s="5">
        <v>38405.800000000003</v>
      </c>
      <c r="C11" s="5">
        <v>45285.37</v>
      </c>
    </row>
    <row r="12" spans="1:3" x14ac:dyDescent="0.25">
      <c r="A12" s="4" t="s">
        <v>19</v>
      </c>
      <c r="B12" s="5">
        <v>40538.730000000003</v>
      </c>
      <c r="C12" s="5">
        <v>50911.06</v>
      </c>
    </row>
    <row r="13" spans="1:3" x14ac:dyDescent="0.25">
      <c r="A13" s="4" t="s">
        <v>20</v>
      </c>
      <c r="B13" s="5">
        <v>43321.66</v>
      </c>
      <c r="C13" s="5">
        <v>56256.480000000003</v>
      </c>
    </row>
    <row r="14" spans="1:3" x14ac:dyDescent="0.25">
      <c r="A14" s="4" t="s">
        <v>21</v>
      </c>
      <c r="B14" s="5">
        <v>57309.89</v>
      </c>
      <c r="C14" s="5"/>
    </row>
    <row r="15" spans="1:3" x14ac:dyDescent="0.25">
      <c r="A15" s="4" t="s">
        <v>22</v>
      </c>
      <c r="B15" s="5">
        <v>74848.08</v>
      </c>
      <c r="C15" s="5"/>
    </row>
    <row r="16" spans="1:3" x14ac:dyDescent="0.25">
      <c r="A16" s="4" t="s">
        <v>10</v>
      </c>
      <c r="B16" s="5">
        <v>423534.53000000009</v>
      </c>
      <c r="C16" s="5">
        <v>308737.96999999997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BB9A-A04E-45B9-92E5-4C45C5845831}">
  <dimension ref="A1:G13"/>
  <sheetViews>
    <sheetView workbookViewId="0"/>
  </sheetViews>
  <sheetFormatPr defaultRowHeight="15" x14ac:dyDescent="0.25"/>
  <cols>
    <col min="1" max="1" width="12.28515625" bestFit="1" customWidth="1"/>
    <col min="2" max="2" width="11.140625" bestFit="1" customWidth="1"/>
    <col min="3" max="3" width="12.7109375" bestFit="1" customWidth="1"/>
    <col min="4" max="4" width="17" bestFit="1" customWidth="1"/>
    <col min="5" max="5" width="18.5703125" bestFit="1" customWidth="1"/>
    <col min="6" max="6" width="6.5703125" bestFit="1" customWidth="1"/>
    <col min="7" max="7" width="7" bestFit="1" customWidth="1"/>
  </cols>
  <sheetData>
    <row r="1" spans="1:7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</v>
      </c>
      <c r="G1" t="s">
        <v>5</v>
      </c>
    </row>
    <row r="2" spans="1:7" x14ac:dyDescent="0.25">
      <c r="A2" s="1">
        <v>44592</v>
      </c>
      <c r="B2">
        <v>155015.79</v>
      </c>
      <c r="C2">
        <v>197611.79</v>
      </c>
      <c r="D2">
        <v>155015.79</v>
      </c>
      <c r="E2">
        <v>197611.79</v>
      </c>
      <c r="F2">
        <v>2022</v>
      </c>
      <c r="G2">
        <v>1</v>
      </c>
    </row>
    <row r="3" spans="1:7" x14ac:dyDescent="0.25">
      <c r="A3" s="1">
        <v>44620</v>
      </c>
      <c r="B3">
        <v>153609.18</v>
      </c>
      <c r="C3">
        <v>204738.59</v>
      </c>
      <c r="D3">
        <v>308624.96999999997</v>
      </c>
      <c r="E3">
        <v>402350.38</v>
      </c>
      <c r="F3">
        <v>2022</v>
      </c>
      <c r="G3">
        <v>2</v>
      </c>
    </row>
    <row r="4" spans="1:7" x14ac:dyDescent="0.25">
      <c r="A4" s="1">
        <v>44651</v>
      </c>
      <c r="B4">
        <v>153609.18</v>
      </c>
      <c r="C4">
        <v>207519.68</v>
      </c>
      <c r="D4">
        <v>462234.15</v>
      </c>
      <c r="E4">
        <v>609870.06000000006</v>
      </c>
      <c r="F4">
        <v>2022</v>
      </c>
      <c r="G4">
        <v>3</v>
      </c>
    </row>
    <row r="5" spans="1:7" x14ac:dyDescent="0.25">
      <c r="A5" s="1">
        <v>44681</v>
      </c>
      <c r="B5">
        <v>153609.18</v>
      </c>
      <c r="C5">
        <v>210495.23</v>
      </c>
      <c r="D5">
        <v>615843.32999999996</v>
      </c>
      <c r="E5">
        <v>820365.29</v>
      </c>
      <c r="F5">
        <v>2022</v>
      </c>
      <c r="G5">
        <v>4</v>
      </c>
    </row>
    <row r="6" spans="1:7" x14ac:dyDescent="0.25">
      <c r="A6" s="1">
        <v>44712</v>
      </c>
      <c r="B6">
        <v>157781.03</v>
      </c>
      <c r="C6">
        <v>219805.44</v>
      </c>
      <c r="D6">
        <v>773624.36</v>
      </c>
      <c r="E6">
        <v>1040170.73</v>
      </c>
      <c r="F6">
        <v>2022</v>
      </c>
      <c r="G6">
        <v>5</v>
      </c>
    </row>
    <row r="7" spans="1:7" x14ac:dyDescent="0.25">
      <c r="A7" s="1">
        <v>44742</v>
      </c>
      <c r="B7">
        <v>164072</v>
      </c>
      <c r="C7">
        <v>219805.44</v>
      </c>
      <c r="D7">
        <v>937696.36</v>
      </c>
      <c r="E7">
        <v>1259976.17</v>
      </c>
      <c r="F7">
        <v>2022</v>
      </c>
      <c r="G7">
        <v>6</v>
      </c>
    </row>
    <row r="8" spans="1:7" x14ac:dyDescent="0.25">
      <c r="A8" s="1">
        <v>44773</v>
      </c>
      <c r="B8">
        <v>166921.04999999999</v>
      </c>
      <c r="C8">
        <v>219805.44</v>
      </c>
      <c r="D8">
        <v>1104617.4099999999</v>
      </c>
      <c r="E8">
        <v>1479781.61</v>
      </c>
      <c r="F8">
        <v>2022</v>
      </c>
      <c r="G8">
        <v>7</v>
      </c>
    </row>
    <row r="9" spans="1:7" x14ac:dyDescent="0.25">
      <c r="A9" s="1">
        <v>44804</v>
      </c>
      <c r="B9">
        <v>166014.42000000001</v>
      </c>
      <c r="C9">
        <v>219805.44</v>
      </c>
      <c r="D9">
        <v>1270631.83</v>
      </c>
      <c r="E9">
        <v>1699587.05</v>
      </c>
      <c r="F9">
        <v>2022</v>
      </c>
      <c r="G9">
        <v>8</v>
      </c>
    </row>
    <row r="10" spans="1:7" x14ac:dyDescent="0.25">
      <c r="A10" s="1">
        <v>44834</v>
      </c>
      <c r="B10">
        <v>166014.42000000001</v>
      </c>
      <c r="C10">
        <v>219805.44</v>
      </c>
      <c r="D10">
        <v>1436646.25</v>
      </c>
      <c r="E10">
        <v>1919392.49</v>
      </c>
      <c r="F10">
        <v>2022</v>
      </c>
      <c r="G10">
        <v>9</v>
      </c>
    </row>
    <row r="11" spans="1:7" x14ac:dyDescent="0.25">
      <c r="A11" s="1">
        <v>44865</v>
      </c>
      <c r="B11">
        <v>166014.42000000001</v>
      </c>
      <c r="C11">
        <v>219805.44</v>
      </c>
      <c r="D11">
        <v>1602660.67</v>
      </c>
      <c r="E11">
        <v>2139197.9300000002</v>
      </c>
      <c r="F11">
        <v>2022</v>
      </c>
      <c r="G11">
        <v>10</v>
      </c>
    </row>
    <row r="12" spans="1:7" x14ac:dyDescent="0.25">
      <c r="A12" s="1">
        <v>44895</v>
      </c>
      <c r="B12">
        <v>166957.32</v>
      </c>
      <c r="C12">
        <v>0</v>
      </c>
      <c r="D12">
        <v>1769617.99</v>
      </c>
      <c r="F12">
        <v>2022</v>
      </c>
      <c r="G12">
        <v>11</v>
      </c>
    </row>
    <row r="13" spans="1:7" x14ac:dyDescent="0.25">
      <c r="A13" s="1">
        <v>44926</v>
      </c>
      <c r="B13">
        <v>328245.46000000002</v>
      </c>
      <c r="C13">
        <v>0</v>
      </c>
      <c r="D13">
        <v>2097863.4500000002</v>
      </c>
      <c r="F13">
        <v>2022</v>
      </c>
      <c r="G13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9562-CE5C-4BB8-BA82-0580DD702754}">
  <dimension ref="A1:C16"/>
  <sheetViews>
    <sheetView workbookViewId="0">
      <selection activeCell="T17" sqref="T17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  <col min="4" max="9" width="10" bestFit="1" customWidth="1"/>
    <col min="10" max="10" width="11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155015.79</v>
      </c>
      <c r="C4" s="5">
        <v>197611.79</v>
      </c>
    </row>
    <row r="5" spans="1:3" x14ac:dyDescent="0.25">
      <c r="A5" s="4" t="s">
        <v>12</v>
      </c>
      <c r="B5" s="5">
        <v>153609.18</v>
      </c>
      <c r="C5" s="5">
        <v>204738.59</v>
      </c>
    </row>
    <row r="6" spans="1:3" x14ac:dyDescent="0.25">
      <c r="A6" s="4" t="s">
        <v>13</v>
      </c>
      <c r="B6" s="5">
        <v>153609.18</v>
      </c>
      <c r="C6" s="5">
        <v>207519.68</v>
      </c>
    </row>
    <row r="7" spans="1:3" x14ac:dyDescent="0.25">
      <c r="A7" s="4" t="s">
        <v>14</v>
      </c>
      <c r="B7" s="5">
        <v>153609.18</v>
      </c>
      <c r="C7" s="5">
        <v>210495.23</v>
      </c>
    </row>
    <row r="8" spans="1:3" x14ac:dyDescent="0.25">
      <c r="A8" s="4" t="s">
        <v>15</v>
      </c>
      <c r="B8" s="5">
        <v>157781.03</v>
      </c>
      <c r="C8" s="5">
        <v>219805.44</v>
      </c>
    </row>
    <row r="9" spans="1:3" x14ac:dyDescent="0.25">
      <c r="A9" s="4" t="s">
        <v>16</v>
      </c>
      <c r="B9" s="5">
        <v>164072</v>
      </c>
      <c r="C9" s="5">
        <v>219805.44</v>
      </c>
    </row>
    <row r="10" spans="1:3" x14ac:dyDescent="0.25">
      <c r="A10" s="4" t="s">
        <v>17</v>
      </c>
      <c r="B10" s="5">
        <v>166921.04999999999</v>
      </c>
      <c r="C10" s="5">
        <v>219805.44</v>
      </c>
    </row>
    <row r="11" spans="1:3" x14ac:dyDescent="0.25">
      <c r="A11" s="4" t="s">
        <v>18</v>
      </c>
      <c r="B11" s="5">
        <v>166014.42000000001</v>
      </c>
      <c r="C11" s="5">
        <v>219805.44</v>
      </c>
    </row>
    <row r="12" spans="1:3" x14ac:dyDescent="0.25">
      <c r="A12" s="4" t="s">
        <v>19</v>
      </c>
      <c r="B12" s="5">
        <v>166014.42000000001</v>
      </c>
      <c r="C12" s="5">
        <v>219805.44</v>
      </c>
    </row>
    <row r="13" spans="1:3" x14ac:dyDescent="0.25">
      <c r="A13" s="4" t="s">
        <v>20</v>
      </c>
      <c r="B13" s="5">
        <v>166014.42000000001</v>
      </c>
      <c r="C13" s="5">
        <v>219805.44</v>
      </c>
    </row>
    <row r="14" spans="1:3" x14ac:dyDescent="0.25">
      <c r="A14" s="4" t="s">
        <v>21</v>
      </c>
      <c r="B14" s="5">
        <v>166957.32</v>
      </c>
      <c r="C14" s="5">
        <v>0</v>
      </c>
    </row>
    <row r="15" spans="1:3" x14ac:dyDescent="0.25">
      <c r="A15" s="4" t="s">
        <v>22</v>
      </c>
      <c r="B15" s="5">
        <v>328245.46000000002</v>
      </c>
      <c r="C15" s="5">
        <v>0</v>
      </c>
    </row>
    <row r="16" spans="1:3" x14ac:dyDescent="0.25">
      <c r="A16" s="4" t="s">
        <v>10</v>
      </c>
      <c r="B16" s="5">
        <v>2097863.4499999997</v>
      </c>
      <c r="C16" s="5">
        <v>2139197.9299999997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4D22-6C2A-42FA-B564-422FB4CBA8E6}">
  <dimension ref="A1:C16"/>
  <sheetViews>
    <sheetView workbookViewId="0">
      <selection activeCell="U11" sqref="U11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155015.79</v>
      </c>
      <c r="C4" s="5">
        <v>197611.79</v>
      </c>
    </row>
    <row r="5" spans="1:3" x14ac:dyDescent="0.25">
      <c r="A5" s="4" t="s">
        <v>12</v>
      </c>
      <c r="B5" s="5">
        <v>308624.96999999997</v>
      </c>
      <c r="C5" s="5">
        <v>402350.38</v>
      </c>
    </row>
    <row r="6" spans="1:3" x14ac:dyDescent="0.25">
      <c r="A6" s="4" t="s">
        <v>13</v>
      </c>
      <c r="B6" s="5">
        <v>462234.15</v>
      </c>
      <c r="C6" s="5">
        <v>609870.06000000006</v>
      </c>
    </row>
    <row r="7" spans="1:3" x14ac:dyDescent="0.25">
      <c r="A7" s="4" t="s">
        <v>14</v>
      </c>
      <c r="B7" s="5">
        <v>615843.32999999996</v>
      </c>
      <c r="C7" s="5">
        <v>820365.29</v>
      </c>
    </row>
    <row r="8" spans="1:3" x14ac:dyDescent="0.25">
      <c r="A8" s="4" t="s">
        <v>15</v>
      </c>
      <c r="B8" s="5">
        <v>773624.36</v>
      </c>
      <c r="C8" s="5">
        <v>1040170.73</v>
      </c>
    </row>
    <row r="9" spans="1:3" x14ac:dyDescent="0.25">
      <c r="A9" s="4" t="s">
        <v>16</v>
      </c>
      <c r="B9" s="5">
        <v>937696.36</v>
      </c>
      <c r="C9" s="5">
        <v>1259976.17</v>
      </c>
    </row>
    <row r="10" spans="1:3" x14ac:dyDescent="0.25">
      <c r="A10" s="4" t="s">
        <v>17</v>
      </c>
      <c r="B10" s="5">
        <v>1104617.4099999999</v>
      </c>
      <c r="C10" s="5">
        <v>1479781.61</v>
      </c>
    </row>
    <row r="11" spans="1:3" x14ac:dyDescent="0.25">
      <c r="A11" s="4" t="s">
        <v>18</v>
      </c>
      <c r="B11" s="5">
        <v>1270631.83</v>
      </c>
      <c r="C11" s="5">
        <v>1699587.05</v>
      </c>
    </row>
    <row r="12" spans="1:3" x14ac:dyDescent="0.25">
      <c r="A12" s="4" t="s">
        <v>19</v>
      </c>
      <c r="B12" s="5">
        <v>1436646.25</v>
      </c>
      <c r="C12" s="5">
        <v>1919392.49</v>
      </c>
    </row>
    <row r="13" spans="1:3" x14ac:dyDescent="0.25">
      <c r="A13" s="4" t="s">
        <v>20</v>
      </c>
      <c r="B13" s="5">
        <v>1602660.67</v>
      </c>
      <c r="C13" s="5">
        <v>2139197.9300000002</v>
      </c>
    </row>
    <row r="14" spans="1:3" x14ac:dyDescent="0.25">
      <c r="A14" s="4" t="s">
        <v>21</v>
      </c>
      <c r="B14" s="5">
        <v>1769617.99</v>
      </c>
      <c r="C14" s="5"/>
    </row>
    <row r="15" spans="1:3" x14ac:dyDescent="0.25">
      <c r="A15" s="4" t="s">
        <v>22</v>
      </c>
      <c r="B15" s="5">
        <v>2097863.4500000002</v>
      </c>
      <c r="C15" s="5"/>
    </row>
    <row r="16" spans="1:3" x14ac:dyDescent="0.25">
      <c r="A16" s="4" t="s">
        <v>10</v>
      </c>
      <c r="B16" s="5">
        <v>12535076.560000002</v>
      </c>
      <c r="C16" s="5">
        <v>11568303.5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056A-6DCF-46B9-ABDC-E3DF077E792B}">
  <dimension ref="A1:G13"/>
  <sheetViews>
    <sheetView workbookViewId="0"/>
  </sheetViews>
  <sheetFormatPr defaultRowHeight="15" x14ac:dyDescent="0.25"/>
  <cols>
    <col min="1" max="1" width="12.28515625" bestFit="1" customWidth="1"/>
    <col min="2" max="2" width="11.140625" bestFit="1" customWidth="1"/>
    <col min="3" max="3" width="12.7109375" bestFit="1" customWidth="1"/>
    <col min="4" max="4" width="17" bestFit="1" customWidth="1"/>
    <col min="5" max="5" width="18.5703125" bestFit="1" customWidth="1"/>
    <col min="6" max="6" width="6.5703125" bestFit="1" customWidth="1"/>
    <col min="7" max="7" width="7" bestFit="1" customWidth="1"/>
  </cols>
  <sheetData>
    <row r="1" spans="1:7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</v>
      </c>
      <c r="G1" t="s">
        <v>5</v>
      </c>
    </row>
    <row r="2" spans="1:7" x14ac:dyDescent="0.25">
      <c r="A2" s="1">
        <v>44592</v>
      </c>
      <c r="B2">
        <v>47489.35</v>
      </c>
      <c r="C2">
        <v>56744.36</v>
      </c>
      <c r="D2">
        <v>47489.35</v>
      </c>
      <c r="E2">
        <v>56744.36</v>
      </c>
      <c r="F2">
        <v>2022</v>
      </c>
      <c r="G2">
        <v>1</v>
      </c>
    </row>
    <row r="3" spans="1:7" x14ac:dyDescent="0.25">
      <c r="A3" s="1">
        <v>44620</v>
      </c>
      <c r="B3">
        <v>48815.95</v>
      </c>
      <c r="C3">
        <v>55532.36</v>
      </c>
      <c r="D3">
        <v>96305.3</v>
      </c>
      <c r="E3">
        <v>112276.72</v>
      </c>
      <c r="F3">
        <v>2022</v>
      </c>
      <c r="G3">
        <v>2</v>
      </c>
    </row>
    <row r="4" spans="1:7" x14ac:dyDescent="0.25">
      <c r="A4" s="1">
        <v>44651</v>
      </c>
      <c r="B4">
        <v>52042.49</v>
      </c>
      <c r="C4">
        <v>55532.36</v>
      </c>
      <c r="D4">
        <v>148347.79</v>
      </c>
      <c r="E4">
        <v>167809.08</v>
      </c>
      <c r="F4">
        <v>2022</v>
      </c>
      <c r="G4">
        <v>3</v>
      </c>
    </row>
    <row r="5" spans="1:7" x14ac:dyDescent="0.25">
      <c r="A5" s="1">
        <v>44681</v>
      </c>
      <c r="B5">
        <v>50034.83</v>
      </c>
      <c r="C5">
        <v>55532.36</v>
      </c>
      <c r="D5">
        <v>198382.62</v>
      </c>
      <c r="E5">
        <v>223341.44</v>
      </c>
      <c r="F5">
        <v>2022</v>
      </c>
      <c r="G5">
        <v>4</v>
      </c>
    </row>
    <row r="6" spans="1:7" x14ac:dyDescent="0.25">
      <c r="A6" s="1">
        <v>44712</v>
      </c>
      <c r="B6">
        <v>50034.83</v>
      </c>
      <c r="C6">
        <v>56383.43</v>
      </c>
      <c r="D6">
        <v>248417.45</v>
      </c>
      <c r="E6">
        <v>279724.87</v>
      </c>
      <c r="F6">
        <v>2022</v>
      </c>
      <c r="G6">
        <v>5</v>
      </c>
    </row>
    <row r="7" spans="1:7" x14ac:dyDescent="0.25">
      <c r="A7" s="1">
        <v>44742</v>
      </c>
      <c r="B7">
        <v>50278.67</v>
      </c>
      <c r="C7">
        <v>56383.43</v>
      </c>
      <c r="D7">
        <v>298696.12</v>
      </c>
      <c r="E7">
        <v>336108.3</v>
      </c>
      <c r="F7">
        <v>2022</v>
      </c>
      <c r="G7">
        <v>6</v>
      </c>
    </row>
    <row r="8" spans="1:7" x14ac:dyDescent="0.25">
      <c r="A8" s="1">
        <v>44773</v>
      </c>
      <c r="B8">
        <v>50034.84</v>
      </c>
      <c r="C8">
        <v>56383.43</v>
      </c>
      <c r="D8">
        <v>348730.96</v>
      </c>
      <c r="E8">
        <v>392491.73</v>
      </c>
      <c r="F8">
        <v>2022</v>
      </c>
      <c r="G8">
        <v>7</v>
      </c>
    </row>
    <row r="9" spans="1:7" x14ac:dyDescent="0.25">
      <c r="A9" s="1">
        <v>44804</v>
      </c>
      <c r="B9">
        <v>50034.84</v>
      </c>
      <c r="C9">
        <v>63833.87</v>
      </c>
      <c r="D9">
        <v>398765.8</v>
      </c>
      <c r="E9">
        <v>456325.6</v>
      </c>
      <c r="F9">
        <v>2022</v>
      </c>
      <c r="G9">
        <v>8</v>
      </c>
    </row>
    <row r="10" spans="1:7" x14ac:dyDescent="0.25">
      <c r="A10" s="1">
        <v>44834</v>
      </c>
      <c r="B10">
        <v>50034.84</v>
      </c>
      <c r="C10">
        <v>62769.53</v>
      </c>
      <c r="D10">
        <v>448800.64</v>
      </c>
      <c r="E10">
        <v>519095.13</v>
      </c>
      <c r="F10">
        <v>2022</v>
      </c>
      <c r="G10">
        <v>9</v>
      </c>
    </row>
    <row r="11" spans="1:7" x14ac:dyDescent="0.25">
      <c r="A11" s="1">
        <v>44865</v>
      </c>
      <c r="B11">
        <v>50034.84</v>
      </c>
      <c r="C11">
        <v>62769.53</v>
      </c>
      <c r="D11">
        <v>498835.48</v>
      </c>
      <c r="E11">
        <v>581864.66</v>
      </c>
      <c r="F11">
        <v>2022</v>
      </c>
      <c r="G11">
        <v>10</v>
      </c>
    </row>
    <row r="12" spans="1:7" x14ac:dyDescent="0.25">
      <c r="A12" s="1">
        <v>44895</v>
      </c>
      <c r="B12">
        <v>50034.84</v>
      </c>
      <c r="C12">
        <v>0</v>
      </c>
      <c r="D12">
        <v>548870.31999999995</v>
      </c>
      <c r="F12">
        <v>2022</v>
      </c>
      <c r="G12">
        <v>11</v>
      </c>
    </row>
    <row r="13" spans="1:7" x14ac:dyDescent="0.25">
      <c r="A13" s="1">
        <v>44926</v>
      </c>
      <c r="B13">
        <v>101388.88</v>
      </c>
      <c r="C13">
        <v>0</v>
      </c>
      <c r="D13">
        <v>650259.19999999995</v>
      </c>
      <c r="F13">
        <v>2022</v>
      </c>
      <c r="G13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DB20-197B-4002-B0B5-50BC85D00371}">
  <dimension ref="A1:C16"/>
  <sheetViews>
    <sheetView workbookViewId="0"/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  <col min="4" max="7" width="9" bestFit="1" customWidth="1"/>
    <col min="8" max="8" width="10" bestFit="1" customWidth="1"/>
    <col min="9" max="9" width="10.710937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47489.35</v>
      </c>
      <c r="C4" s="5">
        <v>56744.36</v>
      </c>
    </row>
    <row r="5" spans="1:3" x14ac:dyDescent="0.25">
      <c r="A5" s="4" t="s">
        <v>12</v>
      </c>
      <c r="B5" s="5">
        <v>48815.95</v>
      </c>
      <c r="C5" s="5">
        <v>55532.36</v>
      </c>
    </row>
    <row r="6" spans="1:3" x14ac:dyDescent="0.25">
      <c r="A6" s="4" t="s">
        <v>13</v>
      </c>
      <c r="B6" s="5">
        <v>52042.49</v>
      </c>
      <c r="C6" s="5">
        <v>55532.36</v>
      </c>
    </row>
    <row r="7" spans="1:3" x14ac:dyDescent="0.25">
      <c r="A7" s="4" t="s">
        <v>14</v>
      </c>
      <c r="B7" s="5">
        <v>50034.83</v>
      </c>
      <c r="C7" s="5">
        <v>55532.36</v>
      </c>
    </row>
    <row r="8" spans="1:3" x14ac:dyDescent="0.25">
      <c r="A8" s="4" t="s">
        <v>15</v>
      </c>
      <c r="B8" s="5">
        <v>50034.83</v>
      </c>
      <c r="C8" s="5">
        <v>56383.43</v>
      </c>
    </row>
    <row r="9" spans="1:3" x14ac:dyDescent="0.25">
      <c r="A9" s="4" t="s">
        <v>16</v>
      </c>
      <c r="B9" s="5">
        <v>50278.67</v>
      </c>
      <c r="C9" s="5">
        <v>56383.43</v>
      </c>
    </row>
    <row r="10" spans="1:3" x14ac:dyDescent="0.25">
      <c r="A10" s="4" t="s">
        <v>17</v>
      </c>
      <c r="B10" s="5">
        <v>50034.84</v>
      </c>
      <c r="C10" s="5">
        <v>56383.43</v>
      </c>
    </row>
    <row r="11" spans="1:3" x14ac:dyDescent="0.25">
      <c r="A11" s="4" t="s">
        <v>18</v>
      </c>
      <c r="B11" s="5">
        <v>50034.84</v>
      </c>
      <c r="C11" s="5">
        <v>63833.87</v>
      </c>
    </row>
    <row r="12" spans="1:3" x14ac:dyDescent="0.25">
      <c r="A12" s="4" t="s">
        <v>19</v>
      </c>
      <c r="B12" s="5">
        <v>50034.84</v>
      </c>
      <c r="C12" s="5">
        <v>62769.53</v>
      </c>
    </row>
    <row r="13" spans="1:3" x14ac:dyDescent="0.25">
      <c r="A13" s="4" t="s">
        <v>20</v>
      </c>
      <c r="B13" s="5">
        <v>50034.84</v>
      </c>
      <c r="C13" s="5">
        <v>62769.53</v>
      </c>
    </row>
    <row r="14" spans="1:3" x14ac:dyDescent="0.25">
      <c r="A14" s="4" t="s">
        <v>21</v>
      </c>
      <c r="B14" s="5">
        <v>50034.84</v>
      </c>
      <c r="C14" s="5">
        <v>0</v>
      </c>
    </row>
    <row r="15" spans="1:3" x14ac:dyDescent="0.25">
      <c r="A15" s="4" t="s">
        <v>22</v>
      </c>
      <c r="B15" s="5">
        <v>101388.88</v>
      </c>
      <c r="C15" s="5">
        <v>0</v>
      </c>
    </row>
    <row r="16" spans="1:3" x14ac:dyDescent="0.25">
      <c r="A16" s="4" t="s">
        <v>10</v>
      </c>
      <c r="B16" s="5">
        <v>650259.19999999984</v>
      </c>
      <c r="C16" s="5">
        <v>581864.66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FB15-4966-49AA-AB08-1E4E89872A7E}">
  <dimension ref="A1:C16"/>
  <sheetViews>
    <sheetView workbookViewId="0">
      <selection activeCell="T14" sqref="T14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1.57031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23</v>
      </c>
      <c r="C3" t="s">
        <v>45</v>
      </c>
    </row>
    <row r="4" spans="1:3" x14ac:dyDescent="0.25">
      <c r="A4" s="4" t="s">
        <v>11</v>
      </c>
      <c r="B4" s="5">
        <v>47489.35</v>
      </c>
      <c r="C4" s="5">
        <v>56744.36</v>
      </c>
    </row>
    <row r="5" spans="1:3" x14ac:dyDescent="0.25">
      <c r="A5" s="4" t="s">
        <v>12</v>
      </c>
      <c r="B5" s="5">
        <v>96305.3</v>
      </c>
      <c r="C5" s="5">
        <v>112276.72</v>
      </c>
    </row>
    <row r="6" spans="1:3" x14ac:dyDescent="0.25">
      <c r="A6" s="4" t="s">
        <v>13</v>
      </c>
      <c r="B6" s="5">
        <v>148347.79</v>
      </c>
      <c r="C6" s="5">
        <v>167809.08</v>
      </c>
    </row>
    <row r="7" spans="1:3" x14ac:dyDescent="0.25">
      <c r="A7" s="4" t="s">
        <v>14</v>
      </c>
      <c r="B7" s="5">
        <v>198382.62</v>
      </c>
      <c r="C7" s="5">
        <v>223341.44</v>
      </c>
    </row>
    <row r="8" spans="1:3" x14ac:dyDescent="0.25">
      <c r="A8" s="4" t="s">
        <v>15</v>
      </c>
      <c r="B8" s="5">
        <v>248417.45</v>
      </c>
      <c r="C8" s="5">
        <v>279724.87</v>
      </c>
    </row>
    <row r="9" spans="1:3" x14ac:dyDescent="0.25">
      <c r="A9" s="4" t="s">
        <v>16</v>
      </c>
      <c r="B9" s="5">
        <v>298696.12</v>
      </c>
      <c r="C9" s="5">
        <v>336108.3</v>
      </c>
    </row>
    <row r="10" spans="1:3" x14ac:dyDescent="0.25">
      <c r="A10" s="4" t="s">
        <v>17</v>
      </c>
      <c r="B10" s="5">
        <v>348730.96</v>
      </c>
      <c r="C10" s="5">
        <v>392491.73</v>
      </c>
    </row>
    <row r="11" spans="1:3" x14ac:dyDescent="0.25">
      <c r="A11" s="4" t="s">
        <v>18</v>
      </c>
      <c r="B11" s="5">
        <v>398765.8</v>
      </c>
      <c r="C11" s="5">
        <v>456325.6</v>
      </c>
    </row>
    <row r="12" spans="1:3" x14ac:dyDescent="0.25">
      <c r="A12" s="4" t="s">
        <v>19</v>
      </c>
      <c r="B12" s="5">
        <v>448800.64</v>
      </c>
      <c r="C12" s="5">
        <v>519095.13</v>
      </c>
    </row>
    <row r="13" spans="1:3" x14ac:dyDescent="0.25">
      <c r="A13" s="4" t="s">
        <v>20</v>
      </c>
      <c r="B13" s="5">
        <v>498835.48</v>
      </c>
      <c r="C13" s="5">
        <v>581864.66</v>
      </c>
    </row>
    <row r="14" spans="1:3" x14ac:dyDescent="0.25">
      <c r="A14" s="4" t="s">
        <v>21</v>
      </c>
      <c r="B14" s="5">
        <v>548870.31999999995</v>
      </c>
      <c r="C14" s="5"/>
    </row>
    <row r="15" spans="1:3" x14ac:dyDescent="0.25">
      <c r="A15" s="4" t="s">
        <v>22</v>
      </c>
      <c r="B15" s="5">
        <v>650259.19999999995</v>
      </c>
      <c r="C15" s="5"/>
    </row>
    <row r="16" spans="1:3" x14ac:dyDescent="0.25">
      <c r="A16" s="4" t="s">
        <v>10</v>
      </c>
      <c r="B16" s="5">
        <v>3931901.0300000003</v>
      </c>
      <c r="C16" s="5">
        <v>3125781.89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D85B-E1A9-476C-8329-E1E66EE1E44F}">
  <dimension ref="A1:I13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9.42578125" bestFit="1" customWidth="1"/>
    <col min="3" max="3" width="10.5703125" bestFit="1" customWidth="1"/>
    <col min="4" max="4" width="11.7109375" bestFit="1" customWidth="1"/>
    <col min="5" max="5" width="15.140625" bestFit="1" customWidth="1"/>
    <col min="6" max="6" width="16.42578125" bestFit="1" customWidth="1"/>
    <col min="7" max="7" width="22.7109375" bestFit="1" customWidth="1"/>
    <col min="8" max="8" width="6.5703125" bestFit="1" customWidth="1"/>
    <col min="9" max="9" width="7" bestFit="1" customWidth="1"/>
  </cols>
  <sheetData>
    <row r="1" spans="1:9" x14ac:dyDescent="0.25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4</v>
      </c>
      <c r="I1" t="s">
        <v>5</v>
      </c>
    </row>
    <row r="2" spans="1:9" x14ac:dyDescent="0.25">
      <c r="A2" s="1">
        <v>44592</v>
      </c>
      <c r="B2">
        <v>0</v>
      </c>
      <c r="C2">
        <v>476511.52</v>
      </c>
      <c r="D2">
        <v>-476511.52</v>
      </c>
      <c r="E2">
        <v>0</v>
      </c>
      <c r="F2">
        <v>476511.52</v>
      </c>
      <c r="G2">
        <v>-476511.52</v>
      </c>
      <c r="H2">
        <v>2022</v>
      </c>
      <c r="I2">
        <v>1</v>
      </c>
    </row>
    <row r="3" spans="1:9" x14ac:dyDescent="0.25">
      <c r="A3" s="1">
        <v>44620</v>
      </c>
      <c r="B3">
        <v>0</v>
      </c>
      <c r="C3">
        <v>7481.16</v>
      </c>
      <c r="D3">
        <v>-7481.16</v>
      </c>
      <c r="E3">
        <v>0</v>
      </c>
      <c r="F3">
        <v>483992.68</v>
      </c>
      <c r="G3">
        <v>-483992.68</v>
      </c>
      <c r="H3">
        <v>2022</v>
      </c>
      <c r="I3">
        <v>2</v>
      </c>
    </row>
    <row r="4" spans="1:9" x14ac:dyDescent="0.25">
      <c r="A4" s="1">
        <v>44651</v>
      </c>
      <c r="B4">
        <v>0</v>
      </c>
      <c r="C4">
        <v>7481.16</v>
      </c>
      <c r="D4">
        <v>-7481.16</v>
      </c>
      <c r="E4">
        <v>0</v>
      </c>
      <c r="F4">
        <v>491473.84</v>
      </c>
      <c r="G4">
        <v>-491473.84</v>
      </c>
      <c r="H4">
        <v>2022</v>
      </c>
      <c r="I4">
        <v>3</v>
      </c>
    </row>
    <row r="5" spans="1:9" x14ac:dyDescent="0.25">
      <c r="A5" s="1">
        <v>44681</v>
      </c>
      <c r="B5">
        <v>0</v>
      </c>
      <c r="C5">
        <v>7481.16</v>
      </c>
      <c r="D5">
        <v>-7481.16</v>
      </c>
      <c r="E5">
        <v>0</v>
      </c>
      <c r="F5">
        <v>498955</v>
      </c>
      <c r="G5">
        <v>-498955</v>
      </c>
      <c r="H5">
        <v>2022</v>
      </c>
      <c r="I5">
        <v>4</v>
      </c>
    </row>
    <row r="6" spans="1:9" x14ac:dyDescent="0.25">
      <c r="A6" s="1">
        <v>44712</v>
      </c>
      <c r="B6">
        <v>0</v>
      </c>
      <c r="C6">
        <v>7481.16</v>
      </c>
      <c r="D6">
        <v>-7481.16</v>
      </c>
      <c r="E6">
        <v>0</v>
      </c>
      <c r="F6">
        <v>506436.16</v>
      </c>
      <c r="G6">
        <v>-506436.16</v>
      </c>
      <c r="H6">
        <v>2022</v>
      </c>
      <c r="I6">
        <v>5</v>
      </c>
    </row>
    <row r="7" spans="1:9" x14ac:dyDescent="0.25">
      <c r="A7" s="1">
        <v>44742</v>
      </c>
      <c r="B7">
        <v>0</v>
      </c>
      <c r="C7">
        <v>7481.16</v>
      </c>
      <c r="D7">
        <v>-7481.16</v>
      </c>
      <c r="E7">
        <v>0</v>
      </c>
      <c r="F7">
        <v>513917.32</v>
      </c>
      <c r="G7">
        <v>-513917.32</v>
      </c>
      <c r="H7">
        <v>2022</v>
      </c>
      <c r="I7">
        <v>6</v>
      </c>
    </row>
    <row r="8" spans="1:9" x14ac:dyDescent="0.25">
      <c r="A8" s="1">
        <v>44773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2022</v>
      </c>
      <c r="I8">
        <v>7</v>
      </c>
    </row>
    <row r="9" spans="1:9" x14ac:dyDescent="0.25">
      <c r="A9" s="1">
        <v>44804</v>
      </c>
      <c r="B9">
        <v>0</v>
      </c>
      <c r="C9">
        <v>14962.32</v>
      </c>
      <c r="D9">
        <v>-14962.32</v>
      </c>
      <c r="E9">
        <v>0</v>
      </c>
      <c r="F9">
        <v>528879.64</v>
      </c>
      <c r="G9">
        <v>-528879.64</v>
      </c>
      <c r="H9">
        <v>2022</v>
      </c>
      <c r="I9">
        <v>8</v>
      </c>
    </row>
    <row r="10" spans="1:9" x14ac:dyDescent="0.25">
      <c r="A10" s="1">
        <v>44834</v>
      </c>
      <c r="B10">
        <v>0</v>
      </c>
      <c r="C10">
        <v>7481.16</v>
      </c>
      <c r="D10">
        <v>-7481.16</v>
      </c>
      <c r="E10">
        <v>0</v>
      </c>
      <c r="F10">
        <v>536360.80000000005</v>
      </c>
      <c r="G10">
        <v>-536360.80000000005</v>
      </c>
      <c r="H10">
        <v>2022</v>
      </c>
      <c r="I10">
        <v>9</v>
      </c>
    </row>
    <row r="11" spans="1:9" x14ac:dyDescent="0.25">
      <c r="A11" s="1">
        <v>44865</v>
      </c>
      <c r="B11">
        <v>0</v>
      </c>
      <c r="C11">
        <v>7481.16</v>
      </c>
      <c r="D11">
        <v>-7481.16</v>
      </c>
      <c r="E11">
        <v>0</v>
      </c>
      <c r="F11">
        <v>543841.96</v>
      </c>
      <c r="G11">
        <v>-543841.96</v>
      </c>
      <c r="H11">
        <v>2022</v>
      </c>
      <c r="I11">
        <v>10</v>
      </c>
    </row>
    <row r="12" spans="1:9" x14ac:dyDescent="0.25">
      <c r="A12" s="1">
        <v>44895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2022</v>
      </c>
      <c r="I12">
        <v>11</v>
      </c>
    </row>
    <row r="13" spans="1:9" x14ac:dyDescent="0.25">
      <c r="A13" s="1">
        <v>44926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2022</v>
      </c>
      <c r="I13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EDF1-86A6-4F8C-B1D8-F59584B2D392}">
  <dimension ref="A1:D16"/>
  <sheetViews>
    <sheetView workbookViewId="0">
      <selection activeCell="E13" sqref="E13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1.85546875" bestFit="1" customWidth="1"/>
    <col min="4" max="4" width="16.7109375" bestFit="1" customWidth="1"/>
    <col min="5" max="5" width="22.42578125" bestFit="1" customWidth="1"/>
  </cols>
  <sheetData>
    <row r="1" spans="1:4" x14ac:dyDescent="0.25">
      <c r="A1" s="2" t="s">
        <v>4</v>
      </c>
      <c r="B1" s="4">
        <v>2022</v>
      </c>
    </row>
    <row r="3" spans="1:4" x14ac:dyDescent="0.25">
      <c r="B3" t="s">
        <v>52</v>
      </c>
      <c r="C3" t="s">
        <v>53</v>
      </c>
      <c r="D3" t="s">
        <v>54</v>
      </c>
    </row>
    <row r="4" spans="1:4" x14ac:dyDescent="0.25">
      <c r="A4" s="4" t="s">
        <v>11</v>
      </c>
      <c r="B4" s="6">
        <v>0</v>
      </c>
      <c r="C4" s="6">
        <v>476511.52</v>
      </c>
      <c r="D4" s="7">
        <v>-476511.52</v>
      </c>
    </row>
    <row r="5" spans="1:4" x14ac:dyDescent="0.25">
      <c r="A5" s="4" t="s">
        <v>12</v>
      </c>
      <c r="B5" s="6">
        <v>0</v>
      </c>
      <c r="C5" s="6">
        <v>7481.16</v>
      </c>
      <c r="D5" s="7">
        <v>-7481.16</v>
      </c>
    </row>
    <row r="6" spans="1:4" x14ac:dyDescent="0.25">
      <c r="A6" s="4" t="s">
        <v>13</v>
      </c>
      <c r="B6" s="6">
        <v>0</v>
      </c>
      <c r="C6" s="6">
        <v>7481.16</v>
      </c>
      <c r="D6" s="7">
        <v>-7481.16</v>
      </c>
    </row>
    <row r="7" spans="1:4" x14ac:dyDescent="0.25">
      <c r="A7" s="4" t="s">
        <v>14</v>
      </c>
      <c r="B7" s="6">
        <v>0</v>
      </c>
      <c r="C7" s="6">
        <v>7481.16</v>
      </c>
      <c r="D7" s="7">
        <v>-7481.16</v>
      </c>
    </row>
    <row r="8" spans="1:4" x14ac:dyDescent="0.25">
      <c r="A8" s="4" t="s">
        <v>15</v>
      </c>
      <c r="B8" s="6">
        <v>0</v>
      </c>
      <c r="C8" s="6">
        <v>7481.16</v>
      </c>
      <c r="D8" s="7">
        <v>-7481.16</v>
      </c>
    </row>
    <row r="9" spans="1:4" x14ac:dyDescent="0.25">
      <c r="A9" s="4" t="s">
        <v>16</v>
      </c>
      <c r="B9" s="6">
        <v>0</v>
      </c>
      <c r="C9" s="6">
        <v>7481.16</v>
      </c>
      <c r="D9" s="7">
        <v>-7481.16</v>
      </c>
    </row>
    <row r="10" spans="1:4" x14ac:dyDescent="0.25">
      <c r="A10" s="4" t="s">
        <v>17</v>
      </c>
      <c r="B10" s="6">
        <v>0</v>
      </c>
      <c r="C10" s="6">
        <v>0</v>
      </c>
      <c r="D10" s="7">
        <v>0</v>
      </c>
    </row>
    <row r="11" spans="1:4" x14ac:dyDescent="0.25">
      <c r="A11" s="4" t="s">
        <v>18</v>
      </c>
      <c r="B11" s="6">
        <v>0</v>
      </c>
      <c r="C11" s="6">
        <v>14962.32</v>
      </c>
      <c r="D11" s="7">
        <v>-14962.32</v>
      </c>
    </row>
    <row r="12" spans="1:4" x14ac:dyDescent="0.25">
      <c r="A12" s="4" t="s">
        <v>19</v>
      </c>
      <c r="B12" s="6">
        <v>0</v>
      </c>
      <c r="C12" s="6">
        <v>7481.16</v>
      </c>
      <c r="D12" s="7">
        <v>-7481.16</v>
      </c>
    </row>
    <row r="13" spans="1:4" x14ac:dyDescent="0.25">
      <c r="A13" s="4" t="s">
        <v>20</v>
      </c>
      <c r="B13" s="6">
        <v>0</v>
      </c>
      <c r="C13" s="6">
        <v>7481.16</v>
      </c>
      <c r="D13" s="7">
        <v>-7481.16</v>
      </c>
    </row>
    <row r="14" spans="1:4" x14ac:dyDescent="0.25">
      <c r="A14" s="4" t="s">
        <v>21</v>
      </c>
      <c r="B14" s="6">
        <v>0</v>
      </c>
      <c r="C14" s="6">
        <v>0</v>
      </c>
      <c r="D14" s="7">
        <v>0</v>
      </c>
    </row>
    <row r="15" spans="1:4" x14ac:dyDescent="0.25">
      <c r="A15" s="4" t="s">
        <v>22</v>
      </c>
      <c r="B15" s="6">
        <v>0</v>
      </c>
      <c r="C15" s="6">
        <v>0</v>
      </c>
      <c r="D15" s="7">
        <v>0</v>
      </c>
    </row>
    <row r="16" spans="1:4" x14ac:dyDescent="0.25">
      <c r="A16" s="4" t="s">
        <v>10</v>
      </c>
      <c r="B16" s="6">
        <v>0</v>
      </c>
      <c r="C16" s="6">
        <v>543841.96</v>
      </c>
      <c r="D16" s="7">
        <v>-543841.96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AB0C-AC66-443F-8B25-8260563E0359}">
  <dimension ref="A1:D16"/>
  <sheetViews>
    <sheetView workbookViewId="0">
      <selection activeCell="C4" sqref="C4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1.7109375" bestFit="1" customWidth="1"/>
    <col min="4" max="4" width="16.7109375" bestFit="1" customWidth="1"/>
  </cols>
  <sheetData>
    <row r="1" spans="1:4" x14ac:dyDescent="0.25">
      <c r="A1" s="2" t="s">
        <v>4</v>
      </c>
      <c r="B1" s="4">
        <v>2022</v>
      </c>
    </row>
    <row r="3" spans="1:4" x14ac:dyDescent="0.25">
      <c r="B3" t="s">
        <v>55</v>
      </c>
      <c r="C3" t="s">
        <v>56</v>
      </c>
      <c r="D3" t="s">
        <v>54</v>
      </c>
    </row>
    <row r="4" spans="1:4" x14ac:dyDescent="0.25">
      <c r="A4" s="4" t="s">
        <v>11</v>
      </c>
      <c r="B4" s="6">
        <v>0</v>
      </c>
      <c r="C4" s="6">
        <v>476511.52</v>
      </c>
      <c r="D4" s="7">
        <v>-476511.52</v>
      </c>
    </row>
    <row r="5" spans="1:4" x14ac:dyDescent="0.25">
      <c r="A5" s="4" t="s">
        <v>12</v>
      </c>
      <c r="B5" s="6">
        <v>0</v>
      </c>
      <c r="C5" s="6">
        <v>483992.68</v>
      </c>
      <c r="D5" s="7">
        <v>-483992.68</v>
      </c>
    </row>
    <row r="6" spans="1:4" x14ac:dyDescent="0.25">
      <c r="A6" s="4" t="s">
        <v>13</v>
      </c>
      <c r="B6" s="6">
        <v>0</v>
      </c>
      <c r="C6" s="6">
        <v>491473.84</v>
      </c>
      <c r="D6" s="7">
        <v>-491473.84</v>
      </c>
    </row>
    <row r="7" spans="1:4" x14ac:dyDescent="0.25">
      <c r="A7" s="4" t="s">
        <v>14</v>
      </c>
      <c r="B7" s="6">
        <v>0</v>
      </c>
      <c r="C7" s="6">
        <v>498955</v>
      </c>
      <c r="D7" s="7">
        <v>-498955</v>
      </c>
    </row>
    <row r="8" spans="1:4" x14ac:dyDescent="0.25">
      <c r="A8" s="4" t="s">
        <v>15</v>
      </c>
      <c r="B8" s="6">
        <v>0</v>
      </c>
      <c r="C8" s="6">
        <v>506436.16</v>
      </c>
      <c r="D8" s="7">
        <v>-506436.16</v>
      </c>
    </row>
    <row r="9" spans="1:4" x14ac:dyDescent="0.25">
      <c r="A9" s="4" t="s">
        <v>16</v>
      </c>
      <c r="B9" s="6">
        <v>0</v>
      </c>
      <c r="C9" s="6">
        <v>513917.32</v>
      </c>
      <c r="D9" s="7">
        <v>-513917.32</v>
      </c>
    </row>
    <row r="10" spans="1:4" x14ac:dyDescent="0.25">
      <c r="A10" s="4" t="s">
        <v>17</v>
      </c>
      <c r="B10" s="6">
        <v>0</v>
      </c>
      <c r="C10" s="6">
        <v>0</v>
      </c>
      <c r="D10" s="7">
        <v>0</v>
      </c>
    </row>
    <row r="11" spans="1:4" x14ac:dyDescent="0.25">
      <c r="A11" s="4" t="s">
        <v>18</v>
      </c>
      <c r="B11" s="6">
        <v>0</v>
      </c>
      <c r="C11" s="6">
        <v>528879.64</v>
      </c>
      <c r="D11" s="7">
        <v>-528879.64</v>
      </c>
    </row>
    <row r="12" spans="1:4" x14ac:dyDescent="0.25">
      <c r="A12" s="4" t="s">
        <v>19</v>
      </c>
      <c r="B12" s="6">
        <v>0</v>
      </c>
      <c r="C12" s="6">
        <v>536360.80000000005</v>
      </c>
      <c r="D12" s="7">
        <v>-536360.80000000005</v>
      </c>
    </row>
    <row r="13" spans="1:4" x14ac:dyDescent="0.25">
      <c r="A13" s="4" t="s">
        <v>20</v>
      </c>
      <c r="B13" s="6">
        <v>0</v>
      </c>
      <c r="C13" s="6">
        <v>543841.96</v>
      </c>
      <c r="D13" s="7">
        <v>-543841.96</v>
      </c>
    </row>
    <row r="14" spans="1:4" x14ac:dyDescent="0.25">
      <c r="A14" s="4" t="s">
        <v>21</v>
      </c>
      <c r="B14" s="6">
        <v>0</v>
      </c>
      <c r="C14" s="6">
        <v>0</v>
      </c>
      <c r="D14" s="7">
        <v>0</v>
      </c>
    </row>
    <row r="15" spans="1:4" x14ac:dyDescent="0.25">
      <c r="A15" s="4" t="s">
        <v>22</v>
      </c>
      <c r="B15" s="6">
        <v>0</v>
      </c>
      <c r="C15" s="6">
        <v>0</v>
      </c>
      <c r="D15" s="7">
        <v>0</v>
      </c>
    </row>
    <row r="16" spans="1:4" x14ac:dyDescent="0.25">
      <c r="A16" s="4" t="s">
        <v>10</v>
      </c>
      <c r="B16" s="6">
        <v>0</v>
      </c>
      <c r="C16" s="6">
        <v>4580368.92</v>
      </c>
      <c r="D16" s="7">
        <v>-4580368.92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2ECD-F03A-4BCE-8D08-D2158FD36325}">
  <dimension ref="A1:D16"/>
  <sheetViews>
    <sheetView workbookViewId="0">
      <selection activeCell="U15" sqref="U15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0.140625" bestFit="1" customWidth="1"/>
    <col min="4" max="4" width="11.140625" bestFit="1" customWidth="1"/>
  </cols>
  <sheetData>
    <row r="1" spans="1:4" x14ac:dyDescent="0.25">
      <c r="A1" s="2" t="s">
        <v>4</v>
      </c>
      <c r="B1" s="4">
        <v>2022</v>
      </c>
    </row>
    <row r="3" spans="1:4" x14ac:dyDescent="0.25">
      <c r="A3" s="2" t="s">
        <v>9</v>
      </c>
      <c r="B3" t="s">
        <v>23</v>
      </c>
      <c r="C3" t="s">
        <v>24</v>
      </c>
      <c r="D3" t="s">
        <v>25</v>
      </c>
    </row>
    <row r="4" spans="1:4" x14ac:dyDescent="0.25">
      <c r="A4" s="4" t="s">
        <v>11</v>
      </c>
      <c r="B4" s="5">
        <v>8505.31</v>
      </c>
      <c r="C4" s="5">
        <v>258095.28</v>
      </c>
      <c r="D4" s="5">
        <v>219212.79999999999</v>
      </c>
    </row>
    <row r="5" spans="1:4" x14ac:dyDescent="0.25">
      <c r="A5" s="4" t="s">
        <v>12</v>
      </c>
      <c r="B5" s="5">
        <v>237052.59</v>
      </c>
      <c r="C5" s="5">
        <v>726443.99</v>
      </c>
      <c r="D5" s="5">
        <v>819131.87</v>
      </c>
    </row>
    <row r="6" spans="1:4" x14ac:dyDescent="0.25">
      <c r="A6" s="4" t="s">
        <v>13</v>
      </c>
      <c r="B6" s="5">
        <v>437958.48</v>
      </c>
      <c r="C6" s="5">
        <v>1076574.25</v>
      </c>
      <c r="D6" s="5">
        <v>1622706.33</v>
      </c>
    </row>
    <row r="7" spans="1:4" x14ac:dyDescent="0.25">
      <c r="A7" s="4" t="s">
        <v>14</v>
      </c>
      <c r="B7" s="5">
        <v>1184158.1599999999</v>
      </c>
      <c r="C7" s="5">
        <v>1481301.08</v>
      </c>
      <c r="D7" s="5">
        <v>2218756.34</v>
      </c>
    </row>
    <row r="8" spans="1:4" x14ac:dyDescent="0.25">
      <c r="A8" s="4" t="s">
        <v>15</v>
      </c>
      <c r="B8" s="5">
        <v>1605350.92</v>
      </c>
      <c r="C8" s="5">
        <v>1936879.25</v>
      </c>
      <c r="D8" s="5">
        <v>2816438.81</v>
      </c>
    </row>
    <row r="9" spans="1:4" x14ac:dyDescent="0.25">
      <c r="A9" s="4" t="s">
        <v>16</v>
      </c>
      <c r="B9" s="5">
        <v>1879008.44</v>
      </c>
      <c r="C9" s="5">
        <v>2362305.1800000002</v>
      </c>
      <c r="D9" s="5">
        <v>3342048</v>
      </c>
    </row>
    <row r="10" spans="1:4" x14ac:dyDescent="0.25">
      <c r="A10" s="4" t="s">
        <v>17</v>
      </c>
      <c r="B10" s="5">
        <v>2136142.06</v>
      </c>
      <c r="C10" s="5">
        <v>2815467.92</v>
      </c>
      <c r="D10" s="5">
        <v>3807704.7</v>
      </c>
    </row>
    <row r="11" spans="1:4" x14ac:dyDescent="0.25">
      <c r="A11" s="4" t="s">
        <v>18</v>
      </c>
      <c r="B11" s="5">
        <v>2424636.44</v>
      </c>
      <c r="C11" s="5">
        <v>3148132.89</v>
      </c>
      <c r="D11" s="5">
        <v>4395124.07</v>
      </c>
    </row>
    <row r="12" spans="1:4" x14ac:dyDescent="0.25">
      <c r="A12" s="4" t="s">
        <v>19</v>
      </c>
      <c r="B12" s="5">
        <v>2877923.7</v>
      </c>
      <c r="C12" s="5">
        <v>3551098.44</v>
      </c>
      <c r="D12" s="5">
        <v>5023651</v>
      </c>
    </row>
    <row r="13" spans="1:4" x14ac:dyDescent="0.25">
      <c r="A13" s="4" t="s">
        <v>20</v>
      </c>
      <c r="B13" s="5">
        <v>2975113.5</v>
      </c>
      <c r="C13" s="5">
        <v>4034818.49</v>
      </c>
      <c r="D13" s="5">
        <v>5776040.8200000003</v>
      </c>
    </row>
    <row r="14" spans="1:4" x14ac:dyDescent="0.25">
      <c r="A14" s="4" t="s">
        <v>21</v>
      </c>
      <c r="B14" s="5">
        <v>3772248.98</v>
      </c>
      <c r="C14" s="5">
        <v>4503864.72</v>
      </c>
      <c r="D14" s="5"/>
    </row>
    <row r="15" spans="1:4" x14ac:dyDescent="0.25">
      <c r="A15" s="4" t="s">
        <v>22</v>
      </c>
      <c r="B15" s="5">
        <v>4889718.41</v>
      </c>
      <c r="C15" s="5">
        <v>5691911</v>
      </c>
      <c r="D15" s="5"/>
    </row>
    <row r="16" spans="1:4" x14ac:dyDescent="0.25">
      <c r="A16" s="4" t="s">
        <v>10</v>
      </c>
      <c r="B16" s="5">
        <v>24427816.990000002</v>
      </c>
      <c r="C16" s="5">
        <v>31586892.490000002</v>
      </c>
      <c r="D16" s="5">
        <v>30040814.740000002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DF85-8B35-40D8-B1C2-1C8CD5964072}">
  <dimension ref="A1:H13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3.42578125" bestFit="1" customWidth="1"/>
    <col min="4" max="4" width="10.5703125" bestFit="1" customWidth="1"/>
    <col min="5" max="5" width="15.5703125" bestFit="1" customWidth="1"/>
    <col min="6" max="6" width="21.42578125" bestFit="1" customWidth="1"/>
    <col min="7" max="7" width="6.5703125" bestFit="1" customWidth="1"/>
    <col min="8" max="8" width="7" bestFit="1" customWidth="1"/>
  </cols>
  <sheetData>
    <row r="1" spans="1:8" x14ac:dyDescent="0.25">
      <c r="A1" t="s">
        <v>0</v>
      </c>
      <c r="B1" t="s">
        <v>57</v>
      </c>
      <c r="C1" t="s">
        <v>58</v>
      </c>
      <c r="D1" t="s">
        <v>47</v>
      </c>
      <c r="E1" t="s">
        <v>59</v>
      </c>
      <c r="F1" t="s">
        <v>60</v>
      </c>
      <c r="G1" t="s">
        <v>4</v>
      </c>
      <c r="H1" t="s">
        <v>5</v>
      </c>
    </row>
    <row r="2" spans="1:8" x14ac:dyDescent="0.25">
      <c r="A2" s="1">
        <v>44592</v>
      </c>
      <c r="B2">
        <v>7305255.5700000003</v>
      </c>
      <c r="C2">
        <v>3.5999999999999997E-2</v>
      </c>
      <c r="D2">
        <v>1542</v>
      </c>
      <c r="E2">
        <v>2.1108091089002104E-4</v>
      </c>
      <c r="F2">
        <v>1542</v>
      </c>
      <c r="G2">
        <v>2022</v>
      </c>
      <c r="H2">
        <v>1</v>
      </c>
    </row>
    <row r="3" spans="1:8" x14ac:dyDescent="0.25">
      <c r="A3" s="1">
        <v>44620</v>
      </c>
      <c r="B3">
        <v>7305255.5700000003</v>
      </c>
      <c r="C3">
        <v>3.5999999999999997E-2</v>
      </c>
      <c r="D3">
        <v>6913.67</v>
      </c>
      <c r="E3">
        <v>1.1574776431812091E-3</v>
      </c>
      <c r="F3">
        <v>8455.67</v>
      </c>
      <c r="G3">
        <v>2022</v>
      </c>
      <c r="H3">
        <v>2</v>
      </c>
    </row>
    <row r="4" spans="1:8" x14ac:dyDescent="0.25">
      <c r="A4" s="1">
        <v>44651</v>
      </c>
      <c r="B4">
        <v>7305255.5700000003</v>
      </c>
      <c r="C4">
        <v>3.5999999999999997E-2</v>
      </c>
      <c r="D4">
        <v>10953</v>
      </c>
      <c r="E4">
        <v>2.6568091717015718E-3</v>
      </c>
      <c r="F4">
        <v>19408.669999999998</v>
      </c>
      <c r="G4">
        <v>2022</v>
      </c>
      <c r="H4">
        <v>3</v>
      </c>
    </row>
    <row r="5" spans="1:8" x14ac:dyDescent="0.25">
      <c r="A5" s="1">
        <v>44681</v>
      </c>
      <c r="B5">
        <v>7305255.5700000003</v>
      </c>
      <c r="C5">
        <v>3.5999999999999997E-2</v>
      </c>
      <c r="D5">
        <v>4654.24</v>
      </c>
      <c r="E5">
        <v>3.293917614438778E-3</v>
      </c>
      <c r="F5">
        <v>24062.91</v>
      </c>
      <c r="G5">
        <v>2022</v>
      </c>
      <c r="H5">
        <v>4</v>
      </c>
    </row>
    <row r="6" spans="1:8" x14ac:dyDescent="0.25">
      <c r="A6" s="1">
        <v>44712</v>
      </c>
      <c r="B6">
        <v>7305255.5700000003</v>
      </c>
      <c r="C6">
        <v>3.5999999999999997E-2</v>
      </c>
      <c r="D6">
        <v>3799.99</v>
      </c>
      <c r="E6">
        <v>3.8140896965224167E-3</v>
      </c>
      <c r="F6">
        <v>27862.9</v>
      </c>
      <c r="G6">
        <v>2022</v>
      </c>
      <c r="H6">
        <v>5</v>
      </c>
    </row>
    <row r="7" spans="1:8" x14ac:dyDescent="0.25">
      <c r="A7" s="1">
        <v>44742</v>
      </c>
      <c r="B7">
        <v>7305255.5700000003</v>
      </c>
      <c r="C7">
        <v>3.5999999999999997E-2</v>
      </c>
      <c r="D7">
        <v>8222.6299999999992</v>
      </c>
      <c r="E7">
        <v>4.9396670183846818E-3</v>
      </c>
      <c r="F7">
        <v>36085.53</v>
      </c>
      <c r="G7">
        <v>2022</v>
      </c>
      <c r="H7">
        <v>6</v>
      </c>
    </row>
    <row r="8" spans="1:8" x14ac:dyDescent="0.25">
      <c r="A8" s="1">
        <v>44773</v>
      </c>
      <c r="B8">
        <v>7305255.5700000003</v>
      </c>
      <c r="C8">
        <v>3.5999999999999997E-2</v>
      </c>
      <c r="D8">
        <v>2781.85</v>
      </c>
      <c r="E8">
        <v>5.3204682064258001E-3</v>
      </c>
      <c r="F8">
        <v>38867.379999999997</v>
      </c>
      <c r="G8">
        <v>2022</v>
      </c>
      <c r="H8">
        <v>7</v>
      </c>
    </row>
    <row r="9" spans="1:8" x14ac:dyDescent="0.25">
      <c r="A9" s="1">
        <v>44804</v>
      </c>
      <c r="B9">
        <v>7305255.5700000003</v>
      </c>
      <c r="C9">
        <v>3.5999999999999997E-2</v>
      </c>
      <c r="D9">
        <v>6417.99</v>
      </c>
      <c r="E9">
        <v>6.199012418671615E-3</v>
      </c>
      <c r="F9">
        <v>45285.37</v>
      </c>
      <c r="G9">
        <v>2022</v>
      </c>
      <c r="H9">
        <v>8</v>
      </c>
    </row>
    <row r="10" spans="1:8" x14ac:dyDescent="0.25">
      <c r="A10" s="1">
        <v>44834</v>
      </c>
      <c r="B10">
        <v>7305255.5700000003</v>
      </c>
      <c r="C10">
        <v>3.5999999999999997E-2</v>
      </c>
      <c r="D10">
        <v>5625.69</v>
      </c>
      <c r="E10">
        <v>6.9691004663920315E-3</v>
      </c>
      <c r="F10">
        <v>50911.06</v>
      </c>
      <c r="G10">
        <v>2022</v>
      </c>
      <c r="H10">
        <v>9</v>
      </c>
    </row>
    <row r="11" spans="1:8" x14ac:dyDescent="0.25">
      <c r="A11" s="1">
        <v>44865</v>
      </c>
      <c r="B11">
        <v>7305255.5700000003</v>
      </c>
      <c r="C11">
        <v>3.5999999999999997E-2</v>
      </c>
      <c r="D11">
        <v>5345.42</v>
      </c>
      <c r="E11">
        <v>7.7008229843490593E-3</v>
      </c>
      <c r="F11">
        <v>56256.480000000003</v>
      </c>
      <c r="G11">
        <v>2022</v>
      </c>
      <c r="H11">
        <v>10</v>
      </c>
    </row>
    <row r="12" spans="1:8" x14ac:dyDescent="0.25">
      <c r="A12" s="1">
        <v>44895</v>
      </c>
      <c r="B12">
        <v>7305255.5700000003</v>
      </c>
      <c r="C12">
        <v>3.5999999999999997E-2</v>
      </c>
      <c r="D12">
        <v>0</v>
      </c>
      <c r="F12">
        <v>0</v>
      </c>
      <c r="G12">
        <v>2022</v>
      </c>
      <c r="H12">
        <v>11</v>
      </c>
    </row>
    <row r="13" spans="1:8" x14ac:dyDescent="0.25">
      <c r="A13" s="1">
        <v>44926</v>
      </c>
      <c r="B13">
        <v>7305255.5700000003</v>
      </c>
      <c r="C13">
        <v>3.5999999999999997E-2</v>
      </c>
      <c r="D13">
        <v>0</v>
      </c>
      <c r="F13">
        <v>0</v>
      </c>
      <c r="G13">
        <v>2022</v>
      </c>
      <c r="H13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846B-B62B-483E-A3A9-0B211CD6ED6C}">
  <dimension ref="A1:C16"/>
  <sheetViews>
    <sheetView workbookViewId="0">
      <selection activeCell="S15" sqref="S15"/>
    </sheetView>
  </sheetViews>
  <sheetFormatPr defaultRowHeight="15" x14ac:dyDescent="0.25"/>
  <cols>
    <col min="1" max="1" width="18" bestFit="1" customWidth="1"/>
    <col min="2" max="2" width="8.28515625" bestFit="1" customWidth="1"/>
    <col min="3" max="3" width="10.28515625" bestFit="1" customWidth="1"/>
  </cols>
  <sheetData>
    <row r="1" spans="1:3" x14ac:dyDescent="0.25">
      <c r="A1" s="2" t="s">
        <v>4</v>
      </c>
      <c r="B1" s="4">
        <v>2022</v>
      </c>
    </row>
    <row r="3" spans="1:3" x14ac:dyDescent="0.25">
      <c r="A3" s="2" t="s">
        <v>9</v>
      </c>
      <c r="B3" t="s">
        <v>61</v>
      </c>
      <c r="C3" t="s">
        <v>62</v>
      </c>
    </row>
    <row r="4" spans="1:3" x14ac:dyDescent="0.25">
      <c r="A4" s="4" t="s">
        <v>11</v>
      </c>
      <c r="B4" s="8">
        <v>3.5999999999999997E-2</v>
      </c>
      <c r="C4" s="8">
        <v>2.1108091089002104E-4</v>
      </c>
    </row>
    <row r="5" spans="1:3" x14ac:dyDescent="0.25">
      <c r="A5" s="4" t="s">
        <v>12</v>
      </c>
      <c r="B5" s="8">
        <v>3.5999999999999997E-2</v>
      </c>
      <c r="C5" s="8">
        <v>1.1574776431812091E-3</v>
      </c>
    </row>
    <row r="6" spans="1:3" x14ac:dyDescent="0.25">
      <c r="A6" s="4" t="s">
        <v>13</v>
      </c>
      <c r="B6" s="8">
        <v>3.5999999999999997E-2</v>
      </c>
      <c r="C6" s="8">
        <v>2.6568091717015718E-3</v>
      </c>
    </row>
    <row r="7" spans="1:3" x14ac:dyDescent="0.25">
      <c r="A7" s="4" t="s">
        <v>14</v>
      </c>
      <c r="B7" s="8">
        <v>3.5999999999999997E-2</v>
      </c>
      <c r="C7" s="8">
        <v>3.293917614438778E-3</v>
      </c>
    </row>
    <row r="8" spans="1:3" x14ac:dyDescent="0.25">
      <c r="A8" s="4" t="s">
        <v>15</v>
      </c>
      <c r="B8" s="8">
        <v>3.5999999999999997E-2</v>
      </c>
      <c r="C8" s="8">
        <v>3.8140896965224167E-3</v>
      </c>
    </row>
    <row r="9" spans="1:3" x14ac:dyDescent="0.25">
      <c r="A9" s="4" t="s">
        <v>16</v>
      </c>
      <c r="B9" s="8">
        <v>3.5999999999999997E-2</v>
      </c>
      <c r="C9" s="8">
        <v>4.9396670183846818E-3</v>
      </c>
    </row>
    <row r="10" spans="1:3" x14ac:dyDescent="0.25">
      <c r="A10" s="4" t="s">
        <v>17</v>
      </c>
      <c r="B10" s="8">
        <v>3.5999999999999997E-2</v>
      </c>
      <c r="C10" s="8">
        <v>5.3204682064258001E-3</v>
      </c>
    </row>
    <row r="11" spans="1:3" x14ac:dyDescent="0.25">
      <c r="A11" s="4" t="s">
        <v>18</v>
      </c>
      <c r="B11" s="8">
        <v>3.5999999999999997E-2</v>
      </c>
      <c r="C11" s="8">
        <v>6.199012418671615E-3</v>
      </c>
    </row>
    <row r="12" spans="1:3" x14ac:dyDescent="0.25">
      <c r="A12" s="4" t="s">
        <v>19</v>
      </c>
      <c r="B12" s="8">
        <v>3.5999999999999997E-2</v>
      </c>
      <c r="C12" s="8">
        <v>6.9691004663920315E-3</v>
      </c>
    </row>
    <row r="13" spans="1:3" x14ac:dyDescent="0.25">
      <c r="A13" s="4" t="s">
        <v>20</v>
      </c>
      <c r="B13" s="8">
        <v>3.5999999999999997E-2</v>
      </c>
      <c r="C13" s="8">
        <v>7.7008229843490593E-3</v>
      </c>
    </row>
    <row r="14" spans="1:3" x14ac:dyDescent="0.25">
      <c r="A14" s="4" t="s">
        <v>21</v>
      </c>
      <c r="B14" s="8">
        <v>3.5999999999999997E-2</v>
      </c>
      <c r="C14" s="8"/>
    </row>
    <row r="15" spans="1:3" x14ac:dyDescent="0.25">
      <c r="A15" s="4" t="s">
        <v>22</v>
      </c>
      <c r="B15" s="8">
        <v>3.5999999999999997E-2</v>
      </c>
      <c r="C15" s="8"/>
    </row>
    <row r="16" spans="1:3" x14ac:dyDescent="0.25">
      <c r="A16" s="4" t="s">
        <v>10</v>
      </c>
      <c r="B16" s="8">
        <v>0.43199999999999988</v>
      </c>
      <c r="C16" s="8">
        <v>4.2262446130957185E-2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F005-FCE9-4580-87DA-C2FE7CEAFD73}">
  <dimension ref="A1:I13"/>
  <sheetViews>
    <sheetView workbookViewId="0"/>
  </sheetViews>
  <sheetFormatPr defaultRowHeight="15" x14ac:dyDescent="0.25"/>
  <cols>
    <col min="1" max="1" width="12.28515625" bestFit="1" customWidth="1"/>
    <col min="2" max="2" width="11.5703125" bestFit="1" customWidth="1"/>
    <col min="3" max="3" width="12" bestFit="1" customWidth="1"/>
    <col min="4" max="4" width="12.42578125" bestFit="1" customWidth="1"/>
    <col min="5" max="5" width="6.5703125" bestFit="1" customWidth="1"/>
    <col min="6" max="6" width="7" bestFit="1" customWidth="1"/>
    <col min="7" max="7" width="17.42578125" bestFit="1" customWidth="1"/>
    <col min="8" max="8" width="13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44592</v>
      </c>
      <c r="B2">
        <v>0</v>
      </c>
      <c r="C2">
        <v>0</v>
      </c>
      <c r="D2">
        <v>0</v>
      </c>
      <c r="E2">
        <v>2022</v>
      </c>
      <c r="F2">
        <v>1</v>
      </c>
      <c r="G2">
        <v>0</v>
      </c>
      <c r="H2">
        <v>0</v>
      </c>
      <c r="I2">
        <v>0</v>
      </c>
    </row>
    <row r="3" spans="1:9" x14ac:dyDescent="0.25">
      <c r="A3" s="1">
        <v>44620</v>
      </c>
      <c r="B3">
        <v>95849.97</v>
      </c>
      <c r="C3">
        <v>95243.88</v>
      </c>
      <c r="D3">
        <v>96966.04</v>
      </c>
      <c r="E3">
        <v>2022</v>
      </c>
      <c r="F3">
        <v>2</v>
      </c>
      <c r="G3">
        <v>95849.97</v>
      </c>
      <c r="H3">
        <v>95243.88</v>
      </c>
      <c r="I3">
        <v>96966.04</v>
      </c>
    </row>
    <row r="4" spans="1:9" x14ac:dyDescent="0.25">
      <c r="A4" s="1">
        <v>44651</v>
      </c>
      <c r="B4">
        <v>80974.649999999994</v>
      </c>
      <c r="C4">
        <v>80253.59</v>
      </c>
      <c r="D4">
        <v>94320.73</v>
      </c>
      <c r="E4">
        <v>2022</v>
      </c>
      <c r="F4">
        <v>3</v>
      </c>
      <c r="G4">
        <v>176824.62</v>
      </c>
      <c r="H4">
        <v>175497.47</v>
      </c>
      <c r="I4">
        <v>191286.77</v>
      </c>
    </row>
    <row r="5" spans="1:9" x14ac:dyDescent="0.25">
      <c r="A5" s="1">
        <v>44681</v>
      </c>
      <c r="B5">
        <v>79577.600000000006</v>
      </c>
      <c r="C5">
        <v>79925.759999999995</v>
      </c>
      <c r="D5">
        <v>93586.77</v>
      </c>
      <c r="E5">
        <v>2022</v>
      </c>
      <c r="F5">
        <v>4</v>
      </c>
      <c r="G5">
        <v>256402.22</v>
      </c>
      <c r="H5">
        <v>255423.23</v>
      </c>
      <c r="I5">
        <v>284873.53999999998</v>
      </c>
    </row>
    <row r="6" spans="1:9" x14ac:dyDescent="0.25">
      <c r="A6" s="1">
        <v>44712</v>
      </c>
      <c r="B6">
        <v>78437.37</v>
      </c>
      <c r="C6">
        <v>80379.28</v>
      </c>
      <c r="D6">
        <v>93077.35</v>
      </c>
      <c r="E6">
        <v>2022</v>
      </c>
      <c r="F6">
        <v>5</v>
      </c>
      <c r="G6">
        <v>334839.59000000003</v>
      </c>
      <c r="H6">
        <v>335802.51</v>
      </c>
      <c r="I6">
        <v>377950.89</v>
      </c>
    </row>
    <row r="7" spans="1:9" x14ac:dyDescent="0.25">
      <c r="A7" s="1">
        <v>44742</v>
      </c>
      <c r="B7">
        <v>79030.59</v>
      </c>
      <c r="C7">
        <v>80541.210000000006</v>
      </c>
      <c r="D7">
        <v>96450.49</v>
      </c>
      <c r="E7">
        <v>2022</v>
      </c>
      <c r="F7">
        <v>6</v>
      </c>
      <c r="G7">
        <v>413870.18</v>
      </c>
      <c r="H7">
        <v>416343.72</v>
      </c>
      <c r="I7">
        <v>474401.38</v>
      </c>
    </row>
    <row r="8" spans="1:9" x14ac:dyDescent="0.25">
      <c r="A8" s="1">
        <v>44773</v>
      </c>
      <c r="B8">
        <v>78466.33</v>
      </c>
      <c r="C8">
        <v>80515.58</v>
      </c>
      <c r="D8">
        <v>97902.74</v>
      </c>
      <c r="E8">
        <v>2022</v>
      </c>
      <c r="F8">
        <v>7</v>
      </c>
      <c r="G8">
        <v>492336.51</v>
      </c>
      <c r="H8">
        <v>496859.3</v>
      </c>
      <c r="I8">
        <v>572304.12</v>
      </c>
    </row>
    <row r="9" spans="1:9" x14ac:dyDescent="0.25">
      <c r="A9" s="1">
        <v>44804</v>
      </c>
      <c r="B9">
        <v>77153.89</v>
      </c>
      <c r="C9">
        <v>87639.24</v>
      </c>
      <c r="D9">
        <v>100662.45</v>
      </c>
      <c r="E9">
        <v>2022</v>
      </c>
      <c r="F9">
        <v>8</v>
      </c>
      <c r="G9">
        <v>569490.4</v>
      </c>
      <c r="H9">
        <v>584498.54</v>
      </c>
      <c r="I9">
        <v>672966.57</v>
      </c>
    </row>
    <row r="10" spans="1:9" x14ac:dyDescent="0.25">
      <c r="A10" s="1">
        <v>44834</v>
      </c>
      <c r="B10">
        <v>77815.67</v>
      </c>
      <c r="C10">
        <v>88365.5</v>
      </c>
      <c r="D10">
        <v>100851.53</v>
      </c>
      <c r="E10">
        <v>2022</v>
      </c>
      <c r="F10">
        <v>9</v>
      </c>
      <c r="G10">
        <v>647306.06999999995</v>
      </c>
      <c r="H10">
        <v>672864.04</v>
      </c>
      <c r="I10">
        <v>773818.1</v>
      </c>
    </row>
    <row r="11" spans="1:9" x14ac:dyDescent="0.25">
      <c r="A11" s="1">
        <v>44865</v>
      </c>
      <c r="B11">
        <v>77335.429999999993</v>
      </c>
      <c r="C11">
        <v>86862.69</v>
      </c>
      <c r="D11">
        <v>95775.12</v>
      </c>
      <c r="E11">
        <v>2022</v>
      </c>
      <c r="F11">
        <v>10</v>
      </c>
      <c r="G11">
        <v>724641.5</v>
      </c>
      <c r="H11">
        <v>759726.73</v>
      </c>
      <c r="I11">
        <v>869593.22</v>
      </c>
    </row>
    <row r="12" spans="1:9" x14ac:dyDescent="0.25">
      <c r="A12" s="1">
        <v>44895</v>
      </c>
      <c r="B12">
        <v>75847.39</v>
      </c>
      <c r="C12">
        <v>87059.02</v>
      </c>
      <c r="D12">
        <v>0</v>
      </c>
      <c r="E12">
        <v>2022</v>
      </c>
      <c r="F12">
        <v>11</v>
      </c>
      <c r="G12">
        <v>800488.89</v>
      </c>
      <c r="H12">
        <v>846785.75</v>
      </c>
    </row>
    <row r="13" spans="1:9" x14ac:dyDescent="0.25">
      <c r="A13" s="1">
        <v>44926</v>
      </c>
      <c r="B13">
        <v>240185.71</v>
      </c>
      <c r="C13">
        <v>267222.25</v>
      </c>
      <c r="D13">
        <v>0</v>
      </c>
      <c r="E13">
        <v>2022</v>
      </c>
      <c r="F13">
        <v>12</v>
      </c>
      <c r="G13">
        <v>1040674.6</v>
      </c>
      <c r="H13">
        <v>1114008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B23-94AE-48CE-8DB8-38B5C076AC95}">
  <dimension ref="A1:D16"/>
  <sheetViews>
    <sheetView workbookViewId="0">
      <selection activeCell="S16" sqref="S16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9.140625" bestFit="1" customWidth="1"/>
    <col min="4" max="4" width="11.140625" bestFit="1" customWidth="1"/>
  </cols>
  <sheetData>
    <row r="1" spans="1:4" x14ac:dyDescent="0.25">
      <c r="A1" s="2" t="s">
        <v>4</v>
      </c>
      <c r="B1" s="4">
        <v>2022</v>
      </c>
    </row>
    <row r="3" spans="1:4" x14ac:dyDescent="0.25">
      <c r="A3" s="2" t="s">
        <v>9</v>
      </c>
      <c r="B3" t="s">
        <v>23</v>
      </c>
      <c r="C3" t="s">
        <v>24</v>
      </c>
      <c r="D3" t="s">
        <v>25</v>
      </c>
    </row>
    <row r="4" spans="1:4" x14ac:dyDescent="0.25">
      <c r="A4" s="4" t="s">
        <v>11</v>
      </c>
      <c r="B4" s="5">
        <v>0</v>
      </c>
      <c r="C4" s="5">
        <v>0</v>
      </c>
      <c r="D4" s="6">
        <v>0</v>
      </c>
    </row>
    <row r="5" spans="1:4" x14ac:dyDescent="0.25">
      <c r="A5" s="4" t="s">
        <v>12</v>
      </c>
      <c r="B5" s="5">
        <v>95849.97</v>
      </c>
      <c r="C5" s="5">
        <v>95243.88</v>
      </c>
      <c r="D5" s="6">
        <v>96966.04</v>
      </c>
    </row>
    <row r="6" spans="1:4" x14ac:dyDescent="0.25">
      <c r="A6" s="4" t="s">
        <v>13</v>
      </c>
      <c r="B6" s="5">
        <v>80974.649999999994</v>
      </c>
      <c r="C6" s="5">
        <v>80253.59</v>
      </c>
      <c r="D6" s="6">
        <v>94320.73</v>
      </c>
    </row>
    <row r="7" spans="1:4" x14ac:dyDescent="0.25">
      <c r="A7" s="4" t="s">
        <v>14</v>
      </c>
      <c r="B7" s="5">
        <v>79577.600000000006</v>
      </c>
      <c r="C7" s="5">
        <v>79925.759999999995</v>
      </c>
      <c r="D7" s="6">
        <v>93586.77</v>
      </c>
    </row>
    <row r="8" spans="1:4" x14ac:dyDescent="0.25">
      <c r="A8" s="4" t="s">
        <v>15</v>
      </c>
      <c r="B8" s="5">
        <v>78437.37</v>
      </c>
      <c r="C8" s="5">
        <v>80379.28</v>
      </c>
      <c r="D8" s="6">
        <v>93077.35</v>
      </c>
    </row>
    <row r="9" spans="1:4" x14ac:dyDescent="0.25">
      <c r="A9" s="4" t="s">
        <v>16</v>
      </c>
      <c r="B9" s="5">
        <v>79030.59</v>
      </c>
      <c r="C9" s="5">
        <v>80541.210000000006</v>
      </c>
      <c r="D9" s="6">
        <v>96450.49</v>
      </c>
    </row>
    <row r="10" spans="1:4" x14ac:dyDescent="0.25">
      <c r="A10" s="4" t="s">
        <v>17</v>
      </c>
      <c r="B10" s="5">
        <v>78466.33</v>
      </c>
      <c r="C10" s="5">
        <v>80515.58</v>
      </c>
      <c r="D10" s="6">
        <v>97902.74</v>
      </c>
    </row>
    <row r="11" spans="1:4" x14ac:dyDescent="0.25">
      <c r="A11" s="4" t="s">
        <v>18</v>
      </c>
      <c r="B11" s="5">
        <v>77153.89</v>
      </c>
      <c r="C11" s="5">
        <v>87639.24</v>
      </c>
      <c r="D11" s="6">
        <v>100662.45</v>
      </c>
    </row>
    <row r="12" spans="1:4" x14ac:dyDescent="0.25">
      <c r="A12" s="4" t="s">
        <v>19</v>
      </c>
      <c r="B12" s="5">
        <v>77815.67</v>
      </c>
      <c r="C12" s="5">
        <v>88365.5</v>
      </c>
      <c r="D12" s="6">
        <v>100851.53</v>
      </c>
    </row>
    <row r="13" spans="1:4" x14ac:dyDescent="0.25">
      <c r="A13" s="4" t="s">
        <v>20</v>
      </c>
      <c r="B13" s="5">
        <v>77335.429999999993</v>
      </c>
      <c r="C13" s="5">
        <v>86862.69</v>
      </c>
      <c r="D13" s="6">
        <v>95775.12</v>
      </c>
    </row>
    <row r="14" spans="1:4" x14ac:dyDescent="0.25">
      <c r="A14" s="4" t="s">
        <v>21</v>
      </c>
      <c r="B14" s="5">
        <v>75847.39</v>
      </c>
      <c r="C14" s="5">
        <v>87059.02</v>
      </c>
      <c r="D14" s="6">
        <v>0</v>
      </c>
    </row>
    <row r="15" spans="1:4" x14ac:dyDescent="0.25">
      <c r="A15" s="4" t="s">
        <v>22</v>
      </c>
      <c r="B15" s="5">
        <v>240185.71</v>
      </c>
      <c r="C15" s="5">
        <v>267222.25</v>
      </c>
      <c r="D15" s="6">
        <v>0</v>
      </c>
    </row>
    <row r="16" spans="1:4" x14ac:dyDescent="0.25">
      <c r="A16" s="4" t="s">
        <v>10</v>
      </c>
      <c r="B16" s="5">
        <v>1040674.6</v>
      </c>
      <c r="C16" s="5">
        <v>1114008</v>
      </c>
      <c r="D16" s="6">
        <v>869593.22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EDF9-0EAA-4713-A8BB-4CC82E7F03CA}">
  <dimension ref="A1:D16"/>
  <sheetViews>
    <sheetView workbookViewId="0">
      <selection activeCell="A9" sqref="A9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9.140625" bestFit="1" customWidth="1"/>
    <col min="4" max="4" width="11.140625" bestFit="1" customWidth="1"/>
  </cols>
  <sheetData>
    <row r="1" spans="1:4" x14ac:dyDescent="0.25">
      <c r="A1" s="2" t="s">
        <v>4</v>
      </c>
      <c r="B1" s="4">
        <v>2022</v>
      </c>
    </row>
    <row r="3" spans="1:4" x14ac:dyDescent="0.25">
      <c r="A3" s="2" t="s">
        <v>9</v>
      </c>
      <c r="B3" t="s">
        <v>23</v>
      </c>
      <c r="C3" t="s">
        <v>24</v>
      </c>
      <c r="D3" t="s">
        <v>25</v>
      </c>
    </row>
    <row r="4" spans="1:4" x14ac:dyDescent="0.25">
      <c r="A4" s="4" t="s">
        <v>11</v>
      </c>
      <c r="B4" s="5">
        <v>0</v>
      </c>
      <c r="C4" s="5">
        <v>0</v>
      </c>
      <c r="D4" s="5">
        <v>0</v>
      </c>
    </row>
    <row r="5" spans="1:4" x14ac:dyDescent="0.25">
      <c r="A5" s="4" t="s">
        <v>12</v>
      </c>
      <c r="B5" s="5">
        <v>95849.97</v>
      </c>
      <c r="C5" s="5">
        <v>95243.88</v>
      </c>
      <c r="D5" s="5">
        <v>96966.04</v>
      </c>
    </row>
    <row r="6" spans="1:4" x14ac:dyDescent="0.25">
      <c r="A6" s="4" t="s">
        <v>13</v>
      </c>
      <c r="B6" s="5">
        <v>176824.62</v>
      </c>
      <c r="C6" s="5">
        <v>175497.47</v>
      </c>
      <c r="D6" s="5">
        <v>191286.77</v>
      </c>
    </row>
    <row r="7" spans="1:4" x14ac:dyDescent="0.25">
      <c r="A7" s="4" t="s">
        <v>14</v>
      </c>
      <c r="B7" s="5">
        <v>256402.22</v>
      </c>
      <c r="C7" s="5">
        <v>255423.23</v>
      </c>
      <c r="D7" s="5">
        <v>284873.53999999998</v>
      </c>
    </row>
    <row r="8" spans="1:4" x14ac:dyDescent="0.25">
      <c r="A8" s="4" t="s">
        <v>15</v>
      </c>
      <c r="B8" s="5">
        <v>334839.59000000003</v>
      </c>
      <c r="C8" s="5">
        <v>335802.51</v>
      </c>
      <c r="D8" s="5">
        <v>377950.89</v>
      </c>
    </row>
    <row r="9" spans="1:4" x14ac:dyDescent="0.25">
      <c r="A9" s="4" t="s">
        <v>16</v>
      </c>
      <c r="B9" s="5">
        <v>413870.18</v>
      </c>
      <c r="C9" s="5">
        <v>416343.72</v>
      </c>
      <c r="D9" s="5">
        <v>474401.38</v>
      </c>
    </row>
    <row r="10" spans="1:4" x14ac:dyDescent="0.25">
      <c r="A10" s="4" t="s">
        <v>17</v>
      </c>
      <c r="B10" s="5">
        <v>492336.51</v>
      </c>
      <c r="C10" s="5">
        <v>496859.3</v>
      </c>
      <c r="D10" s="5">
        <v>572304.12</v>
      </c>
    </row>
    <row r="11" spans="1:4" x14ac:dyDescent="0.25">
      <c r="A11" s="4" t="s">
        <v>18</v>
      </c>
      <c r="B11" s="5">
        <v>569490.4</v>
      </c>
      <c r="C11" s="5">
        <v>584498.54</v>
      </c>
      <c r="D11" s="5">
        <v>672966.57</v>
      </c>
    </row>
    <row r="12" spans="1:4" x14ac:dyDescent="0.25">
      <c r="A12" s="4" t="s">
        <v>19</v>
      </c>
      <c r="B12" s="5">
        <v>647306.06999999995</v>
      </c>
      <c r="C12" s="5">
        <v>672864.04</v>
      </c>
      <c r="D12" s="5">
        <v>773818.1</v>
      </c>
    </row>
    <row r="13" spans="1:4" x14ac:dyDescent="0.25">
      <c r="A13" s="4" t="s">
        <v>20</v>
      </c>
      <c r="B13" s="5">
        <v>724641.5</v>
      </c>
      <c r="C13" s="5">
        <v>759726.73</v>
      </c>
      <c r="D13" s="5">
        <v>869593.22</v>
      </c>
    </row>
    <row r="14" spans="1:4" x14ac:dyDescent="0.25">
      <c r="A14" s="4" t="s">
        <v>21</v>
      </c>
      <c r="B14" s="5">
        <v>800488.89</v>
      </c>
      <c r="C14" s="5">
        <v>846785.75</v>
      </c>
      <c r="D14" s="5"/>
    </row>
    <row r="15" spans="1:4" x14ac:dyDescent="0.25">
      <c r="A15" s="4" t="s">
        <v>22</v>
      </c>
      <c r="B15" s="5">
        <v>1040674.6</v>
      </c>
      <c r="C15" s="5">
        <v>1114008</v>
      </c>
      <c r="D15" s="5"/>
    </row>
    <row r="16" spans="1:4" x14ac:dyDescent="0.25">
      <c r="A16" s="4" t="s">
        <v>10</v>
      </c>
      <c r="B16" s="5">
        <v>5552724.5499999989</v>
      </c>
      <c r="C16" s="5">
        <v>5753053.1699999999</v>
      </c>
      <c r="D16" s="5">
        <v>4314160.63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A71C-512A-4478-B4CE-D2953CB2A92B}">
  <dimension ref="A1:I13"/>
  <sheetViews>
    <sheetView workbookViewId="0"/>
  </sheetViews>
  <sheetFormatPr defaultRowHeight="15" x14ac:dyDescent="0.25"/>
  <cols>
    <col min="1" max="1" width="12.28515625" bestFit="1" customWidth="1"/>
    <col min="2" max="2" width="11.5703125" bestFit="1" customWidth="1"/>
    <col min="3" max="3" width="12" bestFit="1" customWidth="1"/>
    <col min="4" max="4" width="12.42578125" bestFit="1" customWidth="1"/>
    <col min="5" max="5" width="6.5703125" bestFit="1" customWidth="1"/>
    <col min="6" max="6" width="7" bestFit="1" customWidth="1"/>
    <col min="7" max="7" width="17.42578125" bestFit="1" customWidth="1"/>
    <col min="8" max="8" width="13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44592</v>
      </c>
      <c r="B2">
        <v>0</v>
      </c>
      <c r="C2">
        <v>0</v>
      </c>
      <c r="D2">
        <v>0</v>
      </c>
      <c r="E2">
        <v>2022</v>
      </c>
      <c r="F2">
        <v>1</v>
      </c>
      <c r="G2">
        <v>0</v>
      </c>
      <c r="H2">
        <v>0</v>
      </c>
      <c r="I2">
        <v>0</v>
      </c>
    </row>
    <row r="3" spans="1:9" x14ac:dyDescent="0.25">
      <c r="A3" s="1">
        <v>44620</v>
      </c>
      <c r="B3">
        <v>109252.6</v>
      </c>
      <c r="C3">
        <v>122909.84</v>
      </c>
      <c r="D3">
        <v>110818.21</v>
      </c>
      <c r="E3">
        <v>2022</v>
      </c>
      <c r="F3">
        <v>2</v>
      </c>
      <c r="G3">
        <v>109252.6</v>
      </c>
      <c r="H3">
        <v>122909.84</v>
      </c>
      <c r="I3">
        <v>110818.21</v>
      </c>
    </row>
    <row r="4" spans="1:9" x14ac:dyDescent="0.25">
      <c r="A4" s="1">
        <v>44651</v>
      </c>
      <c r="B4">
        <v>92542.44</v>
      </c>
      <c r="C4">
        <v>103646.06</v>
      </c>
      <c r="D4">
        <v>107794.92</v>
      </c>
      <c r="E4">
        <v>2022</v>
      </c>
      <c r="F4">
        <v>3</v>
      </c>
      <c r="G4">
        <v>201795.04</v>
      </c>
      <c r="H4">
        <v>226555.9</v>
      </c>
      <c r="I4">
        <v>218613.13</v>
      </c>
    </row>
    <row r="5" spans="1:9" x14ac:dyDescent="0.25">
      <c r="A5" s="1">
        <v>44681</v>
      </c>
      <c r="B5">
        <v>90945.78</v>
      </c>
      <c r="C5">
        <v>103265.3</v>
      </c>
      <c r="D5">
        <v>106956.21</v>
      </c>
      <c r="E5">
        <v>2022</v>
      </c>
      <c r="F5">
        <v>4</v>
      </c>
      <c r="G5">
        <v>292740.82</v>
      </c>
      <c r="H5">
        <v>329821.2</v>
      </c>
      <c r="I5">
        <v>325569.34000000003</v>
      </c>
    </row>
    <row r="6" spans="1:9" x14ac:dyDescent="0.25">
      <c r="A6" s="1">
        <v>44712</v>
      </c>
      <c r="B6">
        <v>89642.64</v>
      </c>
      <c r="C6">
        <v>103913.45</v>
      </c>
      <c r="D6">
        <v>106373.98</v>
      </c>
      <c r="E6">
        <v>2022</v>
      </c>
      <c r="F6">
        <v>5</v>
      </c>
      <c r="G6">
        <v>382383.46</v>
      </c>
      <c r="H6">
        <v>433734.65</v>
      </c>
      <c r="I6">
        <v>431943.32</v>
      </c>
    </row>
    <row r="7" spans="1:9" x14ac:dyDescent="0.25">
      <c r="A7" s="1">
        <v>44742</v>
      </c>
      <c r="B7">
        <v>90320.59</v>
      </c>
      <c r="C7">
        <v>104093.79</v>
      </c>
      <c r="D7">
        <v>110229.31</v>
      </c>
      <c r="E7">
        <v>2022</v>
      </c>
      <c r="F7">
        <v>6</v>
      </c>
      <c r="G7">
        <v>472704.05</v>
      </c>
      <c r="H7">
        <v>537828.43999999994</v>
      </c>
      <c r="I7">
        <v>542172.63</v>
      </c>
    </row>
    <row r="8" spans="1:9" x14ac:dyDescent="0.25">
      <c r="A8" s="1">
        <v>44773</v>
      </c>
      <c r="B8">
        <v>89675.73</v>
      </c>
      <c r="C8">
        <v>104082.35</v>
      </c>
      <c r="D8">
        <v>111888.93</v>
      </c>
      <c r="E8">
        <v>2022</v>
      </c>
      <c r="F8">
        <v>7</v>
      </c>
      <c r="G8">
        <v>562379.78</v>
      </c>
      <c r="H8">
        <v>641910.79</v>
      </c>
      <c r="I8">
        <v>654061.56000000006</v>
      </c>
    </row>
    <row r="9" spans="1:9" x14ac:dyDescent="0.25">
      <c r="A9" s="1">
        <v>44804</v>
      </c>
      <c r="B9">
        <v>88175.79</v>
      </c>
      <c r="C9">
        <v>109930.84</v>
      </c>
      <c r="D9">
        <v>115042.93</v>
      </c>
      <c r="E9">
        <v>2022</v>
      </c>
      <c r="F9">
        <v>8</v>
      </c>
      <c r="G9">
        <v>650555.56999999995</v>
      </c>
      <c r="H9">
        <v>751841.63</v>
      </c>
      <c r="I9">
        <v>769104.49</v>
      </c>
    </row>
    <row r="10" spans="1:9" x14ac:dyDescent="0.25">
      <c r="A10" s="1">
        <v>44834</v>
      </c>
      <c r="B10">
        <v>87399.19</v>
      </c>
      <c r="C10">
        <v>110846.34</v>
      </c>
      <c r="D10">
        <v>115258.97</v>
      </c>
      <c r="E10">
        <v>2022</v>
      </c>
      <c r="F10">
        <v>9</v>
      </c>
      <c r="G10">
        <v>737954.76</v>
      </c>
      <c r="H10">
        <v>862687.97</v>
      </c>
      <c r="I10">
        <v>884363.46</v>
      </c>
    </row>
    <row r="11" spans="1:9" x14ac:dyDescent="0.25">
      <c r="A11" s="1">
        <v>44865</v>
      </c>
      <c r="B11">
        <v>87382.8</v>
      </c>
      <c r="C11">
        <v>108961.13</v>
      </c>
      <c r="D11">
        <v>109457.36</v>
      </c>
      <c r="E11">
        <v>2022</v>
      </c>
      <c r="F11">
        <v>10</v>
      </c>
      <c r="G11">
        <v>825337.56</v>
      </c>
      <c r="H11">
        <v>971649.1</v>
      </c>
      <c r="I11">
        <v>993820.82</v>
      </c>
    </row>
    <row r="12" spans="1:9" x14ac:dyDescent="0.25">
      <c r="A12" s="1">
        <v>44895</v>
      </c>
      <c r="B12">
        <v>88027.73</v>
      </c>
      <c r="C12">
        <v>109227.92</v>
      </c>
      <c r="D12">
        <v>0</v>
      </c>
      <c r="E12">
        <v>2022</v>
      </c>
      <c r="F12">
        <v>11</v>
      </c>
      <c r="G12">
        <v>913365.29</v>
      </c>
      <c r="H12">
        <v>1080877.02</v>
      </c>
    </row>
    <row r="13" spans="1:9" x14ac:dyDescent="0.25">
      <c r="A13" s="1">
        <v>44926</v>
      </c>
      <c r="B13">
        <v>274497.73</v>
      </c>
      <c r="C13">
        <v>335082.98</v>
      </c>
      <c r="D13">
        <v>0</v>
      </c>
      <c r="E13">
        <v>2022</v>
      </c>
      <c r="F13">
        <v>12</v>
      </c>
      <c r="G13">
        <v>1187863.02</v>
      </c>
      <c r="H13">
        <v>1415960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A604-E7D6-4F47-9085-DC7252B4B2B3}">
  <dimension ref="A1:D16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9.140625" bestFit="1" customWidth="1"/>
    <col min="4" max="4" width="11.140625" bestFit="1" customWidth="1"/>
  </cols>
  <sheetData>
    <row r="1" spans="1:4" x14ac:dyDescent="0.25">
      <c r="A1" s="2" t="s">
        <v>4</v>
      </c>
      <c r="B1" s="4">
        <v>2022</v>
      </c>
    </row>
    <row r="3" spans="1:4" x14ac:dyDescent="0.25">
      <c r="A3" s="2" t="s">
        <v>9</v>
      </c>
      <c r="B3" t="s">
        <v>23</v>
      </c>
      <c r="C3" t="s">
        <v>24</v>
      </c>
      <c r="D3" t="s">
        <v>25</v>
      </c>
    </row>
    <row r="4" spans="1:4" x14ac:dyDescent="0.25">
      <c r="A4" s="4" t="s">
        <v>11</v>
      </c>
      <c r="B4" s="5">
        <v>0</v>
      </c>
      <c r="C4" s="5">
        <v>0</v>
      </c>
      <c r="D4" s="5">
        <v>0</v>
      </c>
    </row>
    <row r="5" spans="1:4" x14ac:dyDescent="0.25">
      <c r="A5" s="4" t="s">
        <v>12</v>
      </c>
      <c r="B5" s="5">
        <v>109252.6</v>
      </c>
      <c r="C5" s="5">
        <v>122909.84</v>
      </c>
      <c r="D5" s="5">
        <v>110818.21</v>
      </c>
    </row>
    <row r="6" spans="1:4" x14ac:dyDescent="0.25">
      <c r="A6" s="4" t="s">
        <v>13</v>
      </c>
      <c r="B6" s="5">
        <v>92542.44</v>
      </c>
      <c r="C6" s="5">
        <v>103646.06</v>
      </c>
      <c r="D6" s="5">
        <v>107794.92</v>
      </c>
    </row>
    <row r="7" spans="1:4" x14ac:dyDescent="0.25">
      <c r="A7" s="4" t="s">
        <v>14</v>
      </c>
      <c r="B7" s="5">
        <v>90945.78</v>
      </c>
      <c r="C7" s="5">
        <v>103265.3</v>
      </c>
      <c r="D7" s="5">
        <v>106956.21</v>
      </c>
    </row>
    <row r="8" spans="1:4" x14ac:dyDescent="0.25">
      <c r="A8" s="4" t="s">
        <v>15</v>
      </c>
      <c r="B8" s="5">
        <v>89642.64</v>
      </c>
      <c r="C8" s="5">
        <v>103913.45</v>
      </c>
      <c r="D8" s="5">
        <v>106373.98</v>
      </c>
    </row>
    <row r="9" spans="1:4" x14ac:dyDescent="0.25">
      <c r="A9" s="4" t="s">
        <v>16</v>
      </c>
      <c r="B9" s="5">
        <v>90320.59</v>
      </c>
      <c r="C9" s="5">
        <v>104093.79</v>
      </c>
      <c r="D9" s="5">
        <v>110229.31</v>
      </c>
    </row>
    <row r="10" spans="1:4" x14ac:dyDescent="0.25">
      <c r="A10" s="4" t="s">
        <v>17</v>
      </c>
      <c r="B10" s="5">
        <v>89675.73</v>
      </c>
      <c r="C10" s="5">
        <v>104082.35</v>
      </c>
      <c r="D10" s="5">
        <v>111888.93</v>
      </c>
    </row>
    <row r="11" spans="1:4" x14ac:dyDescent="0.25">
      <c r="A11" s="4" t="s">
        <v>18</v>
      </c>
      <c r="B11" s="5">
        <v>88175.79</v>
      </c>
      <c r="C11" s="5">
        <v>109930.84</v>
      </c>
      <c r="D11" s="5">
        <v>115042.93</v>
      </c>
    </row>
    <row r="12" spans="1:4" x14ac:dyDescent="0.25">
      <c r="A12" s="4" t="s">
        <v>19</v>
      </c>
      <c r="B12" s="5">
        <v>87399.19</v>
      </c>
      <c r="C12" s="5">
        <v>110846.34</v>
      </c>
      <c r="D12" s="5">
        <v>115258.97</v>
      </c>
    </row>
    <row r="13" spans="1:4" x14ac:dyDescent="0.25">
      <c r="A13" s="4" t="s">
        <v>20</v>
      </c>
      <c r="B13" s="5">
        <v>87382.8</v>
      </c>
      <c r="C13" s="5">
        <v>108961.13</v>
      </c>
      <c r="D13" s="5">
        <v>109457.36</v>
      </c>
    </row>
    <row r="14" spans="1:4" x14ac:dyDescent="0.25">
      <c r="A14" s="4" t="s">
        <v>21</v>
      </c>
      <c r="B14" s="5">
        <v>88027.73</v>
      </c>
      <c r="C14" s="5">
        <v>109227.92</v>
      </c>
      <c r="D14" s="5">
        <v>0</v>
      </c>
    </row>
    <row r="15" spans="1:4" x14ac:dyDescent="0.25">
      <c r="A15" s="4" t="s">
        <v>22</v>
      </c>
      <c r="B15" s="5">
        <v>274497.73</v>
      </c>
      <c r="C15" s="5">
        <v>335082.98</v>
      </c>
      <c r="D15" s="5">
        <v>0</v>
      </c>
    </row>
    <row r="16" spans="1:4" x14ac:dyDescent="0.25">
      <c r="A16" s="4" t="s">
        <v>10</v>
      </c>
      <c r="B16" s="5">
        <v>1187863.02</v>
      </c>
      <c r="C16" s="5">
        <v>1415960</v>
      </c>
      <c r="D16" s="5">
        <v>993820.82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5 2 2 6 4 9 - b f 4 e - 4 3 b a - 9 a e b - 6 3 3 4 b 7 3 0 9 f d 4 "   x m l n s = " h t t p : / / s c h e m a s . m i c r o s o f t . c o m / D a t a M a s h u p " > A A A A A C Q G A A B Q S w M E F A A C A A g A i k x 3 V S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i k x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M d 1 X 1 3 U k w H g M A A G M f A A A T A B w A R m 9 y b X V s Y X M v U 2 V j d G l v b j E u b S C i G A A o o B Q A A A A A A A A A A A A A A A A A A A A A A A A A A A D t m d 1 q 2 z A U x + 8 D e Q f j 3 b Q Q A m N j F x u 5 K G k 7 y j 4 w T c Y u m m I U + 6 z V K k t G k k N K 6 A v t N f p i k z 9 o b M f H S 5 k K g j Q 3 x T p / n f N v z i 9 S p C i I N B X c m 5 V / 3 3 4 a D o Y D d U s k x J 5 e s k u I g G o y F 5 o w b + I x 0 M O B Z 1 7 n g m s w A 2 f r C N j 4 p 5 B 3 S y H u j s 4 p g / E 0 j 3 G t j v z p x 8 U P B V I t z l Y g t e C L U 1 B 3 W q S L X E K W l C 0 o j 2 l E Y i F B v V v I N F V h b J 7 U e M 3 U 2 j 8 e e T x j b O R p m c H x q K z c M h X O y Z L l T g p H m 6 s L D c n E b 4 n 8 0 R d T a O I X W v / 6 4 e q U a H J d J X z j z 2 k q v B O m Q Z r a v s l V 6 M Z z S b j 6 J W Q y F S x L + P w + B X X U W X 6 0 2 f i x S R k u i Q L f + D V S z w z A w 8 j b + E R K i E L C t Y l M M / P A o / t x n q 2 I p h J W Y Q K q M 1 h O R a N c m P E L r j + 8 3 w 4 m j 3 / U 7 u i T h 5 B E W Y I b Q a N V g q 7 w w / F w Q H n 3 m 9 n C K e + 7 p M s Z y J U z N N U 8 o T D V N H Z Z 2 i n + i t K e K A V E S 8 E J + 2 7 e V I f W p q Y t F K i m z C 5 T X R Z e s X o m V r M s Z Z A Y V I h 0 j q 2 a t 3 8 C V t O + D G U 7 Z l 5 R 2 3 c z J H R N A i l + g z Z R Z y h r 2 s K 3 x I b M 8 q 7 Y Y a E f q 3 R r p K t f O s s X W a z P s v x C h w t i U C k O Q m c E k h T 4 7 a 6 d Z / D x m Z g E A c i Y q E v g s T O A t H y h h L R 0 d h H p N P F i S 8 9 N X g 2 N p r k N J x a m 0 i c + u T C K h g 0 F G S s + c d j / s l X 8 7 + J n U D S d d O x g W T e F Y l 0 X 2 W V 6 t 3 w / 0 G a N Q X E u Y u i y V 8 3 E U X i a 3 r M J 7 s f 1 M 5 i 4 4 E T T V Q B c X Q b B z B k q m r Z Q L p o y u 2 R 0 W T h U N u a g R C b d + b 6 0 4 2 w P Q i r l S 0 H S M H J Y n H w j P N P O s F G 4 Q X k o o n Y Z q B U 8 r L 6 f p E L l h 1 D T I E q U M w A 0 b a E k N G V 2 k e i y c F h s 5 E u i A H e g q P z g d z d l 3 P J 9 T b 3 o Y f V / K p L 8 2 O R M / y s / P b 8 2 F H H b v z T U i v b 3 v + 8 + J C 7 P K P 2 n Q y R a Z M U b X 6 X e 5 3 y a S z K G X v d Y J + g r T a i G 6 n x 2 E i f O o N Q 2 h j L V F t q F q 9 t G P 2 U r F r J i G n Z V E W 3 j g X n K 9 7 A b 2 I / E Y v Z W 0 D P 9 C a X u R D Z Q + g t Q S w E C L Q A U A A I A C A C K T H d V K c e J o K Q A A A D 2 A A A A E g A A A A A A A A A A A A A A A A A A A A A A Q 2 9 u Z m l n L 1 B h Y 2 t h Z 2 U u e G 1 s U E s B A i 0 A F A A C A A g A i k x 3 V Q / K 6 a u k A A A A 6 Q A A A B M A A A A A A A A A A A A A A A A A 8 A A A A F t D b 2 5 0 Z W 5 0 X 1 R 5 c G V z X S 5 4 b W x Q S w E C L Q A U A A I A C A C K T H d V 9 d 1 J M B 4 D A A B j H w A A E w A A A A A A A A A A A A A A A A D h A Q A A R m 9 y b X V s Y X M v U 2 V j d G l v b j E u b V B L B Q Y A A A A A A w A D A M I A A A B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p g A A A A A A A C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S Z W N l a X R h V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i b F J l Y 2 V p d G F U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l Q x N z o 1 M T o 0 M C 4 z N j M x N D Q x W i I g L z 4 8 R W 5 0 c n k g V H l w Z T 0 i R m l s b E N v b H V t b l R 5 c G V z I i B W Y W x 1 Z T 0 i c 0 N S R V J F U U 1 E R V J F U i I g L z 4 8 R W 5 0 c n k g V H l w Z T 0 i R m l s b E N v b H V t b k 5 h b W V z I i B W Y W x 1 Z T 0 i c 1 s m c X V v d D t k Y X R h X 2 J h c 2 U m c X V v d D s s J n F 1 b 3 Q 7 Y X J y Z W N f Y W 5 0 J n F 1 b 3 Q 7 L C Z x d W 9 0 O 3 B y Z X Z f b W V z J n F 1 b 3 Q 7 L C Z x d W 9 0 O 2 F y c m V j X 2 1 l c y Z x d W 9 0 O y w m c X V v d D t h b m 8 m c X V v d D s s J n F 1 b 3 Q 7 b c O q c y Z x d W 9 0 O y w m c X V v d D t h c n J l Y 1 9 h b n R f Y W N 1 b S Z x d W 9 0 O y w m c X V v d D t w c m V 2 X 2 F j d W 0 m c X V v d D s s J n F 1 b 3 Q 7 Y X J y Z W N f Y W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J l Y 2 V p d G F U b 3 R h b C 9 U a X B v I E F s d G V y Y W R v L n t k Y X R h X 2 J h c 2 U s M H 0 m c X V v d D s s J n F 1 b 3 Q 7 U 2 V j d G l v b j E v d G J s U m V j Z W l 0 Y V R v d G F s L 1 R p c G 8 g Q W x 0 Z X J h Z G 8 u e 2 F y c m V j X 2 F u d C w x f S Z x d W 9 0 O y w m c X V v d D t T Z W N 0 a W 9 u M S 9 0 Y m x S Z W N l a X R h V G 9 0 Y W w v V G l w b y B B b H R l c m F k b y 5 7 c H J l d l 9 t Z X M s M n 0 m c X V v d D s s J n F 1 b 3 Q 7 U 2 V j d G l v b j E v d G J s U m V j Z W l 0 Y V R v d G F s L 1 R p c G 8 g Q W x 0 Z X J h Z G 8 u e 2 F y c m V j X 2 1 l c y w z f S Z x d W 9 0 O y w m c X V v d D t T Z W N 0 a W 9 u M S 9 0 Y m x S Z W N l a X R h V G 9 0 Y W w v V G l w b y B B b H R l c m F k b y 5 7 Y W 5 v L D R 9 J n F 1 b 3 Q 7 L C Z x d W 9 0 O 1 N l Y 3 R p b 2 4 x L 3 R i b F J l Y 2 V p d G F U b 3 R h b C 9 U a X B v I E F s d G V y Y W R v L n t t w 6 p z L D V 9 J n F 1 b 3 Q 7 L C Z x d W 9 0 O 1 N l Y 3 R p b 2 4 x L 3 R i b F J l Y 2 V p d G F U b 3 R h b C 9 U a X B v I E F s d G V y Y W R v L n t h c n J l Y 1 9 h b n R f Y W N 1 b S w 2 f S Z x d W 9 0 O y w m c X V v d D t T Z W N 0 a W 9 u M S 9 0 Y m x S Z W N l a X R h V G 9 0 Y W w v V G l w b y B B b H R l c m F k b y 5 7 c H J l d l 9 h Y 3 V t L D d 9 J n F 1 b 3 Q 7 L C Z x d W 9 0 O 1 N l Y 3 R p b 2 4 x L 3 R i b F J l Y 2 V p d G F U b 3 R h b C 9 U a X B v I E F s d G V y Y W R v L n t h c n J l Y 1 9 h Y 3 V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i b F J l Y 2 V p d G F U b 3 R h b C 9 U a X B v I E F s d G V y Y W R v L n t k Y X R h X 2 J h c 2 U s M H 0 m c X V v d D s s J n F 1 b 3 Q 7 U 2 V j d G l v b j E v d G J s U m V j Z W l 0 Y V R v d G F s L 1 R p c G 8 g Q W x 0 Z X J h Z G 8 u e 2 F y c m V j X 2 F u d C w x f S Z x d W 9 0 O y w m c X V v d D t T Z W N 0 a W 9 u M S 9 0 Y m x S Z W N l a X R h V G 9 0 Y W w v V G l w b y B B b H R l c m F k b y 5 7 c H J l d l 9 t Z X M s M n 0 m c X V v d D s s J n F 1 b 3 Q 7 U 2 V j d G l v b j E v d G J s U m V j Z W l 0 Y V R v d G F s L 1 R p c G 8 g Q W x 0 Z X J h Z G 8 u e 2 F y c m V j X 2 1 l c y w z f S Z x d W 9 0 O y w m c X V v d D t T Z W N 0 a W 9 u M S 9 0 Y m x S Z W N l a X R h V G 9 0 Y W w v V G l w b y B B b H R l c m F k b y 5 7 Y W 5 v L D R 9 J n F 1 b 3 Q 7 L C Z x d W 9 0 O 1 N l Y 3 R p b 2 4 x L 3 R i b F J l Y 2 V p d G F U b 3 R h b C 9 U a X B v I E F s d G V y Y W R v L n t t w 6 p z L D V 9 J n F 1 b 3 Q 7 L C Z x d W 9 0 O 1 N l Y 3 R p b 2 4 x L 3 R i b F J l Y 2 V p d G F U b 3 R h b C 9 U a X B v I E F s d G V y Y W R v L n t h c n J l Y 1 9 h b n R f Y W N 1 b S w 2 f S Z x d W 9 0 O y w m c X V v d D t T Z W N 0 a W 9 u M S 9 0 Y m x S Z W N l a X R h V G 9 0 Y W w v V G l w b y B B b H R l c m F k b y 5 7 c H J l d l 9 h Y 3 V t L D d 9 J n F 1 b 3 Q 7 L C Z x d W 9 0 O 1 N l Y 3 R p b 2 4 x L 3 R i b F J l Y 2 V p d G F U b 3 R h b C 9 U a X B v I E F s d G V y Y W R v L n t h c n J l Y 1 9 h Y 3 V t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S Z W N l a X R h V G 9 0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S Z W N l a X R h V G 9 0 Y W w v d G J s U m V j Z W l 0 Y V R v d G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j Z W l 0 Y V R v d G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v b n R y a W J T Z X J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Y m x D b 2 5 0 c m l i U 2 V y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l Q x N z o 1 O T o 0 O S 4 w M z c w N T Q y W i I g L z 4 8 R W 5 0 c n k g V H l w Z T 0 i R m l s b E N v b H V t b l R 5 c G V z I i B W Y W x 1 Z T 0 i c 0 N S R V J F U U 1 E R V J F U i I g L z 4 8 R W 5 0 c n k g V H l w Z T 0 i R m l s b E N v b H V t b k 5 h b W V z I i B W Y W x 1 Z T 0 i c 1 s m c X V v d D t k Y X R h X 2 J h c 2 U m c X V v d D s s J n F 1 b 3 Q 7 Y X J y Z W N f Y W 5 0 J n F 1 b 3 Q 7 L C Z x d W 9 0 O 3 B y Z X Z f b W V z J n F 1 b 3 Q 7 L C Z x d W 9 0 O 2 F y c m V j X 2 1 l c y Z x d W 9 0 O y w m c X V v d D t h b m 8 m c X V v d D s s J n F 1 b 3 Q 7 b c O q c y Z x d W 9 0 O y w m c X V v d D t h c n J l Y 1 9 h b n R f Y W N 1 b S Z x d W 9 0 O y w m c X V v d D t w c m V 2 X 2 F j d W 0 m c X V v d D s s J n F 1 b 3 Q 7 Y X J y Z W N f Y W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E N v b n R y a W J T Z X J 2 L 1 R p c G 8 g Q W x 0 Z X J h Z G 8 u e 2 R h d G F f Y m F z Z S w w f S Z x d W 9 0 O y w m c X V v d D t T Z W N 0 a W 9 u M S 9 0 Y m x D b 2 5 0 c m l i U 2 V y d i 9 U a X B v I E F s d G V y Y W R v L n t h c n J l Y 1 9 h b n Q s M X 0 m c X V v d D s s J n F 1 b 3 Q 7 U 2 V j d G l v b j E v d G J s Q 2 9 u d H J p Y l N l c n Y v V G l w b y B B b H R l c m F k b y 5 7 c H J l d l 9 t Z X M s M n 0 m c X V v d D s s J n F 1 b 3 Q 7 U 2 V j d G l v b j E v d G J s Q 2 9 u d H J p Y l N l c n Y v V G l w b y B B b H R l c m F k b y 5 7 Y X J y Z W N f b W V z L D N 9 J n F 1 b 3 Q 7 L C Z x d W 9 0 O 1 N l Y 3 R p b 2 4 x L 3 R i b E N v b n R y a W J T Z X J 2 L 1 R p c G 8 g Q W x 0 Z X J h Z G 8 u e 2 F u b y w 0 f S Z x d W 9 0 O y w m c X V v d D t T Z W N 0 a W 9 u M S 9 0 Y m x D b 2 5 0 c m l i U 2 V y d i 9 U a X B v I E F s d G V y Y W R v L n t t w 6 p z L D V 9 J n F 1 b 3 Q 7 L C Z x d W 9 0 O 1 N l Y 3 R p b 2 4 x L 3 R i b E N v b n R y a W J T Z X J 2 L 1 R p c G 8 g Q W x 0 Z X J h Z G 8 u e 2 F y c m V j X 2 F u d F 9 h Y 3 V t L D Z 9 J n F 1 b 3 Q 7 L C Z x d W 9 0 O 1 N l Y 3 R p b 2 4 x L 3 R i b E N v b n R y a W J T Z X J 2 L 1 R p c G 8 g Q W x 0 Z X J h Z G 8 u e 3 B y Z X Z f Y W N 1 b S w 3 f S Z x d W 9 0 O y w m c X V v d D t T Z W N 0 a W 9 u M S 9 0 Y m x D b 2 5 0 c m l i U 2 V y d i 9 U a X B v I E F s d G V y Y W R v L n t h c n J l Y 1 9 h Y 3 V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i b E N v b n R y a W J T Z X J 2 L 1 R p c G 8 g Q W x 0 Z X J h Z G 8 u e 2 R h d G F f Y m F z Z S w w f S Z x d W 9 0 O y w m c X V v d D t T Z W N 0 a W 9 u M S 9 0 Y m x D b 2 5 0 c m l i U 2 V y d i 9 U a X B v I E F s d G V y Y W R v L n t h c n J l Y 1 9 h b n Q s M X 0 m c X V v d D s s J n F 1 b 3 Q 7 U 2 V j d G l v b j E v d G J s Q 2 9 u d H J p Y l N l c n Y v V G l w b y B B b H R l c m F k b y 5 7 c H J l d l 9 t Z X M s M n 0 m c X V v d D s s J n F 1 b 3 Q 7 U 2 V j d G l v b j E v d G J s Q 2 9 u d H J p Y l N l c n Y v V G l w b y B B b H R l c m F k b y 5 7 Y X J y Z W N f b W V z L D N 9 J n F 1 b 3 Q 7 L C Z x d W 9 0 O 1 N l Y 3 R p b 2 4 x L 3 R i b E N v b n R y a W J T Z X J 2 L 1 R p c G 8 g Q W x 0 Z X J h Z G 8 u e 2 F u b y w 0 f S Z x d W 9 0 O y w m c X V v d D t T Z W N 0 a W 9 u M S 9 0 Y m x D b 2 5 0 c m l i U 2 V y d i 9 U a X B v I E F s d G V y Y W R v L n t t w 6 p z L D V 9 J n F 1 b 3 Q 7 L C Z x d W 9 0 O 1 N l Y 3 R p b 2 4 x L 3 R i b E N v b n R y a W J T Z X J 2 L 1 R p c G 8 g Q W x 0 Z X J h Z G 8 u e 2 F y c m V j X 2 F u d F 9 h Y 3 V t L D Z 9 J n F 1 b 3 Q 7 L C Z x d W 9 0 O 1 N l Y 3 R p b 2 4 x L 3 R i b E N v b n R y a W J T Z X J 2 L 1 R p c G 8 g Q W x 0 Z X J h Z G 8 u e 3 B y Z X Z f Y W N 1 b S w 3 f S Z x d W 9 0 O y w m c X V v d D t T Z W N 0 a W 9 u M S 9 0 Y m x D b 2 5 0 c m l i U 2 V y d i 9 U a X B v I E F s d G V y Y W R v L n t h c n J l Y 1 9 h Y 3 V t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D b 2 5 0 c m l i U 2 V y d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v b n R y a W J T Z X J 2 L 3 R i b E N v b n R y a W J T Z X J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9 u d H J p Y l N l c n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F 0 c m 9 u Y W x O b 3 J t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i b F B h d H J v b m F s T m 9 y b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y V D E 4 O j A 4 O j I 1 L j g 0 M D Q 5 M j h a I i A v P j x F b n R y e S B U e X B l P S J G a W x s Q 2 9 s d W 1 u V H l w Z X M i I F Z h b H V l P S J z Q 1 J F U k V R T U R F U k V S I i A v P j x F b n R y e S B U e X B l P S J G a W x s Q 2 9 s d W 1 u T m F t Z X M i I F Z h b H V l P S J z W y Z x d W 9 0 O 2 R h d G F f Y m F z Z S Z x d W 9 0 O y w m c X V v d D t h c n J l Y 1 9 h b n Q m c X V v d D s s J n F 1 b 3 Q 7 c H J l d l 9 t Z X M m c X V v d D s s J n F 1 b 3 Q 7 Y X J y Z W N f b W V z J n F 1 b 3 Q 7 L C Z x d W 9 0 O 2 F u b y Z x d W 9 0 O y w m c X V v d D t t w 6 p z J n F 1 b 3 Q 7 L C Z x d W 9 0 O 2 F y c m V j X 2 F u d F 9 h Y 3 V t J n F 1 b 3 Q 7 L C Z x d W 9 0 O 3 B y Z X Z f Y W N 1 b S Z x d W 9 0 O y w m c X V v d D t h c n J l Y 1 9 h Y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U G F 0 c m 9 u Y W x O b 3 J t Y W w v V G l w b y B B b H R l c m F k b y 5 7 Z G F 0 Y V 9 i Y X N l L D B 9 J n F 1 b 3 Q 7 L C Z x d W 9 0 O 1 N l Y 3 R p b 2 4 x L 3 R i b F B h d H J v b m F s T m 9 y b W F s L 1 R p c G 8 g Q W x 0 Z X J h Z G 8 u e 2 F y c m V j X 2 F u d C w x f S Z x d W 9 0 O y w m c X V v d D t T Z W N 0 a W 9 u M S 9 0 Y m x Q Y X R y b 2 5 h b E 5 v c m 1 h b C 9 U a X B v I E F s d G V y Y W R v L n t w c m V 2 X 2 1 l c y w y f S Z x d W 9 0 O y w m c X V v d D t T Z W N 0 a W 9 u M S 9 0 Y m x Q Y X R y b 2 5 h b E 5 v c m 1 h b C 9 U a X B v I E F s d G V y Y W R v L n t h c n J l Y 1 9 t Z X M s M 3 0 m c X V v d D s s J n F 1 b 3 Q 7 U 2 V j d G l v b j E v d G J s U G F 0 c m 9 u Y W x O b 3 J t Y W w v V G l w b y B B b H R l c m F k b y 5 7 Y W 5 v L D R 9 J n F 1 b 3 Q 7 L C Z x d W 9 0 O 1 N l Y 3 R p b 2 4 x L 3 R i b F B h d H J v b m F s T m 9 y b W F s L 1 R p c G 8 g Q W x 0 Z X J h Z G 8 u e 2 3 D q n M s N X 0 m c X V v d D s s J n F 1 b 3 Q 7 U 2 V j d G l v b j E v d G J s U G F 0 c m 9 u Y W x O b 3 J t Y W w v V G l w b y B B b H R l c m F k b y 5 7 Y X J y Z W N f Y W 5 0 X 2 F j d W 0 s N n 0 m c X V v d D s s J n F 1 b 3 Q 7 U 2 V j d G l v b j E v d G J s U G F 0 c m 9 u Y W x O b 3 J t Y W w v V G l w b y B B b H R l c m F k b y 5 7 c H J l d l 9 h Y 3 V t L D d 9 J n F 1 b 3 Q 7 L C Z x d W 9 0 O 1 N l Y 3 R p b 2 4 x L 3 R i b F B h d H J v b m F s T m 9 y b W F s L 1 R p c G 8 g Q W x 0 Z X J h Z G 8 u e 2 F y c m V j X 2 F j d W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J s U G F 0 c m 9 u Y W x O b 3 J t Y W w v V G l w b y B B b H R l c m F k b y 5 7 Z G F 0 Y V 9 i Y X N l L D B 9 J n F 1 b 3 Q 7 L C Z x d W 9 0 O 1 N l Y 3 R p b 2 4 x L 3 R i b F B h d H J v b m F s T m 9 y b W F s L 1 R p c G 8 g Q W x 0 Z X J h Z G 8 u e 2 F y c m V j X 2 F u d C w x f S Z x d W 9 0 O y w m c X V v d D t T Z W N 0 a W 9 u M S 9 0 Y m x Q Y X R y b 2 5 h b E 5 v c m 1 h b C 9 U a X B v I E F s d G V y Y W R v L n t w c m V 2 X 2 1 l c y w y f S Z x d W 9 0 O y w m c X V v d D t T Z W N 0 a W 9 u M S 9 0 Y m x Q Y X R y b 2 5 h b E 5 v c m 1 h b C 9 U a X B v I E F s d G V y Y W R v L n t h c n J l Y 1 9 t Z X M s M 3 0 m c X V v d D s s J n F 1 b 3 Q 7 U 2 V j d G l v b j E v d G J s U G F 0 c m 9 u Y W x O b 3 J t Y W w v V G l w b y B B b H R l c m F k b y 5 7 Y W 5 v L D R 9 J n F 1 b 3 Q 7 L C Z x d W 9 0 O 1 N l Y 3 R p b 2 4 x L 3 R i b F B h d H J v b m F s T m 9 y b W F s L 1 R p c G 8 g Q W x 0 Z X J h Z G 8 u e 2 3 D q n M s N X 0 m c X V v d D s s J n F 1 b 3 Q 7 U 2 V j d G l v b j E v d G J s U G F 0 c m 9 u Y W x O b 3 J t Y W w v V G l w b y B B b H R l c m F k b y 5 7 Y X J y Z W N f Y W 5 0 X 2 F j d W 0 s N n 0 m c X V v d D s s J n F 1 b 3 Q 7 U 2 V j d G l v b j E v d G J s U G F 0 c m 9 u Y W x O b 3 J t Y W w v V G l w b y B B b H R l c m F k b y 5 7 c H J l d l 9 h Y 3 V t L D d 9 J n F 1 b 3 Q 7 L C Z x d W 9 0 O 1 N l Y 3 R p b 2 4 x L 3 R i b F B h d H J v b m F s T m 9 y b W F s L 1 R p c G 8 g Q W x 0 Z X J h Z G 8 u e 2 F y c m V j X 2 F j d W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B h d H J v b m F s T m 9 y b W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F 0 c m 9 u Y W x O b 3 J t Y W w v d G J s U G F 0 c m 9 u Y W x O b 3 J t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Y X R y b 2 5 h b E 5 v c m 1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Y X R y b 2 5 h b F N 1 c G x l b W V u d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Y m x Q Y X R y b 2 5 h b F N 1 c G x l b W V u d G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y V D E 4 O j E 1 O j U w L j c 5 M j M x M D J a I i A v P j x F b n R y e S B U e X B l P S J G a W x s Q 2 9 s d W 1 u V H l w Z X M i I F Z h b H V l P S J z Q 1 J F U k V R T U R F U k V S I i A v P j x F b n R y e S B U e X B l P S J G a W x s Q 2 9 s d W 1 u T m F t Z X M i I F Z h b H V l P S J z W y Z x d W 9 0 O 2 R h d G F f Y m F z Z S Z x d W 9 0 O y w m c X V v d D t h c n J l Y 1 9 h b n Q m c X V v d D s s J n F 1 b 3 Q 7 c H J l d l 9 t Z X M m c X V v d D s s J n F 1 b 3 Q 7 Y X J y Z W N f b W V z J n F 1 b 3 Q 7 L C Z x d W 9 0 O 2 F u b y Z x d W 9 0 O y w m c X V v d D t t w 6 p z J n F 1 b 3 Q 7 L C Z x d W 9 0 O 2 F y c m V j X 2 F u d F 9 h Y 3 V t J n F 1 b 3 Q 7 L C Z x d W 9 0 O 3 B y Z X Z f Y W N 1 b S Z x d W 9 0 O y w m c X V v d D t h c n J l Y 1 9 h Y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U G F 0 c m 9 u Y W x T d X B s Z W 1 l b n R h c i 9 U a X B v I E F s d G V y Y W R v L n t k Y X R h X 2 J h c 2 U s M H 0 m c X V v d D s s J n F 1 b 3 Q 7 U 2 V j d G l v b j E v d G J s U G F 0 c m 9 u Y W x T d X B s Z W 1 l b n R h c i 9 U a X B v I E F s d G V y Y W R v L n t h c n J l Y 1 9 h b n Q s M X 0 m c X V v d D s s J n F 1 b 3 Q 7 U 2 V j d G l v b j E v d G J s U G F 0 c m 9 u Y W x T d X B s Z W 1 l b n R h c i 9 U a X B v I E F s d G V y Y W R v L n t w c m V 2 X 2 1 l c y w y f S Z x d W 9 0 O y w m c X V v d D t T Z W N 0 a W 9 u M S 9 0 Y m x Q Y X R y b 2 5 h b F N 1 c G x l b W V u d G F y L 1 R p c G 8 g Q W x 0 Z X J h Z G 8 u e 2 F y c m V j X 2 1 l c y w z f S Z x d W 9 0 O y w m c X V v d D t T Z W N 0 a W 9 u M S 9 0 Y m x Q Y X R y b 2 5 h b F N 1 c G x l b W V u d G F y L 1 R p c G 8 g Q W x 0 Z X J h Z G 8 u e 2 F u b y w 0 f S Z x d W 9 0 O y w m c X V v d D t T Z W N 0 a W 9 u M S 9 0 Y m x Q Y X R y b 2 5 h b F N 1 c G x l b W V u d G F y L 1 R p c G 8 g Q W x 0 Z X J h Z G 8 u e 2 3 D q n M s N X 0 m c X V v d D s s J n F 1 b 3 Q 7 U 2 V j d G l v b j E v d G J s U G F 0 c m 9 u Y W x T d X B s Z W 1 l b n R h c i 9 U a X B v I E F s d G V y Y W R v L n t h c n J l Y 1 9 h b n R f Y W N 1 b S w 2 f S Z x d W 9 0 O y w m c X V v d D t T Z W N 0 a W 9 u M S 9 0 Y m x Q Y X R y b 2 5 h b F N 1 c G x l b W V u d G F y L 1 R p c G 8 g Q W x 0 Z X J h Z G 8 u e 3 B y Z X Z f Y W N 1 b S w 3 f S Z x d W 9 0 O y w m c X V v d D t T Z W N 0 a W 9 u M S 9 0 Y m x Q Y X R y b 2 5 h b F N 1 c G x l b W V u d G F y L 1 R p c G 8 g Q W x 0 Z X J h Z G 8 u e 2 F y c m V j X 2 F j d W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J s U G F 0 c m 9 u Y W x T d X B s Z W 1 l b n R h c i 9 U a X B v I E F s d G V y Y W R v L n t k Y X R h X 2 J h c 2 U s M H 0 m c X V v d D s s J n F 1 b 3 Q 7 U 2 V j d G l v b j E v d G J s U G F 0 c m 9 u Y W x T d X B s Z W 1 l b n R h c i 9 U a X B v I E F s d G V y Y W R v L n t h c n J l Y 1 9 h b n Q s M X 0 m c X V v d D s s J n F 1 b 3 Q 7 U 2 V j d G l v b j E v d G J s U G F 0 c m 9 u Y W x T d X B s Z W 1 l b n R h c i 9 U a X B v I E F s d G V y Y W R v L n t w c m V 2 X 2 1 l c y w y f S Z x d W 9 0 O y w m c X V v d D t T Z W N 0 a W 9 u M S 9 0 Y m x Q Y X R y b 2 5 h b F N 1 c G x l b W V u d G F y L 1 R p c G 8 g Q W x 0 Z X J h Z G 8 u e 2 F y c m V j X 2 1 l c y w z f S Z x d W 9 0 O y w m c X V v d D t T Z W N 0 a W 9 u M S 9 0 Y m x Q Y X R y b 2 5 h b F N 1 c G x l b W V u d G F y L 1 R p c G 8 g Q W x 0 Z X J h Z G 8 u e 2 F u b y w 0 f S Z x d W 9 0 O y w m c X V v d D t T Z W N 0 a W 9 u M S 9 0 Y m x Q Y X R y b 2 5 h b F N 1 c G x l b W V u d G F y L 1 R p c G 8 g Q W x 0 Z X J h Z G 8 u e 2 3 D q n M s N X 0 m c X V v d D s s J n F 1 b 3 Q 7 U 2 V j d G l v b j E v d G J s U G F 0 c m 9 u Y W x T d X B s Z W 1 l b n R h c i 9 U a X B v I E F s d G V y Y W R v L n t h c n J l Y 1 9 h b n R f Y W N 1 b S w 2 f S Z x d W 9 0 O y w m c X V v d D t T Z W N 0 a W 9 u M S 9 0 Y m x Q Y X R y b 2 5 h b F N 1 c G x l b W V u d G F y L 1 R p c G 8 g Q W x 0 Z X J h Z G 8 u e 3 B y Z X Z f Y W N 1 b S w 3 f S Z x d W 9 0 O y w m c X V v d D t T Z W N 0 a W 9 u M S 9 0 Y m x Q Y X R y b 2 5 h b F N 1 c G x l b W V u d G F y L 1 R p c G 8 g Q W x 0 Z X J h Z G 8 u e 2 F y c m V j X 2 F j d W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B h d H J v b m F s U 3 V w b G V t Z W 5 0 Y X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Y X R y b 2 5 h b F N 1 c G x l b W V u d G F y L 3 R i b F B h d H J v b m F s U 3 V w b G V t Z W 5 0 Y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Y X R y b 2 5 h b F N 1 c G x l b W V u d G F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h a X h h U H J v a m V 0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Y m x D Y W l 4 Y V B y b 2 p l d G F k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D Y W l 4 Y V B y b 2 p l d G F k b y 9 U a X B v I E F s d G V y Y W R v L n t k Y X R h X 2 J h c 2 U s M H 0 m c X V v d D s s J n F 1 b 3 Q 7 U 2 V j d G l v b j E v d G J s Q 2 F p e G F Q c m 9 q Z X R h Z G 8 v V G l w b y B B b H R l c m F k b y 5 7 c H J v a m V 0 Y W R v L D F 9 J n F 1 b 3 Q 7 L C Z x d W 9 0 O 1 N l Y 3 R p b 2 4 x L 3 R i b E N h a X h h U H J v a m V 0 Y W R v L 1 R p c G 8 g Q W x 0 Z X J h Z G 8 u e 2 F 0 d W F s L D J 9 J n F 1 b 3 Q 7 L C Z x d W 9 0 O 1 N l Y 3 R p b 2 4 x L 3 R i b E N h a X h h U H J v a m V 0 Y W R v L 1 R p c G 8 g Q W x 0 Z X J h Z G 8 u e 3 B y Z X Z f c m V j Z W l 0 Y S w z f S Z x d W 9 0 O y w m c X V v d D t T Z W N 0 a W 9 u M S 9 0 Y m x D Y W l 4 Y V B y b 2 p l d G F k b y 9 U a X B v I E F s d G V y Y W R v L n t w c m V 2 X 2 R l c 3 A s N H 0 m c X V v d D s s J n F 1 b 3 Q 7 U 2 V j d G l v b j E v d G J s Q 2 F p e G F Q c m 9 q Z X R h Z G 8 v V G l w b y B B b H R l c m F k b y 5 7 Y X J y Z W M s N X 0 m c X V v d D s s J n F 1 b 3 Q 7 U 2 V j d G l v b j E v d G J s Q 2 F p e G F Q c m 9 q Z X R h Z G 8 v V G l w b y B B b H R l c m F k b y 5 7 Z W 1 w Z W 5 o b y w 2 f S Z x d W 9 0 O y w m c X V v d D t T Z W N 0 a W 9 u M S 9 0 Y m x D Y W l 4 Y V B y b 2 p l d G F k b y 9 0 Y m x D Y W l 4 Y V B y b 2 p l d G F k b 1 9 U Y W J s Z S 5 7 Y W 5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i b E N h a X h h U H J v a m V 0 Y W R v L 1 R p c G 8 g Q W x 0 Z X J h Z G 8 u e 2 R h d G F f Y m F z Z S w w f S Z x d W 9 0 O y w m c X V v d D t T Z W N 0 a W 9 u M S 9 0 Y m x D Y W l 4 Y V B y b 2 p l d G F k b y 9 U a X B v I E F s d G V y Y W R v L n t w c m 9 q Z X R h Z G 8 s M X 0 m c X V v d D s s J n F 1 b 3 Q 7 U 2 V j d G l v b j E v d G J s Q 2 F p e G F Q c m 9 q Z X R h Z G 8 v V G l w b y B B b H R l c m F k b y 5 7 Y X R 1 Y W w s M n 0 m c X V v d D s s J n F 1 b 3 Q 7 U 2 V j d G l v b j E v d G J s Q 2 F p e G F Q c m 9 q Z X R h Z G 8 v V G l w b y B B b H R l c m F k b y 5 7 c H J l d l 9 y Z W N l a X R h L D N 9 J n F 1 b 3 Q 7 L C Z x d W 9 0 O 1 N l Y 3 R p b 2 4 x L 3 R i b E N h a X h h U H J v a m V 0 Y W R v L 1 R p c G 8 g Q W x 0 Z X J h Z G 8 u e 3 B y Z X Z f Z G V z c C w 0 f S Z x d W 9 0 O y w m c X V v d D t T Z W N 0 a W 9 u M S 9 0 Y m x D Y W l 4 Y V B y b 2 p l d G F k b y 9 U a X B v I E F s d G V y Y W R v L n t h c n J l Y y w 1 f S Z x d W 9 0 O y w m c X V v d D t T Z W N 0 a W 9 u M S 9 0 Y m x D Y W l 4 Y V B y b 2 p l d G F k b y 9 U a X B v I E F s d G V y Y W R v L n t l b X B l b m h v L D Z 9 J n F 1 b 3 Q 7 L C Z x d W 9 0 O 1 N l Y 3 R p b 2 4 x L 3 R i b E N h a X h h U H J v a m V 0 Y W R v L 3 R i b E N h a X h h U H J v a m V 0 Y W R v X 1 R h Y m x l L n t h b m 8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F f Y m F z Z S Z x d W 9 0 O y w m c X V v d D t w c m 9 q Z X R h Z G 8 m c X V v d D s s J n F 1 b 3 Q 7 Y X R 1 Y W w m c X V v d D s s J n F 1 b 3 Q 7 c H J l d l 9 y Z W N l a X R h J n F 1 b 3 Q 7 L C Z x d W 9 0 O 3 B y Z X Z f Z G V z c C Z x d W 9 0 O y w m c X V v d D t h c n J l Y y Z x d W 9 0 O y w m c X V v d D t l b X B l b m h v J n F 1 b 3 Q 7 L C Z x d W 9 0 O 2 F u b y Z x d W 9 0 O 1 0 i I C 8 + P E V u d H J 5 I F R 5 c G U 9 I k Z p b G x D b 2 x 1 b W 5 U e X B l c y I g V m F s d W U 9 I n N D U k V S R V J F U k V R Q T 0 i I C 8 + P E V u d H J 5 I F R 5 c G U 9 I k Z p b G x M Y X N 0 V X B k Y X R l Z C I g V m F s d W U 9 I m Q y M D I y L T E x L T I y V D E 4 O j M y O j U 1 L j Q y N z M 0 N T l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R d W V y e U l E I i B W Y W x 1 Z T 0 i c z c 0 N D Q 2 Z W Q 5 L W M 3 Y T M t N G I 5 Y S 0 4 N G R k L T U 3 Z T I 3 O T k x M D Y 4 O C I g L z 4 8 L 1 N 0 Y W J s Z U V u d H J p Z X M + P C 9 J d G V t P j x J d G V t P j x J d G V t T G 9 j Y X R p b 2 4 + P E l 0 Z W 1 U e X B l P k Z v c m 1 1 b G E 8 L 0 l 0 Z W 1 U e X B l P j x J d G V t U G F 0 a D 5 T Z W N 0 a W 9 u M S 9 0 Y m x D Y W l 4 Y V B y b 2 p l d G F k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h a X h h U H J v a m V 0 Y W R v L 3 R i b E N h a X h h U H J v a m V 0 Y W R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F p e G F Q c m 9 q Z X R h Z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2 F u a G 9 Q Z X J k Y X N S Z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Y m x H Y W 5 o b 1 B l c m R h c 1 J l b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J U M T g 6 M z U 6 M z I u N D I 3 M D E x O V o i I C 8 + P E V u d H J 5 I F R 5 c G U 9 I k Z p b G x D b 2 x 1 b W 5 U e X B l c y I g V m F s d W U 9 I n N D U k V S R V J F R E F 4 R V J F U k V S R V E 9 P S I g L z 4 8 R W 5 0 c n k g V H l w Z T 0 i R m l s b E N v b H V t b k 5 h b W V z I i B W Y W x 1 Z T 0 i c 1 s m c X V v d D t k Y X R h X 2 J h c 2 U m c X V v d D s s J n F 1 b 3 Q 7 Y X J y Z W N f Y W 5 0 J n F 1 b 3 Q 7 L C Z x d W 9 0 O 3 B y Z X Z f b W V z J n F 1 b 3 Q 7 L C Z x d W 9 0 O 2 d h b m h v X 2 1 l c y Z x d W 9 0 O y w m c X V v d D t w Z X J k Y V 9 t Z X M m c X V v d D s s J n F 1 b 3 Q 7 Y W 5 v J n F 1 b 3 Q 7 L C Z x d W 9 0 O 2 3 D q n M m c X V v d D s s J n F 1 b 3 Q 7 Y X J y Z W N f Y W 5 0 X 2 F j d W 0 m c X V v d D s s J n F 1 b 3 Q 7 c H J l d l 9 h Y 3 V t J n F 1 b 3 Q 7 L C Z x d W 9 0 O 2 d h b m h v X 2 F j d W 0 m c X V v d D s s J n F 1 b 3 Q 7 c G V y Z G F f Y W N 1 b S Z x d W 9 0 O y w m c X V v d D t y Z X N 1 b H R h Z G 9 f b W V z J n F 1 b 3 Q 7 L C Z x d W 9 0 O 3 J l c 3 V s d G F k b 1 9 h Y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E d h b m h v U G V y Z G F z U m V u Z C 9 U a X B v I E F s d G V y Y W R v L n t k Y X R h X 2 J h c 2 U s M H 0 m c X V v d D s s J n F 1 b 3 Q 7 U 2 V j d G l v b j E v d G J s R 2 F u a G 9 Q Z X J k Y X N S Z W 5 k L 1 R p c G 8 g Q W x 0 Z X J h Z G 8 u e 2 F y c m V j X 2 F u d C w x f S Z x d W 9 0 O y w m c X V v d D t T Z W N 0 a W 9 u M S 9 0 Y m x H Y W 5 o b 1 B l c m R h c 1 J l b m Q v V G l w b y B B b H R l c m F k b y 5 7 c H J l d l 9 t Z X M s M n 0 m c X V v d D s s J n F 1 b 3 Q 7 U 2 V j d G l v b j E v d G J s R 2 F u a G 9 Q Z X J k Y X N S Z W 5 k L 1 R p c G 8 g Q W x 0 Z X J h Z G 8 u e 2 d h b m h v X 2 1 l c y w z f S Z x d W 9 0 O y w m c X V v d D t T Z W N 0 a W 9 u M S 9 0 Y m x H Y W 5 o b 1 B l c m R h c 1 J l b m Q v V G l w b y B B b H R l c m F k b y 5 7 c G V y Z G F f b W V z L D R 9 J n F 1 b 3 Q 7 L C Z x d W 9 0 O 1 N l Y 3 R p b 2 4 x L 3 R i b E d h b m h v U G V y Z G F z U m V u Z C 9 U a X B v I E F s d G V y Y W R v L n t h b m 8 s N X 0 m c X V v d D s s J n F 1 b 3 Q 7 U 2 V j d G l v b j E v d G J s R 2 F u a G 9 Q Z X J k Y X N S Z W 5 k L 1 R p c G 8 g Q W x 0 Z X J h Z G 8 u e 2 3 D q n M s N n 0 m c X V v d D s s J n F 1 b 3 Q 7 U 2 V j d G l v b j E v d G J s R 2 F u a G 9 Q Z X J k Y X N S Z W 5 k L 1 R p c G 8 g Q W x 0 Z X J h Z G 8 u e 2 F y c m V j X 2 F u d F 9 h Y 3 V t L D d 9 J n F 1 b 3 Q 7 L C Z x d W 9 0 O 1 N l Y 3 R p b 2 4 x L 3 R i b E d h b m h v U G V y Z G F z U m V u Z C 9 U a X B v I E F s d G V y Y W R v L n t w c m V 2 X 2 F j d W 0 s O H 0 m c X V v d D s s J n F 1 b 3 Q 7 U 2 V j d G l v b j E v d G J s R 2 F u a G 9 Q Z X J k Y X N S Z W 5 k L 1 R p c G 8 g Q W x 0 Z X J h Z G 8 u e 2 d h b m h v X 2 F j d W 0 s O X 0 m c X V v d D s s J n F 1 b 3 Q 7 U 2 V j d G l v b j E v d G J s R 2 F u a G 9 Q Z X J k Y X N S Z W 5 k L 1 R p c G 8 g Q W x 0 Z X J h Z G 8 u e 3 B l c m R h X 2 F j d W 0 s M T B 9 J n F 1 b 3 Q 7 L C Z x d W 9 0 O 1 N l Y 3 R p b 2 4 x L 3 R i b E d h b m h v U G V y Z G F z U m V u Z C 9 U a X B v I E F s d G V y Y W R v L n t y Z X N 1 b H R h Z G 9 f b W V z L D E x f S Z x d W 9 0 O y w m c X V v d D t T Z W N 0 a W 9 u M S 9 0 Y m x H Y W 5 o b 1 B l c m R h c 1 J l b m Q v V G l w b y B B b H R l c m F k b y 5 7 c m V z d W x 0 Y W R v X 2 F j d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Y m x H Y W 5 o b 1 B l c m R h c 1 J l b m Q v V G l w b y B B b H R l c m F k b y 5 7 Z G F 0 Y V 9 i Y X N l L D B 9 J n F 1 b 3 Q 7 L C Z x d W 9 0 O 1 N l Y 3 R p b 2 4 x L 3 R i b E d h b m h v U G V y Z G F z U m V u Z C 9 U a X B v I E F s d G V y Y W R v L n t h c n J l Y 1 9 h b n Q s M X 0 m c X V v d D s s J n F 1 b 3 Q 7 U 2 V j d G l v b j E v d G J s R 2 F u a G 9 Q Z X J k Y X N S Z W 5 k L 1 R p c G 8 g Q W x 0 Z X J h Z G 8 u e 3 B y Z X Z f b W V z L D J 9 J n F 1 b 3 Q 7 L C Z x d W 9 0 O 1 N l Y 3 R p b 2 4 x L 3 R i b E d h b m h v U G V y Z G F z U m V u Z C 9 U a X B v I E F s d G V y Y W R v L n t n Y W 5 o b 1 9 t Z X M s M 3 0 m c X V v d D s s J n F 1 b 3 Q 7 U 2 V j d G l v b j E v d G J s R 2 F u a G 9 Q Z X J k Y X N S Z W 5 k L 1 R p c G 8 g Q W x 0 Z X J h Z G 8 u e 3 B l c m R h X 2 1 l c y w 0 f S Z x d W 9 0 O y w m c X V v d D t T Z W N 0 a W 9 u M S 9 0 Y m x H Y W 5 o b 1 B l c m R h c 1 J l b m Q v V G l w b y B B b H R l c m F k b y 5 7 Y W 5 v L D V 9 J n F 1 b 3 Q 7 L C Z x d W 9 0 O 1 N l Y 3 R p b 2 4 x L 3 R i b E d h b m h v U G V y Z G F z U m V u Z C 9 U a X B v I E F s d G V y Y W R v L n t t w 6 p z L D Z 9 J n F 1 b 3 Q 7 L C Z x d W 9 0 O 1 N l Y 3 R p b 2 4 x L 3 R i b E d h b m h v U G V y Z G F z U m V u Z C 9 U a X B v I E F s d G V y Y W R v L n t h c n J l Y 1 9 h b n R f Y W N 1 b S w 3 f S Z x d W 9 0 O y w m c X V v d D t T Z W N 0 a W 9 u M S 9 0 Y m x H Y W 5 o b 1 B l c m R h c 1 J l b m Q v V G l w b y B B b H R l c m F k b y 5 7 c H J l d l 9 h Y 3 V t L D h 9 J n F 1 b 3 Q 7 L C Z x d W 9 0 O 1 N l Y 3 R p b 2 4 x L 3 R i b E d h b m h v U G V y Z G F z U m V u Z C 9 U a X B v I E F s d G V y Y W R v L n t n Y W 5 o b 1 9 h Y 3 V t L D l 9 J n F 1 b 3 Q 7 L C Z x d W 9 0 O 1 N l Y 3 R p b 2 4 x L 3 R i b E d h b m h v U G V y Z G F z U m V u Z C 9 U a X B v I E F s d G V y Y W R v L n t w Z X J k Y V 9 h Y 3 V t L D E w f S Z x d W 9 0 O y w m c X V v d D t T Z W N 0 a W 9 u M S 9 0 Y m x H Y W 5 o b 1 B l c m R h c 1 J l b m Q v V G l w b y B B b H R l c m F k b y 5 7 c m V z d W x 0 Y W R v X 2 1 l c y w x M X 0 m c X V v d D s s J n F 1 b 3 Q 7 U 2 V j d G l v b j E v d G J s R 2 F u a G 9 Q Z X J k Y X N S Z W 5 k L 1 R p c G 8 g Q W x 0 Z X J h Z G 8 u e 3 J l c 3 V s d G F k b 1 9 h Y 3 V t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R 2 F u a G 9 Q Z X J k Y X N S Z W 5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2 F u a G 9 Q Z X J k Y X N S Z W 5 k L 3 R i b E d h b m h v U G V y Z G F z U m V u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d h b m h v U G V y Z G F z U m V u Z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E Z X N w Z X N h V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i b E R l c 3 B l c 2 F U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l Q x O D o 0 N z o y O S 4 4 N z g y M D A 5 W i I g L z 4 8 R W 5 0 c n k g V H l w Z T 0 i R m l s b E N v b H V t b l R 5 c G V z I i B W Y W x 1 Z T 0 i c 0 N S R V J F U k V E Q X c 9 P S I g L z 4 8 R W 5 0 c n k g V H l w Z T 0 i R m l s b E N v b H V t b k 5 h b W V z I i B W Y W x 1 Z T 0 i c 1 s m c X V v d D t k Y X R h X 2 J h c 2 U m c X V v d D s s J n F 1 b 3 Q 7 Z W 1 w X 2 F u d C Z x d W 9 0 O y w m c X V v d D t l b X B f Y X R 1 Y W w m c X V v d D s s J n F 1 b 3 Q 7 Z W 1 w X 2 F u d F 9 h Y 3 V t J n F 1 b 3 Q 7 L C Z x d W 9 0 O 2 V t c F 9 h d H V h b F 9 h Y 3 V t J n F 1 b 3 Q 7 L C Z x d W 9 0 O 2 F u b y Z x d W 9 0 O y w m c X V v d D t t w 6 p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R G V z c G V z Y V R v d G F s L 1 R p c G 8 g Q W x 0 Z X J h Z G 8 u e 2 R h d G F f Y m F z Z S w w f S Z x d W 9 0 O y w m c X V v d D t T Z W N 0 a W 9 u M S 9 0 Y m x E Z X N w Z X N h V G 9 0 Y W w v V G l w b y B B b H R l c m F k b y 5 7 Z W 1 w X 2 F u d C w x f S Z x d W 9 0 O y w m c X V v d D t T Z W N 0 a W 9 u M S 9 0 Y m x E Z X N w Z X N h V G 9 0 Y W w v V G l w b y B B b H R l c m F k b y 5 7 Z W 1 w X 2 F 0 d W F s L D J 9 J n F 1 b 3 Q 7 L C Z x d W 9 0 O 1 N l Y 3 R p b 2 4 x L 3 R i b E R l c 3 B l c 2 F U b 3 R h b C 9 U a X B v I E F s d G V y Y W R v L n t l b X B f Y W 5 0 X 2 F j d W 0 s M 3 0 m c X V v d D s s J n F 1 b 3 Q 7 U 2 V j d G l v b j E v d G J s R G V z c G V z Y V R v d G F s L 1 R p c G 8 g Q W x 0 Z X J h Z G 8 u e 2 V t c F 9 h d H V h b F 9 h Y 3 V t L D R 9 J n F 1 b 3 Q 7 L C Z x d W 9 0 O 1 N l Y 3 R p b 2 4 x L 3 R i b E R l c 3 B l c 2 F U b 3 R h b C 9 U a X B v I E F s d G V y Y W R v L n t h b m 8 s N X 0 m c X V v d D s s J n F 1 b 3 Q 7 U 2 V j d G l v b j E v d G J s R G V z c G V z Y V R v d G F s L 1 R p c G 8 g Q W x 0 Z X J h Z G 8 u e 2 3 D q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J s R G V z c G V z Y V R v d G F s L 1 R p c G 8 g Q W x 0 Z X J h Z G 8 u e 2 R h d G F f Y m F z Z S w w f S Z x d W 9 0 O y w m c X V v d D t T Z W N 0 a W 9 u M S 9 0 Y m x E Z X N w Z X N h V G 9 0 Y W w v V G l w b y B B b H R l c m F k b y 5 7 Z W 1 w X 2 F u d C w x f S Z x d W 9 0 O y w m c X V v d D t T Z W N 0 a W 9 u M S 9 0 Y m x E Z X N w Z X N h V G 9 0 Y W w v V G l w b y B B b H R l c m F k b y 5 7 Z W 1 w X 2 F 0 d W F s L D J 9 J n F 1 b 3 Q 7 L C Z x d W 9 0 O 1 N l Y 3 R p b 2 4 x L 3 R i b E R l c 3 B l c 2 F U b 3 R h b C 9 U a X B v I E F s d G V y Y W R v L n t l b X B f Y W 5 0 X 2 F j d W 0 s M 3 0 m c X V v d D s s J n F 1 b 3 Q 7 U 2 V j d G l v b j E v d G J s R G V z c G V z Y V R v d G F s L 1 R p c G 8 g Q W x 0 Z X J h Z G 8 u e 2 V t c F 9 h d H V h b F 9 h Y 3 V t L D R 9 J n F 1 b 3 Q 7 L C Z x d W 9 0 O 1 N l Y 3 R p b 2 4 x L 3 R i b E R l c 3 B l c 2 F U b 3 R h b C 9 U a X B v I E F s d G V y Y W R v L n t h b m 8 s N X 0 m c X V v d D s s J n F 1 b 3 Q 7 U 2 V j d G l v b j E v d G J s R G V z c G V z Y V R v d G F s L 1 R p c G 8 g Q W x 0 Z X J h Z G 8 u e 2 3 D q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R l c 3 B l c 2 F U b 3 R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R l c 3 B l c 2 F U b 3 R h b C 9 0 Y m x E Z X N w Z X N h V G 9 0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E Z X N w Z X N h V G 9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S W 5 h d G l 2 U G V u c 1 J Q U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i b E l u Y X R p d l B l b n N S U F B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y V D E 4 O j U 2 O j I 4 L j A 3 N D I w M D d a I i A v P j x F b n R y e S B U e X B l P S J G a W x s Q 2 9 s d W 1 u V H l w Z X M i I F Z h b H V l P S J z Q 1 J F U k V S R U R B d z 0 9 I i A v P j x F b n R y e S B U e X B l P S J G a W x s Q 2 9 s d W 1 u T m F t Z X M i I F Z h b H V l P S J z W y Z x d W 9 0 O 2 R h d G F f Y m F z Z S Z x d W 9 0 O y w m c X V v d D t l b X B f Y W 5 0 J n F 1 b 3 Q 7 L C Z x d W 9 0 O 2 V t c F 9 h d H V h b C Z x d W 9 0 O y w m c X V v d D t l b X B f Y W 5 0 X 2 F j d W 0 m c X V v d D s s J n F 1 b 3 Q 7 Z W 1 w X 2 F 0 d W F s X 2 F j d W 0 m c X V v d D s s J n F 1 b 3 Q 7 Y W 5 v J n F 1 b 3 Q 7 L C Z x d W 9 0 O 2 3 D q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J b m F 0 a X Z Q Z W 5 z U l B Q U y 9 U a X B v I E F s d G V y Y W R v L n t k Y X R h X 2 J h c 2 U s M H 0 m c X V v d D s s J n F 1 b 3 Q 7 U 2 V j d G l v b j E v d G J s S W 5 h d G l 2 U G V u c 1 J Q U F M v V G l w b y B B b H R l c m F k b y 5 7 Z W 1 w X 2 F u d C w x f S Z x d W 9 0 O y w m c X V v d D t T Z W N 0 a W 9 u M S 9 0 Y m x J b m F 0 a X Z Q Z W 5 z U l B Q U y 9 U a X B v I E F s d G V y Y W R v L n t l b X B f Y X R 1 Y W w s M n 0 m c X V v d D s s J n F 1 b 3 Q 7 U 2 V j d G l v b j E v d G J s S W 5 h d G l 2 U G V u c 1 J Q U F M v V G l w b y B B b H R l c m F k b y 5 7 Z W 1 w X 2 F u d F 9 h Y 3 V t L D N 9 J n F 1 b 3 Q 7 L C Z x d W 9 0 O 1 N l Y 3 R p b 2 4 x L 3 R i b E l u Y X R p d l B l b n N S U F B T L 1 R p c G 8 g Q W x 0 Z X J h Z G 8 u e 2 V t c F 9 h d H V h b F 9 h Y 3 V t L D R 9 J n F 1 b 3 Q 7 L C Z x d W 9 0 O 1 N l Y 3 R p b 2 4 x L 3 R i b E l u Y X R p d l B l b n N S U F B T L 1 R p c G 8 g Q W x 0 Z X J h Z G 8 u e 2 F u b y w 1 f S Z x d W 9 0 O y w m c X V v d D t T Z W N 0 a W 9 u M S 9 0 Y m x J b m F 0 a X Z Q Z W 5 z U l B Q U y 9 U a X B v I E F s d G V y Y W R v L n t t w 6 p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i b E l u Y X R p d l B l b n N S U F B T L 1 R p c G 8 g Q W x 0 Z X J h Z G 8 u e 2 R h d G F f Y m F z Z S w w f S Z x d W 9 0 O y w m c X V v d D t T Z W N 0 a W 9 u M S 9 0 Y m x J b m F 0 a X Z Q Z W 5 z U l B Q U y 9 U a X B v I E F s d G V y Y W R v L n t l b X B f Y W 5 0 L D F 9 J n F 1 b 3 Q 7 L C Z x d W 9 0 O 1 N l Y 3 R p b 2 4 x L 3 R i b E l u Y X R p d l B l b n N S U F B T L 1 R p c G 8 g Q W x 0 Z X J h Z G 8 u e 2 V t c F 9 h d H V h b C w y f S Z x d W 9 0 O y w m c X V v d D t T Z W N 0 a W 9 u M S 9 0 Y m x J b m F 0 a X Z Q Z W 5 z U l B Q U y 9 U a X B v I E F s d G V y Y W R v L n t l b X B f Y W 5 0 X 2 F j d W 0 s M 3 0 m c X V v d D s s J n F 1 b 3 Q 7 U 2 V j d G l v b j E v d G J s S W 5 h d G l 2 U G V u c 1 J Q U F M v V G l w b y B B b H R l c m F k b y 5 7 Z W 1 w X 2 F 0 d W F s X 2 F j d W 0 s N H 0 m c X V v d D s s J n F 1 b 3 Q 7 U 2 V j d G l v b j E v d G J s S W 5 h d G l 2 U G V u c 1 J Q U F M v V G l w b y B B b H R l c m F k b y 5 7 Y W 5 v L D V 9 J n F 1 b 3 Q 7 L C Z x d W 9 0 O 1 N l Y 3 R p b 2 4 x L 3 R i b E l u Y X R p d l B l b n N S U F B T L 1 R p c G 8 g Q W x 0 Z X J h Z G 8 u e 2 3 D q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l u Y X R p d l B l b n N S U F B T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S W 5 h d G l 2 U G V u c 1 J Q U F M v d G J s S W 5 h d G l 2 U G V u c 1 J Q U F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J b m F 0 a X Z Q Z W 5 z U l B Q U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J b m F 0 a X Z Q Z W 5 z V G V z b 3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G J s S W 5 h d G l 2 U G V u c 1 R l c 2 9 1 c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T E 6 N D k 6 M j c u N T Q z O D Y 2 O F o i I C 8 + P E V u d H J 5 I F R 5 c G U 9 I k Z p b G x D b 2 x 1 b W 5 U e X B l c y I g V m F s d W U 9 I n N D U k V S R V J F R E F 3 P T 0 i I C 8 + P E V u d H J 5 I F R 5 c G U 9 I k Z p b G x D b 2 x 1 b W 5 O Y W 1 l c y I g V m F s d W U 9 I n N b J n F 1 b 3 Q 7 Z G F 0 Y V 9 i Y X N l J n F 1 b 3 Q 7 L C Z x d W 9 0 O 2 V t c F 9 h b n Q m c X V v d D s s J n F 1 b 3 Q 7 Z W 1 w X 2 F 0 d W F s J n F 1 b 3 Q 7 L C Z x d W 9 0 O 2 V t c F 9 h b n R f Y W N 1 b S Z x d W 9 0 O y w m c X V v d D t l b X B f Y X R 1 Y W x f Y W N 1 b S Z x d W 9 0 O y w m c X V v d D t h b m 8 m c X V v d D s s J n F 1 b 3 Q 7 b c O q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E l u Y X R p d l B l b n N U Z X N v d X J v L 1 R p c G 8 g Q W x 0 Z X J h Z G 8 u e 2 R h d G F f Y m F z Z S w w f S Z x d W 9 0 O y w m c X V v d D t T Z W N 0 a W 9 u M S 9 0 Y m x J b m F 0 a X Z Q Z W 5 z V G V z b 3 V y b y 9 U a X B v I E F s d G V y Y W R v L n t l b X B f Y W 5 0 L D F 9 J n F 1 b 3 Q 7 L C Z x d W 9 0 O 1 N l Y 3 R p b 2 4 x L 3 R i b E l u Y X R p d l B l b n N U Z X N v d X J v L 1 R p c G 8 g Q W x 0 Z X J h Z G 8 u e 2 V t c F 9 h d H V h b C w y f S Z x d W 9 0 O y w m c X V v d D t T Z W N 0 a W 9 u M S 9 0 Y m x J b m F 0 a X Z Q Z W 5 z V G V z b 3 V y b y 9 U a X B v I E F s d G V y Y W R v L n t l b X B f Y W 5 0 X 2 F j d W 0 s M 3 0 m c X V v d D s s J n F 1 b 3 Q 7 U 2 V j d G l v b j E v d G J s S W 5 h d G l 2 U G V u c 1 R l c 2 9 1 c m 8 v V G l w b y B B b H R l c m F k b y 5 7 Z W 1 w X 2 F 0 d W F s X 2 F j d W 0 s N H 0 m c X V v d D s s J n F 1 b 3 Q 7 U 2 V j d G l v b j E v d G J s S W 5 h d G l 2 U G V u c 1 R l c 2 9 1 c m 8 v V G l w b y B B b H R l c m F k b y 5 7 Y W 5 v L D V 9 J n F 1 b 3 Q 7 L C Z x d W 9 0 O 1 N l Y 3 R p b 2 4 x L 3 R i b E l u Y X R p d l B l b n N U Z X N v d X J v L 1 R p c G 8 g Q W x 0 Z X J h Z G 8 u e 2 3 D q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J s S W 5 h d G l 2 U G V u c 1 R l c 2 9 1 c m 8 v V G l w b y B B b H R l c m F k b y 5 7 Z G F 0 Y V 9 i Y X N l L D B 9 J n F 1 b 3 Q 7 L C Z x d W 9 0 O 1 N l Y 3 R p b 2 4 x L 3 R i b E l u Y X R p d l B l b n N U Z X N v d X J v L 1 R p c G 8 g Q W x 0 Z X J h Z G 8 u e 2 V t c F 9 h b n Q s M X 0 m c X V v d D s s J n F 1 b 3 Q 7 U 2 V j d G l v b j E v d G J s S W 5 h d G l 2 U G V u c 1 R l c 2 9 1 c m 8 v V G l w b y B B b H R l c m F k b y 5 7 Z W 1 w X 2 F 0 d W F s L D J 9 J n F 1 b 3 Q 7 L C Z x d W 9 0 O 1 N l Y 3 R p b 2 4 x L 3 R i b E l u Y X R p d l B l b n N U Z X N v d X J v L 1 R p c G 8 g Q W x 0 Z X J h Z G 8 u e 2 V t c F 9 h b n R f Y W N 1 b S w z f S Z x d W 9 0 O y w m c X V v d D t T Z W N 0 a W 9 u M S 9 0 Y m x J b m F 0 a X Z Q Z W 5 z V G V z b 3 V y b y 9 U a X B v I E F s d G V y Y W R v L n t l b X B f Y X R 1 Y W x f Y W N 1 b S w 0 f S Z x d W 9 0 O y w m c X V v d D t T Z W N 0 a W 9 u M S 9 0 Y m x J b m F 0 a X Z Q Z W 5 z V G V z b 3 V y b y 9 U a X B v I E F s d G V y Y W R v L n t h b m 8 s N X 0 m c X V v d D s s J n F 1 b 3 Q 7 U 2 V j d G l v b j E v d G J s S W 5 h d G l 2 U G V u c 1 R l c 2 9 1 c m 8 v V G l w b y B B b H R l c m F k b y 5 7 b c O q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S W 5 h d G l 2 U G V u c 1 R l c 2 9 1 c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J b m F 0 a X Z Q Z W 5 z V G V z b 3 V y b y 9 0 Y m x J b m F 0 a X Z Q Z W 5 z V G V z b 3 V y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l u Y X R p d l B l b n N U Z X N v d X J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1 h b n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Y m x N Y W 5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M T o 1 N T o 0 M C 4 5 M T k y M z M 1 W i I g L z 4 8 R W 5 0 c n k g V H l w Z T 0 i R m l s b E N v b H V t b l R 5 c G V z I i B W Y W x 1 Z T 0 i c 0 N S R V J F U k V E Q X c 9 P S I g L z 4 8 R W 5 0 c n k g V H l w Z T 0 i R m l s b E N v b H V t b k 5 h b W V z I i B W Y W x 1 Z T 0 i c 1 s m c X V v d D t k Y X R h X 2 J h c 2 U m c X V v d D s s J n F 1 b 3 Q 7 Z W 1 w X 2 F u d C Z x d W 9 0 O y w m c X V v d D t l b X B f Y X R 1 Y W w m c X V v d D s s J n F 1 b 3 Q 7 Z W 1 w X 2 F u d F 9 h Y 3 V t J n F 1 b 3 Q 7 L C Z x d W 9 0 O 2 V t c F 9 h d H V h b F 9 h Y 3 V t J n F 1 b 3 Q 7 L C Z x d W 9 0 O 2 F u b y Z x d W 9 0 O y w m c X V v d D t t w 6 p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T W F u d X Q v V G l w b y B B b H R l c m F k b y 5 7 Z G F 0 Y V 9 i Y X N l L D B 9 J n F 1 b 3 Q 7 L C Z x d W 9 0 O 1 N l Y 3 R p b 2 4 x L 3 R i b E 1 h b n V 0 L 1 R p c G 8 g Q W x 0 Z X J h Z G 8 u e 2 V t c F 9 h b n Q s M X 0 m c X V v d D s s J n F 1 b 3 Q 7 U 2 V j d G l v b j E v d G J s T W F u d X Q v V G l w b y B B b H R l c m F k b y 5 7 Z W 1 w X 2 F 0 d W F s L D J 9 J n F 1 b 3 Q 7 L C Z x d W 9 0 O 1 N l Y 3 R p b 2 4 x L 3 R i b E 1 h b n V 0 L 1 R p c G 8 g Q W x 0 Z X J h Z G 8 u e 2 V t c F 9 h b n R f Y W N 1 b S w z f S Z x d W 9 0 O y w m c X V v d D t T Z W N 0 a W 9 u M S 9 0 Y m x N Y W 5 1 d C 9 U a X B v I E F s d G V y Y W R v L n t l b X B f Y X R 1 Y W x f Y W N 1 b S w 0 f S Z x d W 9 0 O y w m c X V v d D t T Z W N 0 a W 9 u M S 9 0 Y m x N Y W 5 1 d C 9 U a X B v I E F s d G V y Y W R v L n t h b m 8 s N X 0 m c X V v d D s s J n F 1 b 3 Q 7 U 2 V j d G l v b j E v d G J s T W F u d X Q v V G l w b y B B b H R l c m F k b y 5 7 b c O q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Y m x N Y W 5 1 d C 9 U a X B v I E F s d G V y Y W R v L n t k Y X R h X 2 J h c 2 U s M H 0 m c X V v d D s s J n F 1 b 3 Q 7 U 2 V j d G l v b j E v d G J s T W F u d X Q v V G l w b y B B b H R l c m F k b y 5 7 Z W 1 w X 2 F u d C w x f S Z x d W 9 0 O y w m c X V v d D t T Z W N 0 a W 9 u M S 9 0 Y m x N Y W 5 1 d C 9 U a X B v I E F s d G V y Y W R v L n t l b X B f Y X R 1 Y W w s M n 0 m c X V v d D s s J n F 1 b 3 Q 7 U 2 V j d G l v b j E v d G J s T W F u d X Q v V G l w b y B B b H R l c m F k b y 5 7 Z W 1 w X 2 F u d F 9 h Y 3 V t L D N 9 J n F 1 b 3 Q 7 L C Z x d W 9 0 O 1 N l Y 3 R p b 2 4 x L 3 R i b E 1 h b n V 0 L 1 R p c G 8 g Q W x 0 Z X J h Z G 8 u e 2 V t c F 9 h d H V h b F 9 h Y 3 V t L D R 9 J n F 1 b 3 Q 7 L C Z x d W 9 0 O 1 N l Y 3 R p b 2 4 x L 3 R i b E 1 h b n V 0 L 1 R p c G 8 g Q W x 0 Z X J h Z G 8 u e 2 F u b y w 1 f S Z x d W 9 0 O y w m c X V v d D t T Z W N 0 a W 9 u M S 9 0 Y m x N Y W 5 1 d C 9 U a X B v I E F s d G V y Y W R v L n t t w 6 p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N Y W 5 1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1 h b n V 0 L 3 R i b E 1 h b n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T W F u d X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X B v c 2 V u d G F k b 3 J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i b E F w b 3 N l b n R h Z G 9 y a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E y O j A x O j Q y L j E z N j I z O D h a I i A v P j x F b n R y e S B U e X B l P S J G a W x s Q 2 9 s d W 1 u V H l w Z X M i I F Z h b H V l P S J z Q 1 J F U k V S R U R B d z 0 9 I i A v P j x F b n R y e S B U e X B l P S J G a W x s Q 2 9 s d W 1 u T m F t Z X M i I F Z h b H V l P S J z W y Z x d W 9 0 O 2 R h d G F f Y m F z Z S Z x d W 9 0 O y w m c X V v d D t l b X B f Y W 5 0 J n F 1 b 3 Q 7 L C Z x d W 9 0 O 2 V t c F 9 h d H V h b C Z x d W 9 0 O y w m c X V v d D t l b X B f Y W 5 0 X 2 F j d W 0 m c X V v d D s s J n F 1 b 3 Q 7 Z W 1 w X 2 F 0 d W F s X 2 F j d W 0 m c X V v d D s s J n F 1 b 3 Q 7 Y W 5 v J n F 1 b 3 Q 7 L C Z x d W 9 0 O 2 3 D q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B c G 9 z Z W 5 0 Y W R v c m l h c y 9 U a X B v I E F s d G V y Y W R v L n t k Y X R h X 2 J h c 2 U s M H 0 m c X V v d D s s J n F 1 b 3 Q 7 U 2 V j d G l v b j E v d G J s Q X B v c 2 V u d G F k b 3 J p Y X M v V G l w b y B B b H R l c m F k b y 5 7 Z W 1 w X 2 F u d C w x f S Z x d W 9 0 O y w m c X V v d D t T Z W N 0 a W 9 u M S 9 0 Y m x B c G 9 z Z W 5 0 Y W R v c m l h c y 9 U a X B v I E F s d G V y Y W R v L n t l b X B f Y X R 1 Y W w s M n 0 m c X V v d D s s J n F 1 b 3 Q 7 U 2 V j d G l v b j E v d G J s Q X B v c 2 V u d G F k b 3 J p Y X M v V G l w b y B B b H R l c m F k b y 5 7 Z W 1 w X 2 F u d F 9 h Y 3 V t L D N 9 J n F 1 b 3 Q 7 L C Z x d W 9 0 O 1 N l Y 3 R p b 2 4 x L 3 R i b E F w b 3 N l b n R h Z G 9 y a W F z L 1 R p c G 8 g Q W x 0 Z X J h Z G 8 u e 2 V t c F 9 h d H V h b F 9 h Y 3 V t L D R 9 J n F 1 b 3 Q 7 L C Z x d W 9 0 O 1 N l Y 3 R p b 2 4 x L 3 R i b E F w b 3 N l b n R h Z G 9 y a W F z L 1 R p c G 8 g Q W x 0 Z X J h Z G 8 u e 2 F u b y w 1 f S Z x d W 9 0 O y w m c X V v d D t T Z W N 0 a W 9 u M S 9 0 Y m x B c G 9 z Z W 5 0 Y W R v c m l h c y 9 U a X B v I E F s d G V y Y W R v L n t t w 6 p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i b E F w b 3 N l b n R h Z G 9 y a W F z L 1 R p c G 8 g Q W x 0 Z X J h Z G 8 u e 2 R h d G F f Y m F z Z S w w f S Z x d W 9 0 O y w m c X V v d D t T Z W N 0 a W 9 u M S 9 0 Y m x B c G 9 z Z W 5 0 Y W R v c m l h c y 9 U a X B v I E F s d G V y Y W R v L n t l b X B f Y W 5 0 L D F 9 J n F 1 b 3 Q 7 L C Z x d W 9 0 O 1 N l Y 3 R p b 2 4 x L 3 R i b E F w b 3 N l b n R h Z G 9 y a W F z L 1 R p c G 8 g Q W x 0 Z X J h Z G 8 u e 2 V t c F 9 h d H V h b C w y f S Z x d W 9 0 O y w m c X V v d D t T Z W N 0 a W 9 u M S 9 0 Y m x B c G 9 z Z W 5 0 Y W R v c m l h c y 9 U a X B v I E F s d G V y Y W R v L n t l b X B f Y W 5 0 X 2 F j d W 0 s M 3 0 m c X V v d D s s J n F 1 b 3 Q 7 U 2 V j d G l v b j E v d G J s Q X B v c 2 V u d G F k b 3 J p Y X M v V G l w b y B B b H R l c m F k b y 5 7 Z W 1 w X 2 F 0 d W F s X 2 F j d W 0 s N H 0 m c X V v d D s s J n F 1 b 3 Q 7 U 2 V j d G l v b j E v d G J s Q X B v c 2 V u d G F k b 3 J p Y X M v V G l w b y B B b H R l c m F k b y 5 7 Y W 5 v L D V 9 J n F 1 b 3 Q 7 L C Z x d W 9 0 O 1 N l Y 3 R p b 2 4 x L 3 R i b E F w b 3 N l b n R h Z G 9 y a W F z L 1 R p c G 8 g Q W x 0 Z X J h Z G 8 u e 2 3 D q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F w b 3 N l b n R h Z G 9 y a W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X B v c 2 V u d G F k b 3 J p Y X M v d G J s Q X B v c 2 V u d G F k b 3 J p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c G 9 z Z W 5 0 Y W R v c m l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Z W 5 z b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Y m x Q Z W 5 z b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E y O j A 3 O j M z L j I x M z Y 1 M z N a I i A v P j x F b n R y e S B U e X B l P S J G a W x s Q 2 9 s d W 1 u V H l w Z X M i I F Z h b H V l P S J z Q 1 J F U k V S R U R B d z 0 9 I i A v P j x F b n R y e S B U e X B l P S J G a W x s Q 2 9 s d W 1 u T m F t Z X M i I F Z h b H V l P S J z W y Z x d W 9 0 O 2 R h d G F f Y m F z Z S Z x d W 9 0 O y w m c X V v d D t l b X B f Y W 5 0 J n F 1 b 3 Q 7 L C Z x d W 9 0 O 2 V t c F 9 h d H V h b C Z x d W 9 0 O y w m c X V v d D t l b X B f Y W 5 0 X 2 F j d W 0 m c X V v d D s s J n F 1 b 3 Q 7 Z W 1 w X 2 F 0 d W F s X 2 F j d W 0 m c X V v d D s s J n F 1 b 3 Q 7 Y W 5 v J n F 1 b 3 Q 7 L C Z x d W 9 0 O 2 3 D q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Q Z W 5 z b 2 V z L 1 R p c G 8 g Q W x 0 Z X J h Z G 8 u e 2 R h d G F f Y m F z Z S w w f S Z x d W 9 0 O y w m c X V v d D t T Z W N 0 a W 9 u M S 9 0 Y m x Q Z W 5 z b 2 V z L 1 R p c G 8 g Q W x 0 Z X J h Z G 8 u e 2 V t c F 9 h b n Q s M X 0 m c X V v d D s s J n F 1 b 3 Q 7 U 2 V j d G l v b j E v d G J s U G V u c 2 9 l c y 9 U a X B v I E F s d G V y Y W R v L n t l b X B f Y X R 1 Y W w s M n 0 m c X V v d D s s J n F 1 b 3 Q 7 U 2 V j d G l v b j E v d G J s U G V u c 2 9 l c y 9 U a X B v I E F s d G V y Y W R v L n t l b X B f Y W 5 0 X 2 F j d W 0 s M 3 0 m c X V v d D s s J n F 1 b 3 Q 7 U 2 V j d G l v b j E v d G J s U G V u c 2 9 l c y 9 U a X B v I E F s d G V y Y W R v L n t l b X B f Y X R 1 Y W x f Y W N 1 b S w 0 f S Z x d W 9 0 O y w m c X V v d D t T Z W N 0 a W 9 u M S 9 0 Y m x Q Z W 5 z b 2 V z L 1 R p c G 8 g Q W x 0 Z X J h Z G 8 u e 2 F u b y w 1 f S Z x d W 9 0 O y w m c X V v d D t T Z W N 0 a W 9 u M S 9 0 Y m x Q Z W 5 z b 2 V z L 1 R p c G 8 g Q W x 0 Z X J h Z G 8 u e 2 3 D q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J s U G V u c 2 9 l c y 9 U a X B v I E F s d G V y Y W R v L n t k Y X R h X 2 J h c 2 U s M H 0 m c X V v d D s s J n F 1 b 3 Q 7 U 2 V j d G l v b j E v d G J s U G V u c 2 9 l c y 9 U a X B v I E F s d G V y Y W R v L n t l b X B f Y W 5 0 L D F 9 J n F 1 b 3 Q 7 L C Z x d W 9 0 O 1 N l Y 3 R p b 2 4 x L 3 R i b F B l b n N v Z X M v V G l w b y B B b H R l c m F k b y 5 7 Z W 1 w X 2 F 0 d W F s L D J 9 J n F 1 b 3 Q 7 L C Z x d W 9 0 O 1 N l Y 3 R p b 2 4 x L 3 R i b F B l b n N v Z X M v V G l w b y B B b H R l c m F k b y 5 7 Z W 1 w X 2 F u d F 9 h Y 3 V t L D N 9 J n F 1 b 3 Q 7 L C Z x d W 9 0 O 1 N l Y 3 R p b 2 4 x L 3 R i b F B l b n N v Z X M v V G l w b y B B b H R l c m F k b y 5 7 Z W 1 w X 2 F 0 d W F s X 2 F j d W 0 s N H 0 m c X V v d D s s J n F 1 b 3 Q 7 U 2 V j d G l v b j E v d G J s U G V u c 2 9 l c y 9 U a X B v I E F s d G V y Y W R v L n t h b m 8 s N X 0 m c X V v d D s s J n F 1 b 3 Q 7 U 2 V j d G l v b j E v d G J s U G V u c 2 9 l c y 9 U a X B v I E F s d G V y Y W R v L n t t w 6 p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Q Z W 5 z b 2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V u c 2 9 l c y 9 0 Y m x Q Z W 5 z b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V u c 2 9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b 2 1 w c m V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0 Y m x D b 2 1 w c m V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E y O j E 5 O j M y L j g 0 N z M y O T l a I i A v P j x F b n R y e S B U e X B l P S J G a W x s Q 2 9 s d W 1 u V H l w Z X M i I F Z h b H V l P S J z Q 1 J F U k V S R V J F U U 1 E I i A v P j x F b n R y e S B U e X B l P S J G a W x s Q 2 9 s d W 1 u T m F t Z X M i I F Z h b H V l P S J z W y Z x d W 9 0 O 2 R h d G F f Y m F z Z S Z x d W 9 0 O y w m c X V v d D t y Z W N l a X R h J n F 1 b 3 Q 7 L C Z x d W 9 0 O 2 R l c 3 B l c 2 E m c X V v d D s s J n F 1 b 3 Q 7 c m V z d W x 0 Y W R v J n F 1 b 3 Q 7 L C Z x d W 9 0 O 3 J l Y 2 V p d G F f Y W N 1 b S Z x d W 9 0 O y w m c X V v d D t k Z X N w Z X N h X 2 F j d W 0 m c X V v d D s s J n F 1 b 3 Q 7 c m V z d W x 0 Y W R v X 2 F j d W 1 1 b G F k b y Z x d W 9 0 O y w m c X V v d D t h b m 8 m c X V v d D s s J n F 1 b 3 Q 7 b c O q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E N v b X B y Z X Y v V G l w b y B B b H R l c m F k b y 5 7 Z G F 0 Y V 9 i Y X N l L D B 9 J n F 1 b 3 Q 7 L C Z x d W 9 0 O 1 N l Y 3 R p b 2 4 x L 3 R i b E N v b X B y Z X Y v V G l w b y B B b H R l c m F k b y 5 7 c m V j Z W l 0 Y S w x f S Z x d W 9 0 O y w m c X V v d D t T Z W N 0 a W 9 u M S 9 0 Y m x D b 2 1 w c m V 2 L 1 R p c G 8 g Q W x 0 Z X J h Z G 8 u e 2 R l c 3 B l c 2 E s M n 0 m c X V v d D s s J n F 1 b 3 Q 7 U 2 V j d G l v b j E v d G J s Q 2 9 t c H J l d i 9 U a X B v I E F s d G V y Y W R v L n t y Z X N 1 b H R h Z G 8 s M 3 0 m c X V v d D s s J n F 1 b 3 Q 7 U 2 V j d G l v b j E v d G J s Q 2 9 t c H J l d i 9 U a X B v I E F s d G V y Y W R v L n t y Z W N l a X R h X 2 F j d W 0 s N H 0 m c X V v d D s s J n F 1 b 3 Q 7 U 2 V j d G l v b j E v d G J s Q 2 9 t c H J l d i 9 U a X B v I E F s d G V y Y W R v L n t k Z X N w Z X N h X 2 F j d W 0 s N X 0 m c X V v d D s s J n F 1 b 3 Q 7 U 2 V j d G l v b j E v d G J s Q 2 9 t c H J l d i 9 U a X B v I E F s d G V y Y W R v L n t y Z X N 1 b H R h Z G 9 f Y W N 1 b X V s Y W R v L D Z 9 J n F 1 b 3 Q 7 L C Z x d W 9 0 O 1 N l Y 3 R p b 2 4 x L 3 R i b E N v b X B y Z X Y v V G l w b y B B b H R l c m F k b y 5 7 Y W 5 v L D d 9 J n F 1 b 3 Q 7 L C Z x d W 9 0 O 1 N l Y 3 R p b 2 4 x L 3 R i b E N v b X B y Z X Y v V G l w b y B B b H R l c m F k b y 5 7 b c O q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m x D b 2 1 w c m V 2 L 1 R p c G 8 g Q W x 0 Z X J h Z G 8 u e 2 R h d G F f Y m F z Z S w w f S Z x d W 9 0 O y w m c X V v d D t T Z W N 0 a W 9 u M S 9 0 Y m x D b 2 1 w c m V 2 L 1 R p c G 8 g Q W x 0 Z X J h Z G 8 u e 3 J l Y 2 V p d G E s M X 0 m c X V v d D s s J n F 1 b 3 Q 7 U 2 V j d G l v b j E v d G J s Q 2 9 t c H J l d i 9 U a X B v I E F s d G V y Y W R v L n t k Z X N w Z X N h L D J 9 J n F 1 b 3 Q 7 L C Z x d W 9 0 O 1 N l Y 3 R p b 2 4 x L 3 R i b E N v b X B y Z X Y v V G l w b y B B b H R l c m F k b y 5 7 c m V z d W x 0 Y W R v L D N 9 J n F 1 b 3 Q 7 L C Z x d W 9 0 O 1 N l Y 3 R p b 2 4 x L 3 R i b E N v b X B y Z X Y v V G l w b y B B b H R l c m F k b y 5 7 c m V j Z W l 0 Y V 9 h Y 3 V t L D R 9 J n F 1 b 3 Q 7 L C Z x d W 9 0 O 1 N l Y 3 R p b 2 4 x L 3 R i b E N v b X B y Z X Y v V G l w b y B B b H R l c m F k b y 5 7 Z G V z c G V z Y V 9 h Y 3 V t L D V 9 J n F 1 b 3 Q 7 L C Z x d W 9 0 O 1 N l Y 3 R p b 2 4 x L 3 R i b E N v b X B y Z X Y v V G l w b y B B b H R l c m F k b y 5 7 c m V z d W x 0 Y W R v X 2 F j d W 1 1 b G F k b y w 2 f S Z x d W 9 0 O y w m c X V v d D t T Z W N 0 a W 9 u M S 9 0 Y m x D b 2 1 w c m V 2 L 1 R p c G 8 g Q W x 0 Z X J h Z G 8 u e 2 F u b y w 3 f S Z x d W 9 0 O y w m c X V v d D t T Z W N 0 a W 9 u M S 9 0 Y m x D b 2 1 w c m V 2 L 1 R p c G 8 g Q W x 0 Z X J h Z G 8 u e 2 3 D q n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N v b X B y Z X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b 2 1 w c m V 2 L 3 R i b E N v b X B y Z X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b 2 1 w c m V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x p b W l 0 Z U R l c 3 B l c 2 F B Z G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i b E x p b W l 0 Z U R l c 3 B l c 2 F B Z G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T G l t a X R l R G V z c G V z Y U F k b S 9 U a X B v I E F s d G V y Y W R v L n t k Y X R h X 2 J h c 2 U s M H 0 m c X V v d D s s J n F 1 b 3 Q 7 U 2 V j d G l v b j E v d G J s T G l t a X R l R G V z c G V z Y U F k b S 9 U a X B v I E F s d G V y Y W R v L n t 2 b F 9 s a W 1 p d G U s M X 0 m c X V v d D s s J n F 1 b 3 Q 7 U 2 V j d G l v b j E v d G J s T G l t a X R l R G V z c G V z Y U F k b S 9 U a X B v I E F s d G V y Y W R v L n t w Z X J j X 2 x p b W l 0 Z S w y f S Z x d W 9 0 O y w m c X V v d D t T Z W N 0 a W 9 u M S 9 0 Y m x M a W 1 p d G V E Z X N w Z X N h Q W R t L 1 R p c G 8 g Q W x 0 Z X J h Z G 8 u e 2 R l c 3 B l c 2 E s M 3 0 m c X V v d D s s J n F 1 b 3 Q 7 U 2 V j d G l v b j E v d G J s T G l t a X R l R G V z c G V z Y U F k b S 9 U a X B v I E F s d G V y Y W R v L n t w Z X J j X 2 R l c 3 B l c 2 E s N H 0 m c X V v d D s s J n F 1 b 3 Q 7 U 2 V j d G l v b j E v d G J s T G l t a X R l R G V z c G V z Y U F k b S 9 U a X B v I E F s d G V y Y W R v L n t k Z X N w Z X N h X 2 F j d W 1 1 b G F k Y S w 1 f S Z x d W 9 0 O y w m c X V v d D t T Z W N 0 a W 9 u M S 9 0 Y m x M a W 1 p d G V E Z X N w Z X N h Q W R t L 1 R p c G 8 g Q W x 0 Z X J h Z G 8 u e 2 F u b y w 2 f S Z x d W 9 0 O y w m c X V v d D t T Z W N 0 a W 9 u M S 9 0 Y m x M a W 1 p d G V E Z X N w Z X N h Q W R t L 1 R p c G 8 g Q W x 0 Z X J h Z G 8 u e 2 3 D q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J s T G l t a X R l R G V z c G V z Y U F k b S 9 U a X B v I E F s d G V y Y W R v L n t k Y X R h X 2 J h c 2 U s M H 0 m c X V v d D s s J n F 1 b 3 Q 7 U 2 V j d G l v b j E v d G J s T G l t a X R l R G V z c G V z Y U F k b S 9 U a X B v I E F s d G V y Y W R v L n t 2 b F 9 s a W 1 p d G U s M X 0 m c X V v d D s s J n F 1 b 3 Q 7 U 2 V j d G l v b j E v d G J s T G l t a X R l R G V z c G V z Y U F k b S 9 U a X B v I E F s d G V y Y W R v L n t w Z X J j X 2 x p b W l 0 Z S w y f S Z x d W 9 0 O y w m c X V v d D t T Z W N 0 a W 9 u M S 9 0 Y m x M a W 1 p d G V E Z X N w Z X N h Q W R t L 1 R p c G 8 g Q W x 0 Z X J h Z G 8 u e 2 R l c 3 B l c 2 E s M 3 0 m c X V v d D s s J n F 1 b 3 Q 7 U 2 V j d G l v b j E v d G J s T G l t a X R l R G V z c G V z Y U F k b S 9 U a X B v I E F s d G V y Y W R v L n t w Z X J j X 2 R l c 3 B l c 2 E s N H 0 m c X V v d D s s J n F 1 b 3 Q 7 U 2 V j d G l v b j E v d G J s T G l t a X R l R G V z c G V z Y U F k b S 9 U a X B v I E F s d G V y Y W R v L n t k Z X N w Z X N h X 2 F j d W 1 1 b G F k Y S w 1 f S Z x d W 9 0 O y w m c X V v d D t T Z W N 0 a W 9 u M S 9 0 Y m x M a W 1 p d G V E Z X N w Z X N h Q W R t L 1 R p c G 8 g Q W x 0 Z X J h Z G 8 u e 2 F u b y w 2 f S Z x d W 9 0 O y w m c X V v d D t T Z W N 0 a W 9 u M S 9 0 Y m x M a W 1 p d G V E Z X N w Z X N h Q W R t L 1 R p c G 8 g Q W x 0 Z X J h Z G 8 u e 2 3 D q n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F f Y m F z Z S Z x d W 9 0 O y w m c X V v d D t 2 b F 9 s a W 1 p d G U m c X V v d D s s J n F 1 b 3 Q 7 c G V y Y 1 9 s a W 1 p d G U m c X V v d D s s J n F 1 b 3 Q 7 Z G V z c G V z Y S Z x d W 9 0 O y w m c X V v d D t w Z X J j X 2 R l c 3 B l c 2 E m c X V v d D s s J n F 1 b 3 Q 7 Z G V z c G V z Y V 9 h Y 3 V t d W x h Z G E m c X V v d D s s J n F 1 b 3 Q 7 Y W 5 v J n F 1 b 3 Q 7 L C Z x d W 9 0 O 2 3 D q n M m c X V v d D t d I i A v P j x F b n R y e S B U e X B l P S J G a W x s Q 2 9 s d W 1 u V H l w Z X M i I F Z h b H V l P S J z Q 1 J F R U V R U V J B d 0 0 9 I i A v P j x F b n R y e S B U e X B l P S J G a W x s T G F z d F V w Z G F 0 Z W Q i I F Z h b H V l P S J k M j A y M i 0 x M S 0 y M 1 Q x M j o z N j o y M C 4 5 O D M 5 M T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x Z j g 5 M T Y 5 Z S 0 1 M j I 0 L T Q 3 N m I t O D M 4 N i 0 x Y j M 5 N j Y 4 Z D k 3 M T c i I C 8 + P C 9 T d G F i b G V F b n R y a W V z P j w v S X R l b T 4 8 S X R l b T 4 8 S X R l b U x v Y 2 F 0 a W 9 u P j x J d G V t V H l w Z T 5 G b 3 J t d W x h P C 9 J d G V t V H l w Z T 4 8 S X R l b V B h d G g + U 2 V j d G l v b j E v d G J s T G l t a X R l R G V z c G V z Y U F k b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x p b W l 0 Z U R l c 3 B l c 2 F B Z G 0 v d G J s T G l t a X R l R G V z c G V z Y U F k b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x p b W l 0 Z U R l c 3 B l c 2 F B Z G 0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H + E N f d M 5 K j v 0 0 h I T i L z k A A A A A A g A A A A A A E G Y A A A A B A A A g A A A A K C 2 U s Y v r c S m j 9 M o a 4 0 w q Q h A f 3 R 7 C I o 4 Z Q z 6 X / v u S R K E A A A A A D o A A A A A C A A A g A A A A G c Z S 5 e P I H H s n k H 3 A v V U M o I F w t F P T 1 t v A L E 4 5 0 Q j V D l J Q A A A A J B n 4 + T e J O u a O R A / P u A w N W O u 4 h s + x m F 5 e O 5 Q k S v s 1 f 5 R / i Y 2 V 0 I 9 r f u R B T t k J 7 p G b W e N z E p 3 k 0 R e t u + o F 8 Q d l i t / 7 a O G n o h h s u U O a U S 6 D W Q 5 A A A A A E 4 S n s l C n l W O 3 U / R S u T O W T j U l 5 C r u a P A B i 9 Q 9 e v 1 j O t 9 R t v l 7 f K j 1 5 5 3 c 0 N v m 2 d 4 T 2 3 9 t + O a T U D M x M x T U 5 / + 9 s g = = < / D a t a M a s h u p > 
</file>

<file path=customXml/itemProps1.xml><?xml version="1.0" encoding="utf-8"?>
<ds:datastoreItem xmlns:ds="http://schemas.openxmlformats.org/officeDocument/2006/customXml" ds:itemID="{D184392F-8500-4BA6-80DE-C202ABE27F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41</vt:i4>
      </vt:variant>
    </vt:vector>
  </HeadingPairs>
  <TitlesOfParts>
    <vt:vector size="41" baseType="lpstr">
      <vt:lpstr>Extras</vt:lpstr>
      <vt:lpstr>Receita Total</vt:lpstr>
      <vt:lpstr>Receita Total 1</vt:lpstr>
      <vt:lpstr>Receita Total 2</vt:lpstr>
      <vt:lpstr>Contrib Serv</vt:lpstr>
      <vt:lpstr>Contrib Serv 1</vt:lpstr>
      <vt:lpstr>Contrib Serv 2</vt:lpstr>
      <vt:lpstr>Patronal Normal</vt:lpstr>
      <vt:lpstr>Patronal Normal 1</vt:lpstr>
      <vt:lpstr>Patronal Normal 2</vt:lpstr>
      <vt:lpstr>Patronal Suplementar</vt:lpstr>
      <vt:lpstr>Patronal Suplementar 1</vt:lpstr>
      <vt:lpstr>Patronal Suplementar 2</vt:lpstr>
      <vt:lpstr>Caixa Projetado</vt:lpstr>
      <vt:lpstr>Caixa Projetado 1</vt:lpstr>
      <vt:lpstr>Ganho Perdas Rend</vt:lpstr>
      <vt:lpstr>Ganho Perdas Rend 1</vt:lpstr>
      <vt:lpstr>Ganho Perdas Rend 2</vt:lpstr>
      <vt:lpstr>Despesa Total</vt:lpstr>
      <vt:lpstr>Despesa Total 1</vt:lpstr>
      <vt:lpstr>Despesa Total 2</vt:lpstr>
      <vt:lpstr>Inativ Pens RPPS</vt:lpstr>
      <vt:lpstr>Inativ Pens RPPS 1</vt:lpstr>
      <vt:lpstr>Inativ Pens RPPS 2</vt:lpstr>
      <vt:lpstr>Inativ Pens Tesouro</vt:lpstr>
      <vt:lpstr>Inativ Pens Tesouro 1</vt:lpstr>
      <vt:lpstr>Inativ Pens Tesouro 2</vt:lpstr>
      <vt:lpstr>Manut</vt:lpstr>
      <vt:lpstr>Manut 1</vt:lpstr>
      <vt:lpstr>Manut 2</vt:lpstr>
      <vt:lpstr>Aposentadorias</vt:lpstr>
      <vt:lpstr>Aposentadorias 1</vt:lpstr>
      <vt:lpstr>Aposentadorias 2</vt:lpstr>
      <vt:lpstr>Pensoes</vt:lpstr>
      <vt:lpstr>Pensoes 1</vt:lpstr>
      <vt:lpstr>Pensoes 2</vt:lpstr>
      <vt:lpstr>Comprev</vt:lpstr>
      <vt:lpstr>Comprev 1</vt:lpstr>
      <vt:lpstr>Comprev 2</vt:lpstr>
      <vt:lpstr>Limite Despesa Adm</vt:lpstr>
      <vt:lpstr>Limite Despesa Adm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2022-11-22T14:10:38Z</dcterms:created>
  <dcterms:modified xsi:type="dcterms:W3CDTF">2022-11-23T14:21:34Z</dcterms:modified>
</cp:coreProperties>
</file>