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4370" windowHeight="11625" tabRatio="633"/>
  </bookViews>
  <sheets>
    <sheet name="Test_conditions" sheetId="10" r:id="rId1"/>
    <sheet name="Raw_data_WST1" sheetId="36" r:id="rId2"/>
    <sheet name="Results_WST1" sheetId="37" r:id="rId3"/>
    <sheet name="Materials" sheetId="32" r:id="rId4"/>
  </sheets>
  <definedNames>
    <definedName name="ERM_identifiers">Materials!$B:$B</definedName>
  </definedNames>
  <calcPr calcId="145621"/>
</workbook>
</file>

<file path=xl/calcChain.xml><?xml version="1.0" encoding="utf-8"?>
<calcChain xmlns="http://schemas.openxmlformats.org/spreadsheetml/2006/main">
  <c r="W42" i="37" l="1"/>
  <c r="BT43" i="37" l="1"/>
  <c r="BS43" i="37"/>
  <c r="BR43" i="37"/>
  <c r="BQ43" i="37"/>
  <c r="BP43" i="37"/>
  <c r="BO43" i="37"/>
  <c r="BN43" i="37"/>
  <c r="BM43" i="37"/>
  <c r="BL43" i="37"/>
  <c r="BK43" i="37"/>
  <c r="BJ43" i="37"/>
  <c r="BI43" i="37"/>
  <c r="BH43" i="37"/>
  <c r="BG43" i="37"/>
  <c r="BB43" i="37"/>
  <c r="BA43" i="37"/>
  <c r="AZ43" i="37"/>
  <c r="AY43" i="37"/>
  <c r="AX43" i="37"/>
  <c r="AW43" i="37"/>
  <c r="AV43" i="37"/>
  <c r="AU43" i="37"/>
  <c r="AT43" i="37"/>
  <c r="AS43" i="37"/>
  <c r="AR43" i="37"/>
  <c r="AQ43" i="37"/>
  <c r="AP43" i="37"/>
  <c r="AO43" i="37"/>
  <c r="AJ43" i="37"/>
  <c r="AI43" i="37"/>
  <c r="AH43" i="37"/>
  <c r="AG43" i="37"/>
  <c r="AF43" i="37"/>
  <c r="AE43" i="37"/>
  <c r="AD43" i="37"/>
  <c r="AC43" i="37"/>
  <c r="AB43" i="37"/>
  <c r="AA43" i="37"/>
  <c r="Z43" i="37"/>
  <c r="Y43" i="37"/>
  <c r="X43" i="37"/>
  <c r="W43" i="37"/>
  <c r="R43" i="37"/>
  <c r="Q43" i="37"/>
  <c r="P43" i="37"/>
  <c r="O43" i="37"/>
  <c r="N43" i="37"/>
  <c r="M43" i="37"/>
  <c r="L43" i="37"/>
  <c r="K43" i="37"/>
  <c r="J43" i="37"/>
  <c r="I43" i="37"/>
  <c r="H43" i="37"/>
  <c r="G43" i="37"/>
  <c r="F43" i="37"/>
  <c r="E43" i="37"/>
  <c r="BT42" i="37"/>
  <c r="BS42" i="37"/>
  <c r="BR42" i="37"/>
  <c r="BQ42" i="37"/>
  <c r="BP42" i="37"/>
  <c r="BO42" i="37"/>
  <c r="BN42" i="37"/>
  <c r="BM42" i="37"/>
  <c r="BL42" i="37"/>
  <c r="BK42" i="37"/>
  <c r="BJ42" i="37"/>
  <c r="BI42" i="37"/>
  <c r="BH42" i="37"/>
  <c r="BG42" i="37"/>
  <c r="BB42" i="37"/>
  <c r="BA42" i="37"/>
  <c r="AZ42" i="37"/>
  <c r="AY42" i="37"/>
  <c r="AX42" i="37"/>
  <c r="AW42" i="37"/>
  <c r="AV42" i="37"/>
  <c r="AU42" i="37"/>
  <c r="AT42" i="37"/>
  <c r="AS42" i="37"/>
  <c r="AR42" i="37"/>
  <c r="AQ42" i="37"/>
  <c r="AP42" i="37"/>
  <c r="AO42" i="37"/>
  <c r="AJ42" i="37"/>
  <c r="AI42" i="37"/>
  <c r="AH42" i="37"/>
  <c r="AG42" i="37"/>
  <c r="AF42" i="37"/>
  <c r="AE42" i="37"/>
  <c r="AD42" i="37"/>
  <c r="AC42" i="37"/>
  <c r="AB42" i="37"/>
  <c r="AA42" i="37"/>
  <c r="Z42" i="37"/>
  <c r="Y42" i="37"/>
  <c r="X42" i="37"/>
  <c r="R42" i="37"/>
  <c r="Q42" i="37"/>
  <c r="P42" i="37"/>
  <c r="O42" i="37"/>
  <c r="N42" i="37"/>
  <c r="M42" i="37"/>
  <c r="L42" i="37"/>
  <c r="K42" i="37"/>
  <c r="J42" i="37"/>
  <c r="I42" i="37"/>
  <c r="H42" i="37"/>
  <c r="G42" i="37"/>
  <c r="F42" i="37"/>
  <c r="E42" i="37"/>
  <c r="BT41" i="37"/>
  <c r="BS41" i="37"/>
  <c r="BR41" i="37"/>
  <c r="BQ41" i="37"/>
  <c r="BP41" i="37"/>
  <c r="BO41" i="37"/>
  <c r="BN41" i="37"/>
  <c r="BM41" i="37"/>
  <c r="BL41" i="37"/>
  <c r="BK41" i="37"/>
  <c r="BJ41" i="37"/>
  <c r="BI41" i="37"/>
  <c r="BH41" i="37"/>
  <c r="BG41" i="37"/>
  <c r="BB41" i="37"/>
  <c r="BA41" i="37"/>
  <c r="AZ41" i="37"/>
  <c r="AY41" i="37"/>
  <c r="AX41" i="37"/>
  <c r="AW41" i="37"/>
  <c r="AV41" i="37"/>
  <c r="AU41" i="37"/>
  <c r="AT41" i="37"/>
  <c r="AS41" i="37"/>
  <c r="AR41" i="37"/>
  <c r="AQ41" i="37"/>
  <c r="AP41" i="37"/>
  <c r="AO41" i="37"/>
  <c r="AJ41" i="37"/>
  <c r="AI41" i="37"/>
  <c r="AH41" i="37"/>
  <c r="AG41" i="37"/>
  <c r="AF41" i="37"/>
  <c r="AE41" i="37"/>
  <c r="AD41" i="37"/>
  <c r="AC41" i="37"/>
  <c r="AB41" i="37"/>
  <c r="AA41" i="37"/>
  <c r="Z41" i="37"/>
  <c r="Y41" i="37"/>
  <c r="X41" i="37"/>
  <c r="W41" i="37"/>
  <c r="R41" i="37"/>
  <c r="Q41" i="37"/>
  <c r="P41" i="37"/>
  <c r="O41" i="37"/>
  <c r="N41" i="37"/>
  <c r="M41" i="37"/>
  <c r="L41" i="37"/>
  <c r="K41" i="37"/>
  <c r="J41" i="37"/>
  <c r="I41" i="37"/>
  <c r="H41" i="37"/>
  <c r="G41" i="37"/>
  <c r="F41" i="37"/>
  <c r="E41" i="37"/>
  <c r="BT40" i="37"/>
  <c r="BS40" i="37"/>
  <c r="BR40" i="37"/>
  <c r="BQ40" i="37"/>
  <c r="BP40" i="37"/>
  <c r="BO40" i="37"/>
  <c r="BN40" i="37"/>
  <c r="BM40" i="37"/>
  <c r="BL40" i="37"/>
  <c r="BK40" i="37"/>
  <c r="BJ40" i="37"/>
  <c r="BI40" i="37"/>
  <c r="BH40" i="37"/>
  <c r="BG40" i="37"/>
  <c r="BB40" i="37"/>
  <c r="BA40" i="37"/>
  <c r="AZ40" i="37"/>
  <c r="AY40" i="37"/>
  <c r="AX40" i="37"/>
  <c r="AW40" i="37"/>
  <c r="AV40" i="37"/>
  <c r="AU40" i="37"/>
  <c r="AT40" i="37"/>
  <c r="AS40" i="37"/>
  <c r="AR40" i="37"/>
  <c r="AQ40" i="37"/>
  <c r="AP40" i="37"/>
  <c r="AO40" i="37"/>
  <c r="AJ40" i="37"/>
  <c r="AI40" i="37"/>
  <c r="AH40" i="37"/>
  <c r="AG40" i="37"/>
  <c r="AF40" i="37"/>
  <c r="AE40" i="37"/>
  <c r="AD40" i="37"/>
  <c r="AC40" i="37"/>
  <c r="AB40" i="37"/>
  <c r="AA40" i="37"/>
  <c r="Z40" i="37"/>
  <c r="Y40" i="37"/>
  <c r="X40" i="37"/>
  <c r="W40" i="37"/>
  <c r="R40" i="37"/>
  <c r="Q40" i="37"/>
  <c r="P40" i="37"/>
  <c r="O40" i="37"/>
  <c r="N40" i="37"/>
  <c r="M40" i="37"/>
  <c r="L40" i="37"/>
  <c r="K40" i="37"/>
  <c r="J40" i="37"/>
  <c r="I40" i="37"/>
  <c r="H40" i="37"/>
  <c r="G40" i="37"/>
  <c r="F40" i="37"/>
  <c r="E40" i="37"/>
  <c r="BT39" i="37"/>
  <c r="BS39" i="37"/>
  <c r="BR39" i="37"/>
  <c r="BQ39" i="37"/>
  <c r="BP39" i="37"/>
  <c r="BO39" i="37"/>
  <c r="BN39" i="37"/>
  <c r="BM39" i="37"/>
  <c r="BL39" i="37"/>
  <c r="BK39" i="37"/>
  <c r="BJ39" i="37"/>
  <c r="BI39" i="37"/>
  <c r="BH39" i="37"/>
  <c r="BG39" i="37"/>
  <c r="BB39" i="37"/>
  <c r="BA39" i="37"/>
  <c r="AZ39" i="37"/>
  <c r="AY39" i="37"/>
  <c r="AX39" i="37"/>
  <c r="AW39" i="37"/>
  <c r="AV39" i="37"/>
  <c r="AU39" i="37"/>
  <c r="AT39" i="37"/>
  <c r="AS39" i="37"/>
  <c r="AR39" i="37"/>
  <c r="AQ39" i="37"/>
  <c r="AP39" i="37"/>
  <c r="AO39" i="37"/>
  <c r="AJ39" i="37"/>
  <c r="AI39" i="37"/>
  <c r="AH39" i="37"/>
  <c r="AG39" i="37"/>
  <c r="AF39" i="37"/>
  <c r="AE39" i="37"/>
  <c r="AD39" i="37"/>
  <c r="AC39" i="37"/>
  <c r="AB39" i="37"/>
  <c r="AA39" i="37"/>
  <c r="Z39" i="37"/>
  <c r="Y39" i="37"/>
  <c r="X39" i="37"/>
  <c r="W39" i="37"/>
  <c r="R39" i="37"/>
  <c r="Q39" i="37"/>
  <c r="P39" i="37"/>
  <c r="O39" i="37"/>
  <c r="N39" i="37"/>
  <c r="M39" i="37"/>
  <c r="L39" i="37"/>
  <c r="K39" i="37"/>
  <c r="J39" i="37"/>
  <c r="I39" i="37"/>
  <c r="H39" i="37"/>
  <c r="G39" i="37"/>
  <c r="F39" i="37"/>
  <c r="E39" i="37"/>
  <c r="A36" i="37"/>
  <c r="BT32" i="37"/>
  <c r="BS32" i="37"/>
  <c r="BR32" i="37"/>
  <c r="BQ32" i="37"/>
  <c r="BP32" i="37"/>
  <c r="BO32" i="37"/>
  <c r="BN32" i="37"/>
  <c r="BM32" i="37"/>
  <c r="BL32" i="37"/>
  <c r="BK32" i="37"/>
  <c r="BJ32" i="37"/>
  <c r="BI32" i="37"/>
  <c r="BH32" i="37"/>
  <c r="BG32" i="37"/>
  <c r="BB32" i="37"/>
  <c r="BA32" i="37"/>
  <c r="AZ32" i="37"/>
  <c r="AY32" i="37"/>
  <c r="AX32" i="37"/>
  <c r="AW32" i="37"/>
  <c r="AV32" i="37"/>
  <c r="AU32" i="37"/>
  <c r="AT32" i="37"/>
  <c r="AS32" i="37"/>
  <c r="AR32" i="37"/>
  <c r="AQ32" i="37"/>
  <c r="AP32" i="37"/>
  <c r="AO32" i="37"/>
  <c r="AJ32" i="37"/>
  <c r="AI32" i="37"/>
  <c r="AH32" i="37"/>
  <c r="AG32" i="37"/>
  <c r="AF32" i="37"/>
  <c r="AE32" i="37"/>
  <c r="AD32" i="37"/>
  <c r="AC32" i="37"/>
  <c r="AB32" i="37"/>
  <c r="AA32" i="37"/>
  <c r="Z32" i="37"/>
  <c r="Y32" i="37"/>
  <c r="X32" i="37"/>
  <c r="W32" i="37"/>
  <c r="R32" i="37"/>
  <c r="Q32" i="37"/>
  <c r="P32" i="37"/>
  <c r="O32" i="37"/>
  <c r="N32" i="37"/>
  <c r="M32" i="37"/>
  <c r="L32" i="37"/>
  <c r="K32" i="37"/>
  <c r="J32" i="37"/>
  <c r="I32" i="37"/>
  <c r="H32" i="37"/>
  <c r="G32" i="37"/>
  <c r="F32" i="37"/>
  <c r="E32" i="37"/>
  <c r="BT31" i="37"/>
  <c r="BS31" i="37"/>
  <c r="BR31" i="37"/>
  <c r="BQ31" i="37"/>
  <c r="BP31" i="37"/>
  <c r="BO31" i="37"/>
  <c r="BN31" i="37"/>
  <c r="BM31" i="37"/>
  <c r="BL31" i="37"/>
  <c r="BK31" i="37"/>
  <c r="BJ31" i="37"/>
  <c r="BI31" i="37"/>
  <c r="BH31" i="37"/>
  <c r="BG31" i="37"/>
  <c r="BB31" i="37"/>
  <c r="BA31" i="37"/>
  <c r="AZ31" i="37"/>
  <c r="AY31" i="37"/>
  <c r="AX31" i="37"/>
  <c r="AW31" i="37"/>
  <c r="AV31" i="37"/>
  <c r="AU31" i="37"/>
  <c r="AT31" i="37"/>
  <c r="AS31" i="37"/>
  <c r="AR31" i="37"/>
  <c r="AQ31" i="37"/>
  <c r="AP31" i="37"/>
  <c r="AO31" i="37"/>
  <c r="AJ31" i="37"/>
  <c r="AI31" i="37"/>
  <c r="AH31" i="37"/>
  <c r="AG31" i="37"/>
  <c r="AF31" i="37"/>
  <c r="AE31" i="37"/>
  <c r="AD31" i="37"/>
  <c r="AC31" i="37"/>
  <c r="AB31" i="37"/>
  <c r="AA31" i="37"/>
  <c r="Z31" i="37"/>
  <c r="Y31" i="37"/>
  <c r="X31" i="37"/>
  <c r="W31" i="37"/>
  <c r="R31" i="37"/>
  <c r="Q31" i="37"/>
  <c r="P31" i="37"/>
  <c r="O31" i="37"/>
  <c r="N31" i="37"/>
  <c r="M31" i="37"/>
  <c r="L31" i="37"/>
  <c r="K31" i="37"/>
  <c r="J31" i="37"/>
  <c r="I31" i="37"/>
  <c r="H31" i="37"/>
  <c r="G31" i="37"/>
  <c r="F31" i="37"/>
  <c r="E31" i="37"/>
  <c r="BT30" i="37"/>
  <c r="BS30" i="37"/>
  <c r="BR30" i="37"/>
  <c r="BQ30" i="37"/>
  <c r="BP30" i="37"/>
  <c r="BO30" i="37"/>
  <c r="BN30" i="37"/>
  <c r="BM30" i="37"/>
  <c r="BL30" i="37"/>
  <c r="BK30" i="37"/>
  <c r="BJ30" i="37"/>
  <c r="BI30" i="37"/>
  <c r="BH30" i="37"/>
  <c r="BG30" i="37"/>
  <c r="BB30" i="37"/>
  <c r="BA30" i="37"/>
  <c r="AZ30" i="37"/>
  <c r="AY30" i="37"/>
  <c r="AX30" i="37"/>
  <c r="AW30" i="37"/>
  <c r="AV30" i="37"/>
  <c r="AU30" i="37"/>
  <c r="AT30" i="37"/>
  <c r="AS30" i="37"/>
  <c r="AR30" i="37"/>
  <c r="AQ30" i="37"/>
  <c r="AP30" i="37"/>
  <c r="AO30" i="37"/>
  <c r="AJ30" i="37"/>
  <c r="AI30" i="37"/>
  <c r="AH30" i="37"/>
  <c r="AG30" i="37"/>
  <c r="AF30" i="37"/>
  <c r="AE30" i="37"/>
  <c r="AD30" i="37"/>
  <c r="AC30" i="37"/>
  <c r="AB30" i="37"/>
  <c r="AA30" i="37"/>
  <c r="Z30" i="37"/>
  <c r="Y30" i="37"/>
  <c r="X30" i="37"/>
  <c r="W30" i="37"/>
  <c r="R30" i="37"/>
  <c r="Q30" i="37"/>
  <c r="P30" i="37"/>
  <c r="O30" i="37"/>
  <c r="N30" i="37"/>
  <c r="M30" i="37"/>
  <c r="L30" i="37"/>
  <c r="K30" i="37"/>
  <c r="J30" i="37"/>
  <c r="I30" i="37"/>
  <c r="H30" i="37"/>
  <c r="G30" i="37"/>
  <c r="F30" i="37"/>
  <c r="E30" i="37"/>
  <c r="BT29" i="37"/>
  <c r="BS29" i="37"/>
  <c r="BR29" i="37"/>
  <c r="BQ29" i="37"/>
  <c r="BP29" i="37"/>
  <c r="BO29" i="37"/>
  <c r="BN29" i="37"/>
  <c r="BM29" i="37"/>
  <c r="BL29" i="37"/>
  <c r="BK29" i="37"/>
  <c r="BJ29" i="37"/>
  <c r="BI29" i="37"/>
  <c r="BH29" i="37"/>
  <c r="BG29" i="37"/>
  <c r="BB29" i="37"/>
  <c r="BA29" i="37"/>
  <c r="AZ29" i="37"/>
  <c r="AY29" i="37"/>
  <c r="AX29" i="37"/>
  <c r="AW29" i="37"/>
  <c r="AV29" i="37"/>
  <c r="AU29" i="37"/>
  <c r="AT29" i="37"/>
  <c r="AS29" i="37"/>
  <c r="AR29" i="37"/>
  <c r="AQ29" i="37"/>
  <c r="AP29" i="37"/>
  <c r="AO29" i="37"/>
  <c r="AJ29" i="37"/>
  <c r="AI29" i="37"/>
  <c r="AH29" i="37"/>
  <c r="AG29" i="37"/>
  <c r="AF29" i="37"/>
  <c r="AE29" i="37"/>
  <c r="AD29" i="37"/>
  <c r="AC29" i="37"/>
  <c r="AB29" i="37"/>
  <c r="AA29" i="37"/>
  <c r="Z29" i="37"/>
  <c r="Y29" i="37"/>
  <c r="X29" i="37"/>
  <c r="W29" i="37"/>
  <c r="R29" i="37"/>
  <c r="Q29" i="37"/>
  <c r="P29" i="37"/>
  <c r="O29" i="37"/>
  <c r="N29" i="37"/>
  <c r="M29" i="37"/>
  <c r="L29" i="37"/>
  <c r="K29" i="37"/>
  <c r="J29" i="37"/>
  <c r="I29" i="37"/>
  <c r="H29" i="37"/>
  <c r="G29" i="37"/>
  <c r="F29" i="37"/>
  <c r="E29" i="37"/>
  <c r="BT28" i="37"/>
  <c r="BS28" i="37"/>
  <c r="BR28" i="37"/>
  <c r="BQ28" i="37"/>
  <c r="BP28" i="37"/>
  <c r="BO28" i="37"/>
  <c r="BN28" i="37"/>
  <c r="BM28" i="37"/>
  <c r="BL28" i="37"/>
  <c r="BK28" i="37"/>
  <c r="BJ28" i="37"/>
  <c r="BI28" i="37"/>
  <c r="BH28" i="37"/>
  <c r="BG28" i="37"/>
  <c r="BB28" i="37"/>
  <c r="BA28" i="37"/>
  <c r="AZ28" i="37"/>
  <c r="AY28" i="37"/>
  <c r="AX28" i="37"/>
  <c r="AW28" i="37"/>
  <c r="AV28" i="37"/>
  <c r="AU28" i="37"/>
  <c r="AT28" i="37"/>
  <c r="AS28" i="37"/>
  <c r="AR28" i="37"/>
  <c r="AQ28" i="37"/>
  <c r="AP28" i="37"/>
  <c r="AO28" i="37"/>
  <c r="AJ28" i="37"/>
  <c r="AI28" i="37"/>
  <c r="AH28" i="37"/>
  <c r="AG28" i="37"/>
  <c r="AF28" i="37"/>
  <c r="AE28" i="37"/>
  <c r="AD28" i="37"/>
  <c r="AC28" i="37"/>
  <c r="AB28" i="37"/>
  <c r="AA28" i="37"/>
  <c r="Z28" i="37"/>
  <c r="Y28" i="37"/>
  <c r="X28" i="37"/>
  <c r="W28" i="37"/>
  <c r="R28" i="37"/>
  <c r="Q28" i="37"/>
  <c r="P28" i="37"/>
  <c r="O28" i="37"/>
  <c r="N28" i="37"/>
  <c r="M28" i="37"/>
  <c r="L28" i="37"/>
  <c r="K28" i="37"/>
  <c r="J28" i="37"/>
  <c r="I28" i="37"/>
  <c r="H28" i="37"/>
  <c r="G28" i="37"/>
  <c r="F28" i="37"/>
  <c r="E28" i="37"/>
  <c r="A25" i="37"/>
  <c r="BT21" i="37"/>
  <c r="BS21" i="37"/>
  <c r="BR21" i="37"/>
  <c r="BQ21" i="37"/>
  <c r="BP21" i="37"/>
  <c r="BO21" i="37"/>
  <c r="BN21" i="37"/>
  <c r="BM21" i="37"/>
  <c r="BL21" i="37"/>
  <c r="BK21" i="37"/>
  <c r="BJ21" i="37"/>
  <c r="BI21" i="37"/>
  <c r="BH21" i="37"/>
  <c r="BG21" i="37"/>
  <c r="BB21" i="37"/>
  <c r="BA21" i="37"/>
  <c r="AZ21" i="37"/>
  <c r="AY21" i="37"/>
  <c r="AX21" i="37"/>
  <c r="AW21" i="37"/>
  <c r="AV21" i="37"/>
  <c r="AU21" i="37"/>
  <c r="AT21" i="37"/>
  <c r="AS21" i="37"/>
  <c r="AR21" i="37"/>
  <c r="AQ21" i="37"/>
  <c r="AP21" i="37"/>
  <c r="AO21" i="37"/>
  <c r="AJ21" i="37"/>
  <c r="AI21" i="37"/>
  <c r="AH21" i="37"/>
  <c r="AG21" i="37"/>
  <c r="AF21" i="37"/>
  <c r="AE21" i="37"/>
  <c r="AD21" i="37"/>
  <c r="AC21" i="37"/>
  <c r="AB21" i="37"/>
  <c r="AA21" i="37"/>
  <c r="Z21" i="37"/>
  <c r="Y21" i="37"/>
  <c r="X21" i="37"/>
  <c r="W21" i="37"/>
  <c r="R21" i="37"/>
  <c r="Q21" i="37"/>
  <c r="P21" i="37"/>
  <c r="O21" i="37"/>
  <c r="N21" i="37"/>
  <c r="M21" i="37"/>
  <c r="L21" i="37"/>
  <c r="K21" i="37"/>
  <c r="J21" i="37"/>
  <c r="I21" i="37"/>
  <c r="H21" i="37"/>
  <c r="G21" i="37"/>
  <c r="F21" i="37"/>
  <c r="E21" i="37"/>
  <c r="BT20" i="37"/>
  <c r="BS20" i="37"/>
  <c r="BR20" i="37"/>
  <c r="BQ20" i="37"/>
  <c r="BP20" i="37"/>
  <c r="BO20" i="37"/>
  <c r="BN20" i="37"/>
  <c r="BM20" i="37"/>
  <c r="BL20" i="37"/>
  <c r="BK20" i="37"/>
  <c r="BJ20" i="37"/>
  <c r="BI20" i="37"/>
  <c r="BH20" i="37"/>
  <c r="BG20" i="37"/>
  <c r="BB20" i="37"/>
  <c r="BA20" i="37"/>
  <c r="AZ20" i="37"/>
  <c r="AY20" i="37"/>
  <c r="AX20" i="37"/>
  <c r="AW20" i="37"/>
  <c r="AV20" i="37"/>
  <c r="AU20" i="37"/>
  <c r="AT20" i="37"/>
  <c r="AS20" i="37"/>
  <c r="AR20" i="37"/>
  <c r="AQ20" i="37"/>
  <c r="AP20" i="37"/>
  <c r="AO20" i="37"/>
  <c r="AJ20" i="37"/>
  <c r="AI20" i="37"/>
  <c r="AH20" i="37"/>
  <c r="AG20" i="37"/>
  <c r="AF20" i="37"/>
  <c r="AE20" i="37"/>
  <c r="AD20" i="37"/>
  <c r="AC20" i="37"/>
  <c r="AB20" i="37"/>
  <c r="AA20" i="37"/>
  <c r="Z20" i="37"/>
  <c r="Y20" i="37"/>
  <c r="X20" i="37"/>
  <c r="W20" i="37"/>
  <c r="R20" i="37"/>
  <c r="Q20" i="37"/>
  <c r="P20" i="37"/>
  <c r="O20" i="37"/>
  <c r="N20" i="37"/>
  <c r="M20" i="37"/>
  <c r="L20" i="37"/>
  <c r="K20" i="37"/>
  <c r="J20" i="37"/>
  <c r="I20" i="37"/>
  <c r="H20" i="37"/>
  <c r="G20" i="37"/>
  <c r="F20" i="37"/>
  <c r="E20" i="37"/>
  <c r="BT19" i="37"/>
  <c r="BS19" i="37"/>
  <c r="BR19" i="37"/>
  <c r="BQ19" i="37"/>
  <c r="BP19" i="37"/>
  <c r="BO19" i="37"/>
  <c r="BN19" i="37"/>
  <c r="BM19" i="37"/>
  <c r="BL19" i="37"/>
  <c r="BK19" i="37"/>
  <c r="BJ19" i="37"/>
  <c r="BI19" i="37"/>
  <c r="BH19" i="37"/>
  <c r="BG19" i="37"/>
  <c r="BB19" i="37"/>
  <c r="BA19" i="37"/>
  <c r="AZ19" i="37"/>
  <c r="AY19" i="37"/>
  <c r="AX19" i="37"/>
  <c r="AW19" i="37"/>
  <c r="AV19" i="37"/>
  <c r="AU19" i="37"/>
  <c r="AT19" i="37"/>
  <c r="AS19" i="37"/>
  <c r="AR19" i="37"/>
  <c r="AQ19" i="37"/>
  <c r="AP19" i="37"/>
  <c r="AO19" i="37"/>
  <c r="AJ19" i="37"/>
  <c r="AI19" i="37"/>
  <c r="AH19" i="37"/>
  <c r="AG19" i="37"/>
  <c r="AF19" i="37"/>
  <c r="AE19" i="37"/>
  <c r="AD19" i="37"/>
  <c r="AC19" i="37"/>
  <c r="AB19" i="37"/>
  <c r="AA19" i="37"/>
  <c r="Z19" i="37"/>
  <c r="Y19" i="37"/>
  <c r="X19" i="37"/>
  <c r="W19" i="37"/>
  <c r="R19" i="37"/>
  <c r="Q19" i="37"/>
  <c r="P19" i="37"/>
  <c r="O19" i="37"/>
  <c r="N19" i="37"/>
  <c r="M19" i="37"/>
  <c r="L19" i="37"/>
  <c r="K19" i="37"/>
  <c r="J19" i="37"/>
  <c r="I19" i="37"/>
  <c r="H19" i="37"/>
  <c r="G19" i="37"/>
  <c r="F19" i="37"/>
  <c r="E19" i="37"/>
  <c r="BT18" i="37"/>
  <c r="BS18" i="37"/>
  <c r="BR18" i="37"/>
  <c r="BQ18" i="37"/>
  <c r="BP18" i="37"/>
  <c r="BO18" i="37"/>
  <c r="BN18" i="37"/>
  <c r="BM18" i="37"/>
  <c r="BL18" i="37"/>
  <c r="BK18" i="37"/>
  <c r="BJ18" i="37"/>
  <c r="BI18" i="37"/>
  <c r="BH18" i="37"/>
  <c r="BG18" i="37"/>
  <c r="BB18" i="37"/>
  <c r="BA18" i="37"/>
  <c r="AZ18" i="37"/>
  <c r="AY18" i="37"/>
  <c r="AX18" i="37"/>
  <c r="AW18" i="37"/>
  <c r="AV18" i="37"/>
  <c r="AU18" i="37"/>
  <c r="AT18" i="37"/>
  <c r="AS18" i="37"/>
  <c r="AR18" i="37"/>
  <c r="AQ18" i="37"/>
  <c r="AP18" i="37"/>
  <c r="AO18" i="37"/>
  <c r="AJ18" i="37"/>
  <c r="AI18" i="37"/>
  <c r="AH18" i="37"/>
  <c r="AG18" i="37"/>
  <c r="AF18" i="37"/>
  <c r="AE18" i="37"/>
  <c r="AD18" i="37"/>
  <c r="AC18" i="37"/>
  <c r="AB18" i="37"/>
  <c r="AA18" i="37"/>
  <c r="Z18" i="37"/>
  <c r="Y18" i="37"/>
  <c r="X18" i="37"/>
  <c r="W18" i="37"/>
  <c r="R18" i="37"/>
  <c r="Q18" i="37"/>
  <c r="P18" i="37"/>
  <c r="O18" i="37"/>
  <c r="N18" i="37"/>
  <c r="M18" i="37"/>
  <c r="L18" i="37"/>
  <c r="K18" i="37"/>
  <c r="J18" i="37"/>
  <c r="I18" i="37"/>
  <c r="H18" i="37"/>
  <c r="G18" i="37"/>
  <c r="F18" i="37"/>
  <c r="E18" i="37"/>
  <c r="BT17" i="37"/>
  <c r="BS17" i="37"/>
  <c r="BR17" i="37"/>
  <c r="BQ17" i="37"/>
  <c r="BP17" i="37"/>
  <c r="BO17" i="37"/>
  <c r="BN17" i="37"/>
  <c r="BM17" i="37"/>
  <c r="BL17" i="37"/>
  <c r="BK17" i="37"/>
  <c r="BJ17" i="37"/>
  <c r="BI17" i="37"/>
  <c r="BH17" i="37"/>
  <c r="BG17" i="37"/>
  <c r="BB17" i="37"/>
  <c r="BA17" i="37"/>
  <c r="AZ17" i="37"/>
  <c r="AY17" i="37"/>
  <c r="AX17" i="37"/>
  <c r="AW17" i="37"/>
  <c r="AV17" i="37"/>
  <c r="AU17" i="37"/>
  <c r="AT17" i="37"/>
  <c r="AS17" i="37"/>
  <c r="AR17" i="37"/>
  <c r="AQ17" i="37"/>
  <c r="AP17" i="37"/>
  <c r="AO17" i="37"/>
  <c r="AJ17" i="37"/>
  <c r="AI17" i="37"/>
  <c r="AH17" i="37"/>
  <c r="AG17" i="37"/>
  <c r="AF17" i="37"/>
  <c r="AE17" i="37"/>
  <c r="AD17" i="37"/>
  <c r="AC17" i="37"/>
  <c r="AB17" i="37"/>
  <c r="AA17" i="37"/>
  <c r="Z17" i="37"/>
  <c r="Y17" i="37"/>
  <c r="X17" i="37"/>
  <c r="W17" i="37"/>
  <c r="R17" i="37"/>
  <c r="Q17" i="37"/>
  <c r="P17" i="37"/>
  <c r="O17" i="37"/>
  <c r="N17" i="37"/>
  <c r="M17" i="37"/>
  <c r="L17" i="37"/>
  <c r="K17" i="37"/>
  <c r="J17" i="37"/>
  <c r="I17" i="37"/>
  <c r="H17" i="37"/>
  <c r="G17" i="37"/>
  <c r="F17" i="37"/>
  <c r="E17" i="37"/>
  <c r="A14" i="37"/>
  <c r="BT10" i="37"/>
  <c r="BS10" i="37"/>
  <c r="BR10" i="37"/>
  <c r="BQ10" i="37"/>
  <c r="BP10" i="37"/>
  <c r="BO10" i="37"/>
  <c r="BN10" i="37"/>
  <c r="BM10" i="37"/>
  <c r="BL10" i="37"/>
  <c r="BK10" i="37"/>
  <c r="BJ10" i="37"/>
  <c r="BI10" i="37"/>
  <c r="BH10" i="37"/>
  <c r="BG10" i="37"/>
  <c r="BB10" i="37"/>
  <c r="BA10" i="37"/>
  <c r="AZ10" i="37"/>
  <c r="AY10" i="37"/>
  <c r="AX10" i="37"/>
  <c r="AW10" i="37"/>
  <c r="AV10" i="37"/>
  <c r="AU10" i="37"/>
  <c r="AT10" i="37"/>
  <c r="AS10" i="37"/>
  <c r="AR10" i="37"/>
  <c r="AQ10" i="37"/>
  <c r="AP10" i="37"/>
  <c r="AO10" i="37"/>
  <c r="AJ10" i="37"/>
  <c r="AI10" i="37"/>
  <c r="AH10" i="37"/>
  <c r="AG10" i="37"/>
  <c r="AF10" i="37"/>
  <c r="AE10" i="37"/>
  <c r="AD10" i="37"/>
  <c r="AC10" i="37"/>
  <c r="AB10" i="37"/>
  <c r="AA10" i="37"/>
  <c r="Z10" i="37"/>
  <c r="Y10" i="37"/>
  <c r="X10" i="37"/>
  <c r="W10" i="37"/>
  <c r="R10" i="37"/>
  <c r="Q10" i="37"/>
  <c r="P10" i="37"/>
  <c r="O10" i="37"/>
  <c r="N10" i="37"/>
  <c r="M10" i="37"/>
  <c r="L10" i="37"/>
  <c r="K10" i="37"/>
  <c r="J10" i="37"/>
  <c r="I10" i="37"/>
  <c r="H10" i="37"/>
  <c r="G10" i="37"/>
  <c r="F10" i="37"/>
  <c r="E10" i="37"/>
  <c r="BT9" i="37"/>
  <c r="BS9" i="37"/>
  <c r="BR9" i="37"/>
  <c r="BQ9" i="37"/>
  <c r="BP9" i="37"/>
  <c r="BO9" i="37"/>
  <c r="BN9" i="37"/>
  <c r="BM9" i="37"/>
  <c r="BL9" i="37"/>
  <c r="BK9" i="37"/>
  <c r="BJ9" i="37"/>
  <c r="BI9" i="37"/>
  <c r="BH9" i="37"/>
  <c r="BG9" i="37"/>
  <c r="BB9" i="37"/>
  <c r="BA9" i="37"/>
  <c r="AZ9" i="37"/>
  <c r="AY9" i="37"/>
  <c r="AX9" i="37"/>
  <c r="AW9" i="37"/>
  <c r="AV9" i="37"/>
  <c r="AU9" i="37"/>
  <c r="AT9" i="37"/>
  <c r="AS9" i="37"/>
  <c r="AR9" i="37"/>
  <c r="AQ9" i="37"/>
  <c r="AP9" i="37"/>
  <c r="AO9" i="37"/>
  <c r="AJ9" i="37"/>
  <c r="AI9" i="37"/>
  <c r="AH9" i="37"/>
  <c r="AG9" i="37"/>
  <c r="AF9" i="37"/>
  <c r="AE9" i="37"/>
  <c r="AD9" i="37"/>
  <c r="AC9" i="37"/>
  <c r="AB9" i="37"/>
  <c r="AA9" i="37"/>
  <c r="Z9" i="37"/>
  <c r="Y9" i="37"/>
  <c r="X9" i="37"/>
  <c r="W9" i="37"/>
  <c r="R9" i="37"/>
  <c r="Q9" i="37"/>
  <c r="P9" i="37"/>
  <c r="O9" i="37"/>
  <c r="N9" i="37"/>
  <c r="M9" i="37"/>
  <c r="L9" i="37"/>
  <c r="K9" i="37"/>
  <c r="J9" i="37"/>
  <c r="I9" i="37"/>
  <c r="H9" i="37"/>
  <c r="G9" i="37"/>
  <c r="F9" i="37"/>
  <c r="E9" i="37"/>
  <c r="BT8" i="37"/>
  <c r="BS8" i="37"/>
  <c r="BR8" i="37"/>
  <c r="BQ8" i="37"/>
  <c r="BP8" i="37"/>
  <c r="BO8" i="37"/>
  <c r="BN8" i="37"/>
  <c r="BM8" i="37"/>
  <c r="BL8" i="37"/>
  <c r="BK8" i="37"/>
  <c r="BJ8" i="37"/>
  <c r="BI8" i="37"/>
  <c r="BH8" i="37"/>
  <c r="BG8" i="37"/>
  <c r="BB8" i="37"/>
  <c r="BA8" i="37"/>
  <c r="AZ8" i="37"/>
  <c r="AY8" i="37"/>
  <c r="AX8" i="37"/>
  <c r="AW8" i="37"/>
  <c r="AV8" i="37"/>
  <c r="AU8" i="37"/>
  <c r="AT8" i="37"/>
  <c r="AS8" i="37"/>
  <c r="AR8" i="37"/>
  <c r="AQ8" i="37"/>
  <c r="AP8" i="37"/>
  <c r="AO8" i="37"/>
  <c r="AJ8" i="37"/>
  <c r="AI8" i="37"/>
  <c r="AH8" i="37"/>
  <c r="AG8" i="37"/>
  <c r="AF8" i="37"/>
  <c r="AE8" i="37"/>
  <c r="AD8" i="37"/>
  <c r="AC8" i="37"/>
  <c r="AB8" i="37"/>
  <c r="AA8" i="37"/>
  <c r="Z8" i="37"/>
  <c r="Y8" i="37"/>
  <c r="X8" i="37"/>
  <c r="W8" i="37"/>
  <c r="R8" i="37"/>
  <c r="Q8" i="37"/>
  <c r="P8" i="37"/>
  <c r="O8" i="37"/>
  <c r="N8" i="37"/>
  <c r="M8" i="37"/>
  <c r="L8" i="37"/>
  <c r="K8" i="37"/>
  <c r="J8" i="37"/>
  <c r="I8" i="37"/>
  <c r="H8" i="37"/>
  <c r="G8" i="37"/>
  <c r="F8" i="37"/>
  <c r="E8" i="37"/>
  <c r="BT7" i="37"/>
  <c r="BS7" i="37"/>
  <c r="BR7" i="37"/>
  <c r="BQ7" i="37"/>
  <c r="BP7" i="37"/>
  <c r="BO7" i="37"/>
  <c r="BN7" i="37"/>
  <c r="BM7" i="37"/>
  <c r="BL7" i="37"/>
  <c r="BK7" i="37"/>
  <c r="BJ7" i="37"/>
  <c r="BI7" i="37"/>
  <c r="BH7" i="37"/>
  <c r="BG7" i="37"/>
  <c r="BB7" i="37"/>
  <c r="BA7" i="37"/>
  <c r="AZ7" i="37"/>
  <c r="AY7" i="37"/>
  <c r="AX7" i="37"/>
  <c r="AW7" i="37"/>
  <c r="AV7" i="37"/>
  <c r="AU7" i="37"/>
  <c r="AT7" i="37"/>
  <c r="AS7" i="37"/>
  <c r="AR7" i="37"/>
  <c r="AQ7" i="37"/>
  <c r="AP7" i="37"/>
  <c r="AO7" i="37"/>
  <c r="AJ7" i="37"/>
  <c r="AI7" i="37"/>
  <c r="AH7" i="37"/>
  <c r="AG7" i="37"/>
  <c r="AF7" i="37"/>
  <c r="AE7" i="37"/>
  <c r="AD7" i="37"/>
  <c r="AC7" i="37"/>
  <c r="AB7" i="37"/>
  <c r="AA7" i="37"/>
  <c r="Z7" i="37"/>
  <c r="Y7" i="37"/>
  <c r="X7" i="37"/>
  <c r="W7" i="37"/>
  <c r="R7" i="37"/>
  <c r="Q7" i="37"/>
  <c r="P7" i="37"/>
  <c r="O7" i="37"/>
  <c r="N7" i="37"/>
  <c r="M7" i="37"/>
  <c r="L7" i="37"/>
  <c r="K7" i="37"/>
  <c r="J7" i="37"/>
  <c r="I7" i="37"/>
  <c r="H7" i="37"/>
  <c r="G7" i="37"/>
  <c r="F7" i="37"/>
  <c r="E7" i="37"/>
  <c r="BT6" i="37"/>
  <c r="BS6" i="37"/>
  <c r="BR6" i="37"/>
  <c r="BQ6" i="37"/>
  <c r="BP6" i="37"/>
  <c r="BO6" i="37"/>
  <c r="BN6" i="37"/>
  <c r="BM6" i="37"/>
  <c r="BL6" i="37"/>
  <c r="BK6" i="37"/>
  <c r="BJ6" i="37"/>
  <c r="BI6" i="37"/>
  <c r="BH6" i="37"/>
  <c r="BG6" i="37"/>
  <c r="BB6" i="37"/>
  <c r="BA6" i="37"/>
  <c r="AZ6" i="37"/>
  <c r="AY6" i="37"/>
  <c r="AX6" i="37"/>
  <c r="AW6" i="37"/>
  <c r="AV6" i="37"/>
  <c r="AU6" i="37"/>
  <c r="AT6" i="37"/>
  <c r="AS6" i="37"/>
  <c r="AR6" i="37"/>
  <c r="AQ6" i="37"/>
  <c r="AP6" i="37"/>
  <c r="AO6" i="37"/>
  <c r="AJ6" i="37"/>
  <c r="AI6" i="37"/>
  <c r="AH6" i="37"/>
  <c r="AG6" i="37"/>
  <c r="AF6" i="37"/>
  <c r="AE6" i="37"/>
  <c r="AD6" i="37"/>
  <c r="AC6" i="37"/>
  <c r="AB6" i="37"/>
  <c r="AA6" i="37"/>
  <c r="Z6" i="37"/>
  <c r="Y6" i="37"/>
  <c r="X6" i="37"/>
  <c r="W6" i="37"/>
  <c r="R6" i="37"/>
  <c r="Q6" i="37"/>
  <c r="P6" i="37"/>
  <c r="O6" i="37"/>
  <c r="N6" i="37"/>
  <c r="M6" i="37"/>
  <c r="L6" i="37"/>
  <c r="K6" i="37"/>
  <c r="J6" i="37"/>
  <c r="I6" i="37"/>
  <c r="H6" i="37"/>
  <c r="G6" i="37"/>
  <c r="F6" i="37"/>
  <c r="E6" i="37"/>
  <c r="A3" i="37"/>
  <c r="A36" i="36"/>
  <c r="A25" i="36"/>
  <c r="A14" i="36"/>
  <c r="A3" i="36"/>
  <c r="E29" i="10"/>
  <c r="D29" i="10"/>
  <c r="C29" i="10"/>
  <c r="B29" i="10"/>
  <c r="E27" i="10"/>
  <c r="B27" i="10"/>
  <c r="E26" i="10"/>
  <c r="D26" i="10"/>
  <c r="B26" i="10"/>
  <c r="E25" i="10"/>
  <c r="D25" i="10"/>
  <c r="C25" i="10"/>
  <c r="B25" i="10"/>
  <c r="E24" i="10"/>
  <c r="D24" i="10"/>
  <c r="C24" i="10"/>
  <c r="B24" i="10"/>
  <c r="BU7" i="37" l="1"/>
  <c r="BU8" i="37"/>
  <c r="BU9" i="37"/>
  <c r="BU10" i="37"/>
  <c r="BU17" i="37"/>
  <c r="BU18" i="37"/>
  <c r="BU19" i="37"/>
  <c r="BU20" i="37"/>
  <c r="BU21" i="37"/>
  <c r="BU28" i="37"/>
  <c r="BU29" i="37"/>
  <c r="BU30" i="37"/>
  <c r="BU31" i="37"/>
  <c r="BU32" i="37"/>
  <c r="BU6" i="37"/>
  <c r="BC39" i="37"/>
  <c r="BU39" i="37"/>
  <c r="BU41" i="37"/>
  <c r="BC42" i="37"/>
  <c r="BU42" i="37"/>
  <c r="AK43" i="37"/>
  <c r="S6" i="37"/>
  <c r="BC6" i="37"/>
  <c r="BC7" i="37"/>
  <c r="BC8" i="37"/>
  <c r="BC9" i="37"/>
  <c r="BC10" i="37"/>
  <c r="BC17" i="37"/>
  <c r="BC18" i="37"/>
  <c r="BC19" i="37"/>
  <c r="BC20" i="37"/>
  <c r="BC21" i="37"/>
  <c r="BC40" i="37"/>
  <c r="BU40" i="37"/>
  <c r="BC41" i="37"/>
  <c r="BC43" i="37"/>
  <c r="BU43" i="37"/>
  <c r="AK6" i="37"/>
  <c r="AK7" i="37"/>
  <c r="AK8" i="37"/>
  <c r="AK9" i="37"/>
  <c r="AK10" i="37"/>
  <c r="AK28" i="37"/>
  <c r="BC28" i="37"/>
  <c r="AK29" i="37"/>
  <c r="BC29" i="37"/>
  <c r="AK30" i="37"/>
  <c r="BC30" i="37"/>
  <c r="AK31" i="37"/>
  <c r="BC31" i="37"/>
  <c r="AK32" i="37"/>
  <c r="BC32" i="37"/>
  <c r="AK39" i="37"/>
  <c r="AK40" i="37"/>
  <c r="AK41" i="37"/>
  <c r="AK42" i="37"/>
  <c r="S17" i="37"/>
  <c r="AK17" i="37"/>
  <c r="S18" i="37"/>
  <c r="AK18" i="37"/>
  <c r="S19" i="37"/>
  <c r="AK19" i="37"/>
  <c r="S20" i="37"/>
  <c r="AK20" i="37"/>
  <c r="S21" i="37"/>
  <c r="AK21" i="37"/>
  <c r="S28" i="37"/>
  <c r="S29" i="37"/>
  <c r="S30" i="37"/>
  <c r="S31" i="37"/>
  <c r="S32" i="37"/>
  <c r="S39" i="37"/>
  <c r="S40" i="37"/>
  <c r="S41" i="37"/>
  <c r="S42" i="37"/>
  <c r="S43" i="37"/>
  <c r="S7" i="37"/>
  <c r="S8" i="37"/>
  <c r="S9" i="37"/>
  <c r="S10" i="37"/>
</calcChain>
</file>

<file path=xl/comments1.xml><?xml version="1.0" encoding="utf-8"?>
<comments xmlns="http://schemas.openxmlformats.org/spreadsheetml/2006/main">
  <authors>
    <author>Peter Ritchie</author>
    <author>IOM</author>
    <author>Shahzad Rashid</author>
  </authors>
  <commentList>
    <comment ref="A1" authorId="0">
      <text>
        <r>
          <rPr>
            <b/>
            <sz val="9"/>
            <color indexed="39"/>
            <rFont val="Tahoma"/>
            <family val="2"/>
          </rPr>
          <t>- It is very important that we receive your project test results. In a format that can be read and added to the eNanoMapper Database, together with appropriate descriptive supporting and contextual information (meta-data) to allow its ongoing use (from the database). 
-- Whilst aiming to standardise test result formats as far as reasonable through the use of templates, we realise work evolves and some flexibility may be required for certain tests or assay types, or different equipment types, and so on:
-- Please help by highlighting amendments, modifications, or additions to the template, so we can take account of these and help ensure that the data maintains its accuracy and integrity.  
-- If in doubt, or for assistance in adapting the Recording Forms  please contact us for clarification.
-- If there are any queries on your data/results at the data-curation stages (adding data to the database) we will contact you for clarification.</t>
        </r>
        <r>
          <rPr>
            <b/>
            <sz val="9"/>
            <color indexed="81"/>
            <rFont val="Tahoma"/>
            <family val="2"/>
          </rPr>
          <t xml:space="preserve"> 
</t>
        </r>
      </text>
    </comment>
    <comment ref="A8" authorId="0">
      <text>
        <r>
          <rPr>
            <sz val="9"/>
            <color indexed="81"/>
            <rFont val="Tahoma"/>
            <family val="2"/>
          </rPr>
          <t>Select from project drop-down list</t>
        </r>
      </text>
    </comment>
    <comment ref="A9" authorId="0">
      <text>
        <r>
          <rPr>
            <sz val="9"/>
            <color indexed="81"/>
            <rFont val="Tahoma"/>
            <family val="2"/>
          </rPr>
          <t>Select from partner drop-down list</t>
        </r>
      </text>
    </comment>
    <comment ref="A11" authorId="0">
      <text>
        <r>
          <rPr>
            <sz val="9"/>
            <color indexed="81"/>
            <rFont val="Tahoma"/>
            <family val="2"/>
          </rPr>
          <t>Name of Scientist / Experimentalist responsible for the test or assay</t>
        </r>
      </text>
    </comment>
    <comment ref="D11" authorId="1">
      <text>
        <r>
          <rPr>
            <sz val="9"/>
            <color indexed="81"/>
            <rFont val="Tahoma"/>
            <family val="2"/>
          </rPr>
          <t>Email address</t>
        </r>
      </text>
    </comment>
    <comment ref="A12" authorId="0">
      <text>
        <r>
          <rPr>
            <sz val="9"/>
            <color indexed="81"/>
            <rFont val="Tahoma"/>
            <family val="2"/>
          </rPr>
          <t xml:space="preserve">Other scientist(s) conducting the test, if different to contact above
</t>
        </r>
      </text>
    </comment>
    <comment ref="D12" authorId="1">
      <text>
        <r>
          <rPr>
            <sz val="9"/>
            <color indexed="81"/>
            <rFont val="Tahoma"/>
            <family val="2"/>
          </rPr>
          <t>Email address</t>
        </r>
      </text>
    </comment>
    <comment ref="A13" authorId="1">
      <text>
        <r>
          <rPr>
            <sz val="9"/>
            <color indexed="81"/>
            <rFont val="Tahoma"/>
            <family val="2"/>
          </rPr>
          <t>Conventional name of the assay e.g. COMET or Alamar Blue or Lactase Dehydrogenase, etc. 
NB - Please also record overall description of the assay type in its related TMDF (Word format).</t>
        </r>
      </text>
    </comment>
    <comment ref="A14" authorId="0">
      <text>
        <r>
          <rPr>
            <sz val="9"/>
            <color indexed="81"/>
            <rFont val="Tahoma"/>
            <family val="2"/>
          </rPr>
          <t>Abbreviated name e.g LDH, MTT, etc, for assay/experiment</t>
        </r>
      </text>
    </comment>
    <comment ref="A15" authorId="0">
      <text>
        <r>
          <rPr>
            <sz val="9"/>
            <color indexed="81"/>
            <rFont val="Tahoma"/>
            <family val="2"/>
          </rPr>
          <t xml:space="preserve">How would you class this test/assay in the context of your testing in the Project; ie its generic type e.g.:
(In-Vitro) Cytotox; or Immunotox; or Genotox; Cell-Viability; Ecotox, Env-Exposure, etc, </t>
        </r>
      </text>
    </comment>
    <comment ref="A16" authorId="0">
      <text>
        <r>
          <rPr>
            <sz val="9"/>
            <color indexed="81"/>
            <rFont val="Tahoma"/>
            <family val="2"/>
          </rPr>
          <t xml:space="preserve">Describe specifiic end poind being investigayted- 
e.g. cell death/viability; ROS production; etc
</t>
        </r>
      </text>
    </comment>
    <comment ref="A17" authorId="1">
      <text>
        <r>
          <rPr>
            <sz val="9"/>
            <color indexed="81"/>
            <rFont val="Tahoma"/>
            <family val="2"/>
          </rPr>
          <t>E.g. % viability, %cell death etc. Please indicate how EP is derived.</t>
        </r>
      </text>
    </comment>
    <comment ref="A18" authorId="1">
      <text>
        <r>
          <rPr>
            <sz val="9"/>
            <color indexed="81"/>
            <rFont val="Tahoma"/>
            <family val="2"/>
          </rPr>
          <t xml:space="preserve">Provide reference(s) to SOPs. See Project protocols IDs list. Please add name and path/link to protocol/procedure on proj server where applicable.
If from elsewhere, provide a reference or attach a copy to your data returns.
</t>
        </r>
      </text>
    </comment>
    <comment ref="A19" authorId="0">
      <text>
        <r>
          <rPr>
            <sz val="9"/>
            <color indexed="81"/>
            <rFont val="Tahoma"/>
            <family val="2"/>
          </rPr>
          <t>Provide reference(s) to SOPs. See PATROLS project protocol IDs list. Please add name &amp; path/link to protocol on proj server  where applic if poss.</t>
        </r>
      </text>
    </comment>
    <comment ref="A22" authorId="0">
      <text>
        <r>
          <rPr>
            <sz val="9"/>
            <color indexed="81"/>
            <rFont val="Tahoma"/>
            <family val="2"/>
          </rPr>
          <t xml:space="preserve">Enter NM test substance details in this block.
Usually one NM substance per set of results (i.e. per TDRF); 
Multiple substrances can also be added where relevant to your test type.
Make sure that the test results also clearly identify substance .
</t>
        </r>
      </text>
    </comment>
    <comment ref="A23" authorId="1">
      <text>
        <r>
          <rPr>
            <sz val="9"/>
            <color indexed="81"/>
            <rFont val="Tahoma"/>
            <family val="2"/>
          </rPr>
          <t>Select from project list. 
 If the sheet LISTS is up-to date,the name, core chemistry, CAS, supplier , batch will be automatically filled in</t>
        </r>
      </text>
    </comment>
    <comment ref="A25" authorId="0">
      <text>
        <r>
          <rPr>
            <sz val="9"/>
            <color indexed="81"/>
            <rFont val="Tahoma"/>
            <family val="2"/>
          </rPr>
          <t>E.g. SiO2 (slicon dioxide); TiO2 (titanium dioxide), etc</t>
        </r>
      </text>
    </comment>
    <comment ref="A28" authorId="1">
      <text>
        <r>
          <rPr>
            <sz val="9"/>
            <color indexed="81"/>
            <rFont val="Tahoma"/>
            <family val="2"/>
          </rPr>
          <t>Liquid, fluid, fluid dispersion or powder?</t>
        </r>
      </text>
    </comment>
    <comment ref="A32" authorId="0">
      <text>
        <r>
          <rPr>
            <sz val="9"/>
            <color indexed="81"/>
            <rFont val="Tahoma"/>
            <family val="2"/>
          </rPr>
          <t xml:space="preserve">Endotoxin testing carried out ?
</t>
        </r>
      </text>
    </comment>
    <comment ref="A40" authorId="2">
      <text>
        <r>
          <rPr>
            <sz val="9"/>
            <color indexed="81"/>
            <rFont val="Tahoma"/>
            <family val="2"/>
          </rPr>
          <t>If staged dispersion protocol used, please add details of each step in notes section below.</t>
        </r>
      </text>
    </comment>
    <comment ref="A60" authorId="2">
      <text>
        <r>
          <rPr>
            <sz val="9"/>
            <color indexed="81"/>
            <rFont val="Tahoma"/>
            <family val="2"/>
          </rPr>
          <t xml:space="preserve">Please specify units e.g. hours, days etc.
</t>
        </r>
      </text>
    </comment>
    <comment ref="A64" authorId="0">
      <text>
        <r>
          <rPr>
            <sz val="9"/>
            <color indexed="81"/>
            <rFont val="Tahoma"/>
            <family val="2"/>
          </rPr>
          <t>Please specify units e.g. (µg/ml)</t>
        </r>
      </text>
    </comment>
    <comment ref="A65" authorId="0">
      <text>
        <r>
          <rPr>
            <sz val="9"/>
            <color indexed="81"/>
            <rFont val="Tahoma"/>
            <family val="2"/>
          </rPr>
          <t>Please specify units e.g. (µg/ml)</t>
        </r>
      </text>
    </comment>
    <comment ref="A69" authorId="0">
      <text>
        <r>
          <rPr>
            <sz val="9"/>
            <color indexed="81"/>
            <rFont val="Tahoma"/>
            <family val="2"/>
          </rPr>
          <t>Specify controls appreviations</t>
        </r>
      </text>
    </comment>
    <comment ref="A71" authorId="2">
      <text>
        <r>
          <rPr>
            <sz val="9"/>
            <color indexed="81"/>
            <rFont val="Tahoma"/>
            <family val="2"/>
          </rPr>
          <t>Specify controls abbreviations, including zero dose</t>
        </r>
      </text>
    </comment>
  </commentList>
</comments>
</file>

<file path=xl/comments2.xml><?xml version="1.0" encoding="utf-8"?>
<comments xmlns="http://schemas.openxmlformats.org/spreadsheetml/2006/main">
  <authors>
    <author>Peter Ritchie</author>
  </authors>
  <commentList>
    <comment ref="A1" authorId="0">
      <text>
        <r>
          <rPr>
            <b/>
            <sz val="9"/>
            <color indexed="39"/>
            <rFont val="Tahoma"/>
            <family val="2"/>
          </rPr>
          <t>- It is very important that we receive your project test results. In a format that can be read and added to the eNanoMapper Database, together with appropriate descriptive supporting and contextual information (meta-data) to allow its ongoing use (from the database). 
-- Whilst aiming to standardise test result formats as far as reasonable through the use of templates, we realise work evolves and some flexibility may be required for certain tests or assay types, or different equipment types, and so on:
-- Please help by highlighting amendments, modifications, or additions to the template, so we can take account of these and help ensure that the data maintains its accuracy and integrity.  
-- If in doubt, or for assistance in adapting the Recording Forms  please contact us for clarification.
-- If there are any queries on your data/results at the data-curation stages (adding data to the database) we will contact you for clarification.</t>
        </r>
        <r>
          <rPr>
            <b/>
            <sz val="9"/>
            <color indexed="81"/>
            <rFont val="Tahoma"/>
            <family val="2"/>
          </rPr>
          <t xml:space="preserve"> 
</t>
        </r>
      </text>
    </comment>
  </commentList>
</comments>
</file>

<file path=xl/comments3.xml><?xml version="1.0" encoding="utf-8"?>
<comments xmlns="http://schemas.openxmlformats.org/spreadsheetml/2006/main">
  <authors>
    <author>Peter Ritchie</author>
  </authors>
  <commentList>
    <comment ref="A1" authorId="0">
      <text>
        <r>
          <rPr>
            <b/>
            <sz val="9"/>
            <color indexed="39"/>
            <rFont val="Tahoma"/>
            <family val="2"/>
          </rPr>
          <t>- It is very important that we receive your project test results. In a format that can be read and added to the eNanoMapper Database, together with appropriate descriptive supporting and contextual information (meta-data) to allow its ongoing use (from the database). 
-- Whilst aiming to standardise test result formats as far as reasonable through the use of templates, we realise work evolves and some flexibility may be required for certain tests or assay types, or different equipment types, and so on:
-- Please help by highlighting amendments, modifications, or additions to the template, so we can take account of these and help ensure that the data maintains its accuracy and integrity.  
-- If in doubt, or for assistance in adapting the Recording Forms  please contact us for clarification.
-- If there are any queries on your data/results at the data-curation stages (adding data to the database) we will contact you for clarification.</t>
        </r>
        <r>
          <rPr>
            <b/>
            <sz val="9"/>
            <color indexed="81"/>
            <rFont val="Tahoma"/>
            <family val="2"/>
          </rPr>
          <t xml:space="preserve"> 
</t>
        </r>
      </text>
    </comment>
  </commentList>
</comments>
</file>

<file path=xl/sharedStrings.xml><?xml version="1.0" encoding="utf-8"?>
<sst xmlns="http://schemas.openxmlformats.org/spreadsheetml/2006/main" count="2781" uniqueCount="286">
  <si>
    <t>Please complete all applicable fields below as far as possible. Aim to familiarise yourself with the Introductory Guidance and Example Filled Templates.</t>
  </si>
  <si>
    <t>While aiming to standardise data recording as far as we can, flexibility may still be needed for some Test/Assay types and their results:</t>
  </si>
  <si>
    <t xml:space="preserve">Thus it may be necessary to add additional items e.g. for further replicates, concentrations, timepoints, or other variations on inputs, results outputs, etc. </t>
  </si>
  <si>
    <t>If so, please highlight changes &amp; alterations e.g. using colour, and/or comments in notes, or adjacent to data/tables to flag items, fluctuations from norm, etc.</t>
  </si>
  <si>
    <t>IN-VITRO Test Data Recording Form (TDRF)</t>
  </si>
  <si>
    <t>IN-VITRO TEST CONDITIONS</t>
  </si>
  <si>
    <t>Please ensure you also complete a Test Method Description Form (TMDF) for this test type* .</t>
  </si>
  <si>
    <t>Partner conducting test/assay:</t>
  </si>
  <si>
    <t>Test facility - Laboratory name:</t>
  </si>
  <si>
    <t>Lead Scientist &amp; contact for test:</t>
  </si>
  <si>
    <t>E-mail address:</t>
  </si>
  <si>
    <t>Assay/Test work conducted by:</t>
  </si>
  <si>
    <t>Full name of test/assay (add OECD Test ref-ID if app.):</t>
  </si>
  <si>
    <t>Short name or acronym for test/assay:</t>
  </si>
  <si>
    <t>Type or class of experimental test as used here:</t>
  </si>
  <si>
    <t xml:space="preserve"> End-Point being investigated/assessed by the test:</t>
  </si>
  <si>
    <t>Metric(s) used to assess End-Point outcome/response:</t>
  </si>
  <si>
    <t>SOP(s) for test -  ref. project or other doc. - Title/ID:</t>
  </si>
  <si>
    <t>Path/link to sop/protocol on proj. server/web where applic.:</t>
  </si>
  <si>
    <t>TEST MATERIAL DETAILS</t>
  </si>
  <si>
    <t>NM Core chemistry:</t>
  </si>
  <si>
    <t>CAS No:</t>
  </si>
  <si>
    <t>Material State:</t>
  </si>
  <si>
    <t>DISPERSION</t>
  </si>
  <si>
    <t>Specify standard dispersion protocol used:</t>
  </si>
  <si>
    <t>Or otherwise specify dispersion technique used:</t>
  </si>
  <si>
    <t>Dispersion agent?:</t>
  </si>
  <si>
    <t xml:space="preserve"> Additives used? If yes, specify which &amp; conc. used:</t>
  </si>
  <si>
    <t>Dispersed in cell culture medium?:</t>
  </si>
  <si>
    <t>Sonication-Bath:</t>
  </si>
  <si>
    <t>Sonication-tip:</t>
  </si>
  <si>
    <t>Vortexing:</t>
  </si>
  <si>
    <t>Stirring:</t>
  </si>
  <si>
    <t>Specify time-duration:</t>
  </si>
  <si>
    <t>Energy (for sonication):</t>
  </si>
  <si>
    <t>CELL LINE DETAILS &amp; CULTURE CONDITIONS</t>
  </si>
  <si>
    <t>Detailed cell type/line specification:</t>
  </si>
  <si>
    <t>Cell line short-name:</t>
  </si>
  <si>
    <t>Supplier:</t>
  </si>
  <si>
    <t>Medium (Supplier/Lot No.):</t>
  </si>
  <si>
    <t>Serum (inc. supplier/Lot No.):</t>
  </si>
  <si>
    <t>Serum concentration in culture medium:</t>
  </si>
  <si>
    <t>Serum concentration in treatment medium:</t>
  </si>
  <si>
    <t>Was serum heat inactivated? If app.:</t>
  </si>
  <si>
    <t>Plate details as applic.:</t>
  </si>
  <si>
    <t>Make / type:</t>
  </si>
  <si>
    <t>TREATMENT TIMELINE</t>
  </si>
  <si>
    <t>Time point unit:</t>
  </si>
  <si>
    <t>TREATMENT CONCENTRATION</t>
  </si>
  <si>
    <t>NOTES / Alterations - including - any deviations from SOP; other observations, variations in the test etc. Add any other information that will assist in the use and interpretation of the data reported in this TDRF</t>
  </si>
  <si>
    <t xml:space="preserve">Add as required. Include any additional information on conditions, data captured, calculations used, and/or handling or coding of missing/null data, etc </t>
  </si>
  <si>
    <t>Notes / Alterations / Comments A:</t>
  </si>
  <si>
    <t>Notes / Alterations / Comments B:</t>
  </si>
  <si>
    <t>Notes / Alterations / Comments C:</t>
  </si>
  <si>
    <t>* Please remember to also complete and return the Test Method Description Form (TMDF) for this test type.</t>
  </si>
  <si>
    <t>Batch</t>
  </si>
  <si>
    <t>Vial</t>
  </si>
  <si>
    <t>Date of preparation (YYYY-MM-DD):</t>
  </si>
  <si>
    <t>Name</t>
  </si>
  <si>
    <t>CAS</t>
  </si>
  <si>
    <t>type</t>
  </si>
  <si>
    <t>Supplier</t>
  </si>
  <si>
    <t>Supplier code</t>
  </si>
  <si>
    <t>Core</t>
  </si>
  <si>
    <t>ID</t>
  </si>
  <si>
    <t>ERM identifiers</t>
  </si>
  <si>
    <t/>
  </si>
  <si>
    <t>Aids used to disperse:</t>
  </si>
  <si>
    <t>Endotoxin confirmed as absent?:</t>
  </si>
  <si>
    <t>Project Work Package:</t>
  </si>
  <si>
    <t>Passage no</t>
  </si>
  <si>
    <t>Number of cells per well</t>
  </si>
  <si>
    <t>Total volume per well</t>
  </si>
  <si>
    <t>Test start date (YYYY-MM-DD):</t>
  </si>
  <si>
    <t>Test end date  (YYYY-MM-DD):</t>
  </si>
  <si>
    <t>Please complete with the raw data generated by your experiment</t>
  </si>
  <si>
    <t>Results</t>
  </si>
  <si>
    <t>Please complete this sheet with test results of the experiment</t>
  </si>
  <si>
    <t>Conc</t>
  </si>
  <si>
    <t>Positive controls abbreviations:</t>
  </si>
  <si>
    <t>Negative controls abbreviations:</t>
  </si>
  <si>
    <t>Negative controls description</t>
  </si>
  <si>
    <t>Positive controls description</t>
  </si>
  <si>
    <r>
      <rPr>
        <b/>
        <sz val="10"/>
        <rFont val="Helvetica Neue"/>
        <family val="2"/>
        <scheme val="minor"/>
      </rPr>
      <t>Time points</t>
    </r>
    <r>
      <rPr>
        <i/>
        <sz val="10"/>
        <color rgb="FF0000FF"/>
        <rFont val="Helvetica Neue"/>
        <family val="2"/>
        <scheme val="minor"/>
      </rPr>
      <t/>
    </r>
  </si>
  <si>
    <t>Treatment concentration series unit:</t>
  </si>
  <si>
    <t>Treatment  type series</t>
  </si>
  <si>
    <t>Treatment concentration series labels</t>
  </si>
  <si>
    <t>Time points labels</t>
  </si>
  <si>
    <t>Treatment concentration series (C):</t>
  </si>
  <si>
    <t>Template version</t>
  </si>
  <si>
    <t>Treatment</t>
  </si>
  <si>
    <t>Template authors</t>
  </si>
  <si>
    <t>Template downloaded</t>
  </si>
  <si>
    <t>Material Name</t>
  </si>
  <si>
    <t>Select item from Project Materials list:</t>
  </si>
  <si>
    <t>Material Supplier:</t>
  </si>
  <si>
    <t>Gracious</t>
  </si>
  <si>
    <t>WP5-What they do: Human and environmental toxicology</t>
  </si>
  <si>
    <t>BfR</t>
  </si>
  <si>
    <t>WST1</t>
  </si>
  <si>
    <t>cell viability</t>
  </si>
  <si>
    <t>absorption at 450 nm</t>
  </si>
  <si>
    <t/>
  </si>
  <si>
    <t>2020-08-28</t>
  </si>
  <si>
    <t>Material 1</t>
  </si>
  <si>
    <t>Material 2</t>
  </si>
  <si>
    <t>Material 3</t>
  </si>
  <si>
    <t>Material 4</t>
  </si>
  <si>
    <t>HEK293</t>
  </si>
  <si>
    <t>4</t>
  </si>
  <si>
    <t>96-well</t>
  </si>
  <si>
    <t>10000</t>
  </si>
  <si>
    <t>0.2 ml</t>
  </si>
  <si>
    <t>DMEM + 1% FCS</t>
  </si>
  <si>
    <t>h</t>
  </si>
  <si>
    <t>T1</t>
  </si>
  <si>
    <t>48</t>
  </si>
  <si>
    <t>ug/cm2</t>
  </si>
  <si>
    <t>C1</t>
  </si>
  <si>
    <t>C2</t>
  </si>
  <si>
    <t>C3</t>
  </si>
  <si>
    <t>C4</t>
  </si>
  <si>
    <t>C5</t>
  </si>
  <si>
    <t>C6</t>
  </si>
  <si>
    <t>0</t>
  </si>
  <si>
    <t>0.7</t>
  </si>
  <si>
    <t>2.1</t>
  </si>
  <si>
    <t>6.3</t>
  </si>
  <si>
    <t>18.9</t>
  </si>
  <si>
    <t>NC_noCells</t>
  </si>
  <si>
    <t>control_negative</t>
  </si>
  <si>
    <t>sample</t>
  </si>
  <si>
    <t>PC_TBHQ</t>
  </si>
  <si>
    <t>Technical replicates</t>
  </si>
  <si>
    <t>Technical replicate 1</t>
  </si>
  <si>
    <t>Technical replicate 2</t>
  </si>
  <si>
    <t>Technical replicate 3</t>
  </si>
  <si>
    <t>Technical replicate 4</t>
  </si>
  <si>
    <t>Technical replicate 5</t>
  </si>
  <si>
    <t>Technical replicate 6</t>
  </si>
  <si>
    <t>Technical replicate 7</t>
  </si>
  <si>
    <t>Technical replicate 8</t>
  </si>
  <si>
    <t>Technical replicate 9</t>
  </si>
  <si>
    <t>Technical replicate 10</t>
  </si>
  <si>
    <t>Technical replicate 11</t>
  </si>
  <si>
    <t>Technical replicate 12</t>
  </si>
  <si>
    <t>Technical replicate 13</t>
  </si>
  <si>
    <t>Technical replicate 14</t>
  </si>
  <si>
    <t>Number of Biological replicates</t>
  </si>
  <si>
    <r>
      <t xml:space="preserve">*   n.b. one Test Method Description Form (TMDF) can be used for multiple results files </t>
    </r>
    <r>
      <rPr>
        <b/>
        <i/>
        <sz val="11"/>
        <color rgb="FF0000FF"/>
        <rFont val="Helvetica Neue"/>
        <family val="2"/>
        <scheme val="minor"/>
      </rPr>
      <t>of the same test type</t>
    </r>
    <r>
      <rPr>
        <b/>
        <sz val="11"/>
        <color rgb="FF0000FF"/>
        <rFont val="Helvetica Neue"/>
        <family val="2"/>
        <scheme val="minor"/>
      </rPr>
      <t>.</t>
    </r>
  </si>
  <si>
    <r>
      <t xml:space="preserve">:END: </t>
    </r>
    <r>
      <rPr>
        <b/>
        <i/>
        <sz val="10"/>
        <color rgb="FF0000FF"/>
        <rFont val="Helvetica Neue"/>
        <family val="2"/>
        <scheme val="minor"/>
      </rPr>
      <t>Please do not add information below this line</t>
    </r>
  </si>
  <si>
    <t>Template Wizard 2020-08-26</t>
  </si>
  <si>
    <t>GRACIOUS/BfR</t>
  </si>
  <si>
    <t>Raw data</t>
  </si>
  <si>
    <t>Biological replicate 1</t>
  </si>
  <si>
    <t>Biological replicate 2</t>
  </si>
  <si>
    <t>Biological replicate 3</t>
  </si>
  <si>
    <t>Biological replicate 4</t>
  </si>
  <si>
    <t>Start date</t>
  </si>
  <si>
    <t>End date</t>
  </si>
  <si>
    <t>Cell passage</t>
  </si>
  <si>
    <t>cell viability (percentage of untreated control)</t>
  </si>
  <si>
    <t>cell viability [%]</t>
  </si>
  <si>
    <t>Average</t>
  </si>
  <si>
    <t>Ag-NW2_short</t>
  </si>
  <si>
    <t>Ag, 3 um length, 50 nm diameter</t>
  </si>
  <si>
    <t>7440-22-4</t>
  </si>
  <si>
    <t>NPO_1892</t>
  </si>
  <si>
    <t>NanoGap</t>
  </si>
  <si>
    <t>Ag</t>
  </si>
  <si>
    <t>Ag-NW1_long</t>
  </si>
  <si>
    <t>Ag, 30 µm length, 100 nm diameter</t>
  </si>
  <si>
    <t>CuPhthalo_halogen</t>
  </si>
  <si>
    <t>Organic pigment Green 7, CuPhthalocyanine 14nm hydrophobic</t>
  </si>
  <si>
    <t>1328-53-6</t>
  </si>
  <si>
    <t>CHEBI_59999</t>
  </si>
  <si>
    <t>BASF</t>
  </si>
  <si>
    <t>CuPhthalo_nano</t>
  </si>
  <si>
    <t>Organic pigment Blue 15, Cu-Phthalocyanine 17nm, hydrophobic</t>
  </si>
  <si>
    <t>147-14-8</t>
  </si>
  <si>
    <t>DPP_premixed</t>
  </si>
  <si>
    <t>Organic pigment Red 254 opaque, diketopyrrolopyrrole, 230nm, borderline hydrophobic</t>
  </si>
  <si>
    <t>84632-65-5</t>
  </si>
  <si>
    <t>DPP_nano</t>
  </si>
  <si>
    <t>organic pigment Red 254 transparent, diketopyrrolopyrrole, 43nm, hydrophobic</t>
  </si>
  <si>
    <t>DPP_non-nano</t>
  </si>
  <si>
    <t>organic pigment Red 254 opaque, diketopyrrolopyrrole, 233nm, hydrophobic</t>
  </si>
  <si>
    <t>Fe2O3_nano_A</t>
  </si>
  <si>
    <t>Inorganic pigment Red 101, rods, hydrophilic</t>
  </si>
  <si>
    <t>1309-37-1</t>
  </si>
  <si>
    <t>NPO_1550</t>
  </si>
  <si>
    <t>Fe2O3</t>
  </si>
  <si>
    <t>Fe2O3_nano_B</t>
  </si>
  <si>
    <t>Inorganic pigment Red 101, 37nm, hydrophilic</t>
  </si>
  <si>
    <t>Fe2o3</t>
  </si>
  <si>
    <t>Silica_Al</t>
  </si>
  <si>
    <t>Silicon dioxide, Al substituted into the silica surface, 25%</t>
  </si>
  <si>
    <t>7631-86-9</t>
  </si>
  <si>
    <t>NPO_1373</t>
  </si>
  <si>
    <t>NOURYON</t>
  </si>
  <si>
    <t>SiO2</t>
  </si>
  <si>
    <t>Silica_std</t>
  </si>
  <si>
    <t>Silicon dioxide, Standard silica, 30%</t>
  </si>
  <si>
    <t>CeO2 (pyrolytic)</t>
  </si>
  <si>
    <t>Pyrolytic, 34.75 nm ± 22.89</t>
  </si>
  <si>
    <t>1306-38-3</t>
  </si>
  <si>
    <t>ENM_9000006</t>
  </si>
  <si>
    <t>CeO2</t>
  </si>
  <si>
    <t>Silica_Silane</t>
  </si>
  <si>
    <t>Silicon dioxide, silane modified, 28%</t>
  </si>
  <si>
    <t>Silica_anis_Std</t>
  </si>
  <si>
    <t>Silicon dioxide, Standard silica, aggregated nanoparticles, 12% SiO2, pH 11</t>
  </si>
  <si>
    <t>Silica_anis_Al</t>
  </si>
  <si>
    <t>Silicon dioxide, Al substituted into the surface, aggregated nanoparticles, 7% total solids, pH 8.5</t>
  </si>
  <si>
    <t>ZnCdSeS</t>
  </si>
  <si>
    <t>ZnCdSeS, hydrophobic (530nm)</t>
  </si>
  <si>
    <t>NPO_589</t>
  </si>
  <si>
    <t>PlasmaChem</t>
  </si>
  <si>
    <t>ZnCdSeS-COOH</t>
  </si>
  <si>
    <t>ZnCdSeS-COOH, hydrophilic (530nm)</t>
  </si>
  <si>
    <t>ZnCuInS/ZnS</t>
  </si>
  <si>
    <t>ZnCuInS/ZnS, hydrophobic (530nm)</t>
  </si>
  <si>
    <t>Zn Cu In S</t>
  </si>
  <si>
    <t>ZnCuInS/ZnS-COOH_smaller</t>
  </si>
  <si>
    <t>ZnCuInS/ZnS-COOH_smaller, hydrophilic (530nm)</t>
  </si>
  <si>
    <t>ZnCuInS/ZnS-COOH_larger</t>
  </si>
  <si>
    <t>ZnCuInS/ZnS-COOH_larger, hydrophilic (700nm)</t>
  </si>
  <si>
    <t>CNF-50-nm</t>
  </si>
  <si>
    <t>Cellulose nanofibrils 50 nm diameter x 6.6 µm length</t>
  </si>
  <si>
    <t>9004-34-6</t>
  </si>
  <si>
    <t>CHEBI:133349</t>
  </si>
  <si>
    <t>Harvard</t>
  </si>
  <si>
    <t>Cellulose</t>
  </si>
  <si>
    <t>CNF-80-nm</t>
  </si>
  <si>
    <t>Cellulose nanofibrils 80 nm diameter x 6.6 µm length</t>
  </si>
  <si>
    <t>Cellulose nanocrystals</t>
  </si>
  <si>
    <t>Cellulose nanocrystals 25 nm x 250 nm rod-like</t>
  </si>
  <si>
    <t>NPO_1375</t>
  </si>
  <si>
    <t>CNT Mitsui 7</t>
  </si>
  <si>
    <t>Mitsui 7</t>
  </si>
  <si>
    <t>308068-56-6</t>
  </si>
  <si>
    <t>NPO_354</t>
  </si>
  <si>
    <t>JRC</t>
  </si>
  <si>
    <t>Carbon</t>
  </si>
  <si>
    <t>NM-300</t>
  </si>
  <si>
    <t>NM-220</t>
  </si>
  <si>
    <t>7727-43-7</t>
  </si>
  <si>
    <t>BaSO4</t>
  </si>
  <si>
    <t>NM-200</t>
  </si>
  <si>
    <t>NM-110</t>
  </si>
  <si>
    <t>1314-13-2</t>
  </si>
  <si>
    <t>ZnO</t>
  </si>
  <si>
    <t>NM-402</t>
  </si>
  <si>
    <t>MWCNT</t>
  </si>
  <si>
    <t>NM-212</t>
  </si>
  <si>
    <t>Cerium dioxide</t>
  </si>
  <si>
    <t>1317-38-0</t>
  </si>
  <si>
    <t>CuO</t>
  </si>
  <si>
    <t>Copper(II) oxide</t>
  </si>
  <si>
    <t>NPO_1544</t>
  </si>
  <si>
    <t>[Cu]=O</t>
  </si>
  <si>
    <t>Mn2O3</t>
  </si>
  <si>
    <t>Manganese(III) oxide</t>
  </si>
  <si>
    <t>1317-34-6</t>
  </si>
  <si>
    <t>ENM_9000073</t>
  </si>
  <si>
    <t>O=[Mn]O[Mn]=O</t>
  </si>
  <si>
    <t>SUN project</t>
  </si>
  <si>
    <t>Skyspring nanomaterials (disributed by BASF)</t>
  </si>
  <si>
    <t>powder</t>
  </si>
  <si>
    <t>Anna Giusti</t>
  </si>
  <si>
    <t>Nils Dommershausen</t>
  </si>
  <si>
    <t>anna.giusti@bfr.bund.de</t>
  </si>
  <si>
    <t>nils.dommershausen@bfr.bund.de</t>
  </si>
  <si>
    <t>SOP_BfR_Nrf2Activation_final.docx</t>
  </si>
  <si>
    <t>GRACIOUS-TMDF-InVitro-WP5-P8-inVitro-WST-1.doc</t>
  </si>
  <si>
    <t>NanoToxClass dispersion protocol</t>
  </si>
  <si>
    <t>PC_EDGMA</t>
  </si>
  <si>
    <t>cytotoxicity</t>
  </si>
  <si>
    <t>Y</t>
  </si>
  <si>
    <t>NRF2/ARE Luciferase Reporter HEK293 Stable Cell Line</t>
  </si>
  <si>
    <t>Signosis</t>
  </si>
  <si>
    <t>white plate Greiner Bio-One P/N 655098</t>
  </si>
  <si>
    <t>Good PAN Biotech (P40-37500)</t>
  </si>
  <si>
    <t>no</t>
  </si>
  <si>
    <t>Ethylene glycol dimethacrylate</t>
  </si>
  <si>
    <t>tert-Butylhydroquinone</t>
  </si>
</sst>
</file>

<file path=xl/styles.xml><?xml version="1.0" encoding="utf-8"?>
<styleSheet xmlns="http://schemas.openxmlformats.org/spreadsheetml/2006/main" xmlns:mc="http://schemas.openxmlformats.org/markup-compatibility/2006" xmlns:x14ac="http://schemas.microsoft.com/office/spreadsheetml/2009/9/ac" mc:Ignorable="x14ac">
  <fonts count="1149">
    <font>
      <sz val="10"/>
      <color indexed="8"/>
      <name val="Helvetica Neue"/>
    </font>
    <font>
      <sz val="11"/>
      <color theme="1"/>
      <name val="Helvetica Neue"/>
      <family val="2"/>
      <scheme val="minor"/>
    </font>
    <font>
      <b/>
      <sz val="10"/>
      <color indexed="8"/>
      <name val="Helvetica Neue"/>
    </font>
    <font>
      <b/>
      <u/>
      <sz val="14"/>
      <color theme="0"/>
      <name val="Helvetica Neue"/>
      <family val="2"/>
      <scheme val="minor"/>
    </font>
    <font>
      <b/>
      <u/>
      <sz val="12"/>
      <color theme="0"/>
      <name val="Helvetica Neue"/>
      <family val="2"/>
      <scheme val="minor"/>
    </font>
    <font>
      <b/>
      <i/>
      <sz val="11"/>
      <color rgb="FF005F77"/>
      <name val="Helvetica Neue"/>
      <family val="2"/>
      <scheme val="minor"/>
    </font>
    <font>
      <b/>
      <i/>
      <sz val="11"/>
      <color theme="0"/>
      <name val="Helvetica Neue"/>
      <family val="2"/>
      <scheme val="minor"/>
    </font>
    <font>
      <b/>
      <sz val="9"/>
      <color indexed="39"/>
      <name val="Tahoma"/>
      <family val="2"/>
    </font>
    <font>
      <b/>
      <sz val="9"/>
      <color indexed="81"/>
      <name val="Tahoma"/>
      <family val="2"/>
    </font>
    <font>
      <b/>
      <sz val="14"/>
      <color rgb="FF0000FF"/>
      <name val="Helvetica Neue"/>
      <family val="2"/>
      <scheme val="minor"/>
    </font>
    <font>
      <b/>
      <sz val="12"/>
      <color rgb="FF0000FF"/>
      <name val="Helvetica Neue"/>
      <family val="2"/>
      <scheme val="minor"/>
    </font>
    <font>
      <b/>
      <sz val="11"/>
      <color rgb="FF0000FF"/>
      <name val="Helvetica Neue"/>
      <family val="2"/>
      <scheme val="minor"/>
    </font>
    <font>
      <sz val="10"/>
      <name val="Helvetica Neue"/>
      <family val="2"/>
      <scheme val="minor"/>
    </font>
    <font>
      <b/>
      <sz val="10"/>
      <color rgb="FF0000FF"/>
      <name val="Helvetica Neue"/>
      <family val="2"/>
      <scheme val="minor"/>
    </font>
    <font>
      <b/>
      <sz val="10"/>
      <name val="Helvetica Neue"/>
      <family val="2"/>
      <scheme val="minor"/>
    </font>
    <font>
      <sz val="10"/>
      <color rgb="FF0000FF"/>
      <name val="Helvetica Neue"/>
      <family val="2"/>
      <scheme val="minor"/>
    </font>
    <font>
      <i/>
      <sz val="10"/>
      <name val="Helvetica Neue"/>
      <family val="2"/>
      <scheme val="minor"/>
    </font>
    <font>
      <sz val="9"/>
      <color indexed="81"/>
      <name val="Tahoma"/>
      <family val="2"/>
    </font>
    <font>
      <i/>
      <sz val="10"/>
      <color rgb="FF0000FF"/>
      <name val="Helvetica Neue"/>
      <family val="2"/>
      <scheme val="minor"/>
    </font>
    <font>
      <b/>
      <i/>
      <sz val="10"/>
      <name val="Helvetica Neue"/>
      <family val="2"/>
      <scheme val="minor"/>
    </font>
    <font>
      <b/>
      <i/>
      <sz val="10"/>
      <color rgb="FF0000FF"/>
      <name val="Helvetica Neue"/>
      <family val="2"/>
      <scheme val="minor"/>
    </font>
    <font>
      <b/>
      <i/>
      <sz val="11"/>
      <color rgb="FF0000FF"/>
      <name val="Helvetica Neue"/>
      <family val="2"/>
      <scheme val="minor"/>
    </font>
    <font>
      <sz val="10"/>
      <name val="Helvetica Neue"/>
      <scheme val="minor"/>
    </font>
    <font>
      <b/>
      <u/>
      <sz val="14"/>
      <color theme="0"/>
      <name val="Helvetica Neue"/>
      <scheme val="minor"/>
    </font>
    <font>
      <b/>
      <sz val="10"/>
      <color theme="0"/>
      <name val="Helvetica Neue"/>
    </font>
    <font>
      <sz val="10"/>
      <color theme="1"/>
      <name val="Helvetica Neue"/>
    </font>
    <font>
      <i/>
      <sz val="10"/>
      <color rgb="FF0000FF"/>
      <name val="Helvetica Neue"/>
      <scheme val="minor"/>
    </font>
    <font>
      <i/>
      <sz val="10"/>
      <name val="Helvetica Neue"/>
      <scheme val="minor"/>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sz val="10"/>
      <name val="Helvetica Neue"/>
    </font>
    <font>
      <b/>
      <sz val="10"/>
      <name val="Helvetica Neue"/>
    </font>
  </fonts>
  <fills count="1131">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002060"/>
        <bgColor indexed="64"/>
      </patternFill>
    </fill>
    <fill>
      <patternFill patternType="solid">
        <fgColor theme="8" tint="0.59999389629810485"/>
        <bgColor indexed="65"/>
      </patternFill>
    </fill>
    <fill>
      <patternFill patternType="solid">
        <fgColor rgb="FF00B0F0"/>
        <bgColor indexed="64"/>
      </patternFill>
    </fill>
    <fill>
      <patternFill patternType="solid">
        <fgColor rgb="FFFFC000"/>
        <bgColor indexed="64"/>
      </patternFill>
    </fill>
    <fill>
      <patternFill patternType="solid">
        <fgColor indexed="22"/>
        <bgColor indexed="64"/>
      </patternFill>
    </fill>
    <fill>
      <patternFill patternType="solid">
        <fgColor theme="7" tint="0.79998168889431442"/>
        <bgColor indexed="64"/>
      </patternFill>
    </fill>
    <fill>
      <patternFill patternType="solid">
        <fgColor theme="1"/>
        <bgColor theme="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11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right style="thin">
        <color theme="1"/>
      </right>
      <top/>
      <bottom/>
      <diagonal/>
    </border>
    <border>
      <left/>
      <right/>
      <top/>
      <bottom style="medium">
        <color indexed="64"/>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applyNumberFormat="0" applyFill="0" applyBorder="0" applyProtection="0">
      <alignment vertical="top" wrapText="1"/>
    </xf>
    <xf numFmtId="0" fontId="1" fillId="5" borderId="0" applyNumberFormat="0" applyBorder="0" applyAlignment="0" applyProtection="0"/>
  </cellStyleXfs>
  <cellXfs count="1214">
    <xf numFmtId="0" fontId="0" fillId="0" borderId="0" xfId="0" applyFont="1" applyAlignment="1">
      <alignment vertical="top" wrapText="1"/>
    </xf>
    <xf numFmtId="0" fontId="3" fillId="4" borderId="0" xfId="0" applyFont="1" applyFill="1" applyBorder="1" applyAlignment="1">
      <alignment vertical="top"/>
    </xf>
    <xf numFmtId="0" fontId="4" fillId="4" borderId="0" xfId="0" applyFont="1" applyFill="1" applyBorder="1" applyAlignment="1">
      <alignment vertical="top"/>
    </xf>
    <xf numFmtId="0" fontId="5" fillId="4" borderId="0" xfId="0" applyFont="1" applyFill="1" applyBorder="1" applyAlignment="1">
      <alignment horizontal="left" vertical="top"/>
    </xf>
    <xf numFmtId="0" fontId="6" fillId="4" borderId="0" xfId="0" applyFont="1" applyFill="1" applyBorder="1" applyAlignment="1">
      <alignment horizontal="left" vertical="top"/>
    </xf>
    <xf numFmtId="0" fontId="6" fillId="4" borderId="0" xfId="0" applyFont="1" applyFill="1" applyBorder="1" applyAlignment="1">
      <alignment horizontal="left" vertical="top" indent="1"/>
    </xf>
    <xf numFmtId="0" fontId="12" fillId="6" borderId="0" xfId="0" applyFont="1" applyFill="1" applyBorder="1" applyAlignment="1">
      <alignment vertical="top"/>
    </xf>
    <xf numFmtId="0" fontId="12" fillId="0" borderId="0" xfId="0" applyFont="1" applyAlignment="1">
      <alignment vertical="top"/>
    </xf>
    <xf numFmtId="0" fontId="9" fillId="7" borderId="0" xfId="1" applyFont="1" applyFill="1" applyBorder="1" applyAlignment="1">
      <alignment vertical="center"/>
    </xf>
    <xf numFmtId="0" fontId="10" fillId="7" borderId="0" xfId="1" applyFont="1" applyFill="1" applyBorder="1" applyAlignment="1">
      <alignment vertical="center"/>
    </xf>
    <xf numFmtId="0" fontId="11" fillId="7" borderId="0" xfId="1" applyFont="1" applyFill="1" applyBorder="1" applyAlignment="1">
      <alignment vertical="top"/>
    </xf>
    <xf numFmtId="0" fontId="12" fillId="7" borderId="0" xfId="0" applyFont="1" applyFill="1" applyAlignment="1">
      <alignment vertical="top"/>
    </xf>
    <xf numFmtId="0" fontId="12" fillId="2" borderId="0" xfId="0" applyFont="1" applyFill="1" applyAlignment="1">
      <alignment vertical="top"/>
    </xf>
    <xf numFmtId="0" fontId="13" fillId="8" borderId="0" xfId="0" applyFont="1" applyFill="1" applyBorder="1" applyAlignment="1">
      <alignment vertical="top"/>
    </xf>
    <xf numFmtId="0" fontId="12" fillId="8" borderId="0" xfId="0" applyFont="1" applyFill="1" applyBorder="1" applyAlignment="1">
      <alignment vertical="top"/>
    </xf>
    <xf numFmtId="0" fontId="14" fillId="8" borderId="0" xfId="0" applyFont="1" applyFill="1" applyBorder="1" applyAlignment="1">
      <alignment vertical="top"/>
    </xf>
    <xf numFmtId="0" fontId="14" fillId="0" borderId="0" xfId="0" applyFont="1" applyBorder="1" applyAlignment="1">
      <alignment horizontal="right" vertical="top"/>
    </xf>
    <xf numFmtId="0" fontId="15" fillId="0" borderId="0" xfId="0" applyFont="1" applyAlignment="1">
      <alignment horizontal="left" vertical="top" indent="1"/>
    </xf>
    <xf numFmtId="0" fontId="12" fillId="0" borderId="0" xfId="0" applyFont="1" applyBorder="1" applyAlignment="1">
      <alignment vertical="top"/>
    </xf>
    <xf numFmtId="0" fontId="12" fillId="0" borderId="0" xfId="0" applyFont="1" applyFill="1" applyBorder="1" applyAlignment="1">
      <alignment vertical="top"/>
    </xf>
    <xf numFmtId="0" fontId="14" fillId="0" borderId="0" xfId="0" applyFont="1" applyFill="1" applyBorder="1" applyAlignment="1">
      <alignment horizontal="right" vertical="top"/>
    </xf>
    <xf numFmtId="0" fontId="12" fillId="0" borderId="0" xfId="0" applyFont="1" applyBorder="1" applyAlignment="1"/>
    <xf numFmtId="0" fontId="16" fillId="0" borderId="0" xfId="0" applyFont="1" applyBorder="1" applyAlignment="1">
      <alignment horizontal="center" vertical="top"/>
    </xf>
    <xf numFmtId="0" fontId="12" fillId="0" borderId="0" xfId="0" applyFont="1" applyBorder="1" applyAlignment="1">
      <alignment horizontal="left" vertical="top"/>
    </xf>
    <xf numFmtId="0" fontId="12" fillId="0" borderId="0" xfId="0" applyFont="1" applyAlignment="1">
      <alignment horizontal="left" vertical="top"/>
    </xf>
    <xf numFmtId="0" fontId="18" fillId="0" borderId="0" xfId="0" applyFont="1" applyBorder="1" applyAlignment="1">
      <alignment horizontal="right" vertical="top"/>
    </xf>
    <xf numFmtId="0" fontId="19" fillId="0" borderId="0" xfId="0" applyFont="1" applyBorder="1" applyAlignment="1">
      <alignment horizontal="right" vertical="top"/>
    </xf>
    <xf numFmtId="0" fontId="20" fillId="0" borderId="0" xfId="0" applyFont="1" applyBorder="1" applyAlignment="1">
      <alignment vertical="top"/>
    </xf>
    <xf numFmtId="0" fontId="11" fillId="5" borderId="0" xfId="1" applyFont="1" applyBorder="1" applyAlignment="1">
      <alignment vertical="top"/>
    </xf>
    <xf numFmtId="0" fontId="16" fillId="0" borderId="0" xfId="0" applyFont="1" applyAlignment="1">
      <alignment vertical="top"/>
    </xf>
    <xf numFmtId="0" fontId="14" fillId="0" borderId="0" xfId="0" applyFont="1" applyFill="1" applyBorder="1" applyAlignment="1">
      <alignment vertical="top"/>
    </xf>
    <xf numFmtId="0" fontId="12" fillId="9" borderId="2" xfId="0" applyFont="1" applyFill="1" applyBorder="1" applyAlignment="1">
      <alignment horizontal="left" vertical="top"/>
    </xf>
    <xf numFmtId="0" fontId="12" fillId="9" borderId="1" xfId="0" applyFont="1" applyFill="1" applyBorder="1" applyAlignment="1">
      <alignment horizontal="left" vertical="top"/>
    </xf>
    <xf numFmtId="0" fontId="12" fillId="9" borderId="0" xfId="0" applyFont="1" applyFill="1" applyBorder="1" applyAlignment="1">
      <alignment horizontal="left" vertical="top"/>
    </xf>
    <xf numFmtId="0" fontId="14" fillId="9" borderId="0" xfId="0" applyFont="1" applyFill="1" applyBorder="1" applyAlignment="1">
      <alignment horizontal="right" vertical="top"/>
    </xf>
    <xf numFmtId="14" fontId="12" fillId="9" borderId="0" xfId="0" applyNumberFormat="1" applyFont="1" applyFill="1" applyBorder="1" applyAlignment="1">
      <alignment horizontal="left" vertical="top"/>
    </xf>
    <xf numFmtId="0" fontId="12" fillId="9" borderId="0" xfId="0" applyFont="1" applyFill="1" applyBorder="1" applyAlignment="1">
      <alignment horizontal="center" vertical="top"/>
    </xf>
    <xf numFmtId="9" fontId="12" fillId="9" borderId="0" xfId="0" applyNumberFormat="1" applyFont="1" applyFill="1" applyBorder="1" applyAlignment="1">
      <alignment horizontal="left" vertical="top"/>
    </xf>
    <xf numFmtId="0" fontId="12" fillId="9" borderId="0" xfId="0" applyFont="1" applyFill="1" applyBorder="1" applyAlignment="1">
      <alignment horizontal="right" vertical="top"/>
    </xf>
    <xf numFmtId="0" fontId="12" fillId="2" borderId="0" xfId="0" applyFont="1" applyFill="1" applyBorder="1" applyAlignment="1">
      <alignment horizontal="right" vertical="top"/>
    </xf>
    <xf numFmtId="0" fontId="22" fillId="0" borderId="0" xfId="0" applyFont="1" applyFill="1" applyBorder="1" applyAlignment="1">
      <alignment horizontal="right" vertical="top"/>
    </xf>
    <xf numFmtId="0" fontId="12" fillId="2" borderId="0" xfId="0" applyFont="1" applyFill="1" applyBorder="1" applyAlignment="1">
      <alignment horizontal="left" vertical="top"/>
    </xf>
    <xf numFmtId="0" fontId="12" fillId="9" borderId="3" xfId="0" applyFont="1" applyFill="1" applyBorder="1" applyAlignment="1">
      <alignment horizontal="left" vertical="top"/>
    </xf>
    <xf numFmtId="0" fontId="0" fillId="0" borderId="0" xfId="0" applyFont="1" applyBorder="1" applyAlignment="1">
      <alignment vertical="top" wrapText="1"/>
    </xf>
    <xf numFmtId="0" fontId="0" fillId="0" borderId="11" xfId="0" applyFont="1" applyBorder="1" applyAlignment="1">
      <alignment vertical="top" wrapText="1"/>
    </xf>
    <xf numFmtId="0" fontId="2" fillId="0" borderId="11" xfId="0" applyFont="1" applyBorder="1" applyAlignment="1">
      <alignment vertical="top" wrapText="1"/>
    </xf>
    <xf numFmtId="0" fontId="0" fillId="4" borderId="0" xfId="0" applyFont="1" applyFill="1" applyAlignment="1">
      <alignment vertical="top" wrapText="1"/>
    </xf>
    <xf numFmtId="0" fontId="23" fillId="4" borderId="0" xfId="0" applyFont="1" applyFill="1" applyBorder="1" applyAlignment="1">
      <alignment vertical="top"/>
    </xf>
    <xf numFmtId="0" fontId="2" fillId="3" borderId="0" xfId="0" applyFont="1" applyFill="1" applyAlignment="1">
      <alignment vertical="top" wrapText="1"/>
    </xf>
    <xf numFmtId="0" fontId="2" fillId="3" borderId="8" xfId="0" applyFont="1" applyFill="1" applyBorder="1" applyAlignment="1">
      <alignment vertical="top" wrapText="1"/>
    </xf>
    <xf numFmtId="0" fontId="2" fillId="3" borderId="7" xfId="0" applyFont="1" applyFill="1" applyBorder="1" applyAlignment="1">
      <alignment vertical="top" wrapText="1"/>
    </xf>
    <xf numFmtId="0" fontId="2" fillId="3" borderId="6" xfId="0" applyFont="1" applyFill="1" applyBorder="1" applyAlignment="1">
      <alignment vertical="top" wrapText="1"/>
    </xf>
    <xf numFmtId="49" fontId="12" fillId="9" borderId="0" xfId="0" applyNumberFormat="1" applyFont="1" applyFill="1" applyBorder="1" applyAlignment="1">
      <alignment horizontal="right" vertical="top"/>
    </xf>
    <xf numFmtId="49" fontId="0" fillId="0" borderId="0" xfId="0" applyNumberFormat="1" applyFont="1" applyAlignment="1">
      <alignment vertical="top" wrapText="1"/>
    </xf>
    <xf numFmtId="0" fontId="2" fillId="2" borderId="0" xfId="0" applyFont="1" applyFill="1" applyBorder="1" applyAlignment="1">
      <alignment vertical="top" wrapText="1"/>
    </xf>
    <xf numFmtId="0" fontId="25" fillId="0" borderId="14" xfId="0" applyFont="1" applyBorder="1">
      <alignment vertical="top" wrapText="1"/>
    </xf>
    <xf numFmtId="0" fontId="25" fillId="0" borderId="15" xfId="0" applyFont="1" applyBorder="1">
      <alignment vertical="top" wrapText="1"/>
    </xf>
    <xf numFmtId="0" fontId="25" fillId="0" borderId="16" xfId="0" applyFont="1" applyBorder="1">
      <alignment vertical="top" wrapText="1"/>
    </xf>
    <xf numFmtId="0" fontId="24" fillId="10" borderId="17" xfId="0" applyFont="1" applyFill="1" applyBorder="1">
      <alignment vertical="top" wrapText="1"/>
    </xf>
    <xf numFmtId="0" fontId="24" fillId="10" borderId="0" xfId="0" applyFont="1" applyFill="1" applyBorder="1">
      <alignment vertical="top" wrapText="1"/>
    </xf>
    <xf numFmtId="0" fontId="24" fillId="10" borderId="18" xfId="0" applyFont="1" applyFill="1" applyBorder="1">
      <alignment vertical="top" wrapText="1"/>
    </xf>
    <xf numFmtId="0" fontId="2" fillId="0" borderId="9" xfId="0" applyFont="1" applyBorder="1" applyAlignment="1">
      <alignment vertical="top" wrapText="1"/>
    </xf>
    <xf numFmtId="0" fontId="3" fillId="4" borderId="12" xfId="0" applyFont="1" applyFill="1" applyBorder="1" applyAlignment="1">
      <alignment vertical="top"/>
    </xf>
    <xf numFmtId="0" fontId="2" fillId="3" borderId="13" xfId="0" applyFont="1" applyFill="1" applyBorder="1" applyAlignment="1">
      <alignment vertical="top" wrapText="1"/>
    </xf>
    <xf numFmtId="0" fontId="2" fillId="3" borderId="19" xfId="0" applyFont="1" applyFill="1" applyBorder="1" applyAlignment="1">
      <alignment vertical="top" wrapText="1"/>
    </xf>
    <xf numFmtId="0" fontId="26" fillId="0" borderId="0" xfId="0" applyFont="1" applyBorder="1" applyAlignment="1">
      <alignment horizontal="right" vertical="top"/>
    </xf>
    <xf numFmtId="0" fontId="27" fillId="0" borderId="0" xfId="0" applyFont="1" applyAlignment="1">
      <alignment vertical="top"/>
    </xf>
    <xf numFmtId="2" fontId="28" fillId="11" borderId="20" xfId="0" applyNumberFormat="1" applyFont="1" applyFill="1" applyBorder="1" applyAlignment="1"/>
    <xf numFmtId="2" fontId="29" fillId="12" borderId="21" xfId="0" applyNumberFormat="1" applyFont="1" applyFill="1" applyBorder="1" applyAlignment="1"/>
    <xf numFmtId="2" fontId="30" fillId="13" borderId="22" xfId="0" applyNumberFormat="1" applyFont="1" applyFill="1" applyBorder="1" applyAlignment="1"/>
    <xf numFmtId="2" fontId="31" fillId="14" borderId="23" xfId="0" applyNumberFormat="1" applyFont="1" applyFill="1" applyBorder="1" applyAlignment="1"/>
    <xf numFmtId="2" fontId="32" fillId="15" borderId="24" xfId="0" applyNumberFormat="1" applyFont="1" applyFill="1" applyBorder="1" applyAlignment="1"/>
    <xf numFmtId="2" fontId="33" fillId="16" borderId="25" xfId="0" applyNumberFormat="1" applyFont="1" applyFill="1" applyBorder="1" applyAlignment="1"/>
    <xf numFmtId="2" fontId="34" fillId="17" borderId="26" xfId="0" applyNumberFormat="1" applyFont="1" applyFill="1" applyBorder="1" applyAlignment="1"/>
    <xf numFmtId="2" fontId="35" fillId="18" borderId="27" xfId="0" applyNumberFormat="1" applyFont="1" applyFill="1" applyBorder="1" applyAlignment="1"/>
    <xf numFmtId="2" fontId="36" fillId="19" borderId="28" xfId="0" applyNumberFormat="1" applyFont="1" applyFill="1" applyBorder="1" applyAlignment="1"/>
    <xf numFmtId="2" fontId="37" fillId="20" borderId="29" xfId="0" applyNumberFormat="1" applyFont="1" applyFill="1" applyBorder="1" applyAlignment="1"/>
    <xf numFmtId="2" fontId="38" fillId="21" borderId="30" xfId="0" applyNumberFormat="1" applyFont="1" applyFill="1" applyBorder="1" applyAlignment="1"/>
    <xf numFmtId="2" fontId="39" fillId="22" borderId="31" xfId="0" applyNumberFormat="1" applyFont="1" applyFill="1" applyBorder="1" applyAlignment="1"/>
    <xf numFmtId="2" fontId="40" fillId="23" borderId="32" xfId="0" applyNumberFormat="1" applyFont="1" applyFill="1" applyBorder="1" applyAlignment="1"/>
    <xf numFmtId="2" fontId="41" fillId="24" borderId="33" xfId="0" applyNumberFormat="1" applyFont="1" applyFill="1" applyBorder="1" applyAlignment="1"/>
    <xf numFmtId="2" fontId="42" fillId="25" borderId="34" xfId="0" applyNumberFormat="1" applyFont="1" applyFill="1" applyBorder="1" applyAlignment="1"/>
    <xf numFmtId="2" fontId="43" fillId="26" borderId="35" xfId="0" applyNumberFormat="1" applyFont="1" applyFill="1" applyBorder="1" applyAlignment="1"/>
    <xf numFmtId="2" fontId="44" fillId="27" borderId="36" xfId="0" applyNumberFormat="1" applyFont="1" applyFill="1" applyBorder="1" applyAlignment="1"/>
    <xf numFmtId="2" fontId="45" fillId="28" borderId="37" xfId="0" applyNumberFormat="1" applyFont="1" applyFill="1" applyBorder="1" applyAlignment="1"/>
    <xf numFmtId="2" fontId="46" fillId="29" borderId="38" xfId="0" applyNumberFormat="1" applyFont="1" applyFill="1" applyBorder="1" applyAlignment="1"/>
    <xf numFmtId="2" fontId="47" fillId="30" borderId="39" xfId="0" applyNumberFormat="1" applyFont="1" applyFill="1" applyBorder="1" applyAlignment="1"/>
    <xf numFmtId="2" fontId="48" fillId="31" borderId="40" xfId="0" applyNumberFormat="1" applyFont="1" applyFill="1" applyBorder="1" applyAlignment="1"/>
    <xf numFmtId="2" fontId="49" fillId="32" borderId="41" xfId="0" applyNumberFormat="1" applyFont="1" applyFill="1" applyBorder="1" applyAlignment="1"/>
    <xf numFmtId="2" fontId="50" fillId="33" borderId="42" xfId="0" applyNumberFormat="1" applyFont="1" applyFill="1" applyBorder="1" applyAlignment="1"/>
    <xf numFmtId="2" fontId="51" fillId="34" borderId="43" xfId="0" applyNumberFormat="1" applyFont="1" applyFill="1" applyBorder="1" applyAlignment="1"/>
    <xf numFmtId="2" fontId="52" fillId="35" borderId="44" xfId="0" applyNumberFormat="1" applyFont="1" applyFill="1" applyBorder="1" applyAlignment="1"/>
    <xf numFmtId="2" fontId="53" fillId="36" borderId="45" xfId="0" applyNumberFormat="1" applyFont="1" applyFill="1" applyBorder="1" applyAlignment="1"/>
    <xf numFmtId="2" fontId="54" fillId="37" borderId="46" xfId="0" applyNumberFormat="1" applyFont="1" applyFill="1" applyBorder="1" applyAlignment="1"/>
    <xf numFmtId="2" fontId="55" fillId="38" borderId="47" xfId="0" applyNumberFormat="1" applyFont="1" applyFill="1" applyBorder="1" applyAlignment="1"/>
    <xf numFmtId="2" fontId="56" fillId="39" borderId="48" xfId="0" applyNumberFormat="1" applyFont="1" applyFill="1" applyBorder="1" applyAlignment="1"/>
    <xf numFmtId="2" fontId="57" fillId="40" borderId="49" xfId="0" applyNumberFormat="1" applyFont="1" applyFill="1" applyBorder="1" applyAlignment="1"/>
    <xf numFmtId="2" fontId="58" fillId="41" borderId="50" xfId="0" applyNumberFormat="1" applyFont="1" applyFill="1" applyBorder="1" applyAlignment="1"/>
    <xf numFmtId="2" fontId="59" fillId="42" borderId="51" xfId="0" applyNumberFormat="1" applyFont="1" applyFill="1" applyBorder="1" applyAlignment="1"/>
    <xf numFmtId="2" fontId="60" fillId="43" borderId="52" xfId="0" applyNumberFormat="1" applyFont="1" applyFill="1" applyBorder="1" applyAlignment="1"/>
    <xf numFmtId="2" fontId="61" fillId="44" borderId="53" xfId="0" applyNumberFormat="1" applyFont="1" applyFill="1" applyBorder="1" applyAlignment="1"/>
    <xf numFmtId="2" fontId="62" fillId="45" borderId="54" xfId="0" applyNumberFormat="1" applyFont="1" applyFill="1" applyBorder="1" applyAlignment="1"/>
    <xf numFmtId="2" fontId="63" fillId="46" borderId="55" xfId="0" applyNumberFormat="1" applyFont="1" applyFill="1" applyBorder="1" applyAlignment="1"/>
    <xf numFmtId="2" fontId="64" fillId="47" borderId="56" xfId="0" applyNumberFormat="1" applyFont="1" applyFill="1" applyBorder="1" applyAlignment="1"/>
    <xf numFmtId="2" fontId="65" fillId="48" borderId="57" xfId="0" applyNumberFormat="1" applyFont="1" applyFill="1" applyBorder="1" applyAlignment="1"/>
    <xf numFmtId="2" fontId="66" fillId="49" borderId="58" xfId="0" applyNumberFormat="1" applyFont="1" applyFill="1" applyBorder="1" applyAlignment="1"/>
    <xf numFmtId="2" fontId="67" fillId="50" borderId="59" xfId="0" applyNumberFormat="1" applyFont="1" applyFill="1" applyBorder="1" applyAlignment="1"/>
    <xf numFmtId="2" fontId="68" fillId="51" borderId="60" xfId="0" applyNumberFormat="1" applyFont="1" applyFill="1" applyBorder="1" applyAlignment="1"/>
    <xf numFmtId="2" fontId="69" fillId="52" borderId="61" xfId="0" applyNumberFormat="1" applyFont="1" applyFill="1" applyBorder="1" applyAlignment="1"/>
    <xf numFmtId="2" fontId="70" fillId="53" borderId="62" xfId="0" applyNumberFormat="1" applyFont="1" applyFill="1" applyBorder="1" applyAlignment="1"/>
    <xf numFmtId="2" fontId="71" fillId="54" borderId="63" xfId="0" applyNumberFormat="1" applyFont="1" applyFill="1" applyBorder="1" applyAlignment="1"/>
    <xf numFmtId="2" fontId="72" fillId="55" borderId="64" xfId="0" applyNumberFormat="1" applyFont="1" applyFill="1" applyBorder="1" applyAlignment="1"/>
    <xf numFmtId="2" fontId="73" fillId="56" borderId="65" xfId="0" applyNumberFormat="1" applyFont="1" applyFill="1" applyBorder="1" applyAlignment="1"/>
    <xf numFmtId="2" fontId="74" fillId="57" borderId="66" xfId="0" applyNumberFormat="1" applyFont="1" applyFill="1" applyBorder="1" applyAlignment="1"/>
    <xf numFmtId="2" fontId="75" fillId="58" borderId="67" xfId="0" applyNumberFormat="1" applyFont="1" applyFill="1" applyBorder="1" applyAlignment="1"/>
    <xf numFmtId="2" fontId="76" fillId="59" borderId="68" xfId="0" applyNumberFormat="1" applyFont="1" applyFill="1" applyBorder="1" applyAlignment="1"/>
    <xf numFmtId="2" fontId="77" fillId="60" borderId="69" xfId="0" applyNumberFormat="1" applyFont="1" applyFill="1" applyBorder="1" applyAlignment="1"/>
    <xf numFmtId="2" fontId="78" fillId="61" borderId="70" xfId="0" applyNumberFormat="1" applyFont="1" applyFill="1" applyBorder="1" applyAlignment="1"/>
    <xf numFmtId="2" fontId="79" fillId="62" borderId="71" xfId="0" applyNumberFormat="1" applyFont="1" applyFill="1" applyBorder="1" applyAlignment="1"/>
    <xf numFmtId="2" fontId="80" fillId="63" borderId="72" xfId="0" applyNumberFormat="1" applyFont="1" applyFill="1" applyBorder="1" applyAlignment="1"/>
    <xf numFmtId="2" fontId="81" fillId="64" borderId="73" xfId="0" applyNumberFormat="1" applyFont="1" applyFill="1" applyBorder="1" applyAlignment="1"/>
    <xf numFmtId="2" fontId="82" fillId="65" borderId="74" xfId="0" applyNumberFormat="1" applyFont="1" applyFill="1" applyBorder="1" applyAlignment="1"/>
    <xf numFmtId="2" fontId="83" fillId="66" borderId="75" xfId="0" applyNumberFormat="1" applyFont="1" applyFill="1" applyBorder="1" applyAlignment="1"/>
    <xf numFmtId="2" fontId="84" fillId="67" borderId="76" xfId="0" applyNumberFormat="1" applyFont="1" applyFill="1" applyBorder="1" applyAlignment="1"/>
    <xf numFmtId="2" fontId="85" fillId="68" borderId="77" xfId="0" applyNumberFormat="1" applyFont="1" applyFill="1" applyBorder="1" applyAlignment="1"/>
    <xf numFmtId="2" fontId="86" fillId="69" borderId="78" xfId="0" applyNumberFormat="1" applyFont="1" applyFill="1" applyBorder="1" applyAlignment="1"/>
    <xf numFmtId="2" fontId="87" fillId="70" borderId="79" xfId="0" applyNumberFormat="1" applyFont="1" applyFill="1" applyBorder="1" applyAlignment="1"/>
    <xf numFmtId="2" fontId="88" fillId="71" borderId="80" xfId="0" applyNumberFormat="1" applyFont="1" applyFill="1" applyBorder="1" applyAlignment="1"/>
    <xf numFmtId="2" fontId="89" fillId="72" borderId="81" xfId="0" applyNumberFormat="1" applyFont="1" applyFill="1" applyBorder="1" applyAlignment="1"/>
    <xf numFmtId="2" fontId="90" fillId="73" borderId="82" xfId="0" applyNumberFormat="1" applyFont="1" applyFill="1" applyBorder="1" applyAlignment="1"/>
    <xf numFmtId="2" fontId="91" fillId="74" borderId="83" xfId="0" applyNumberFormat="1" applyFont="1" applyFill="1" applyBorder="1" applyAlignment="1"/>
    <xf numFmtId="2" fontId="92" fillId="75" borderId="84" xfId="0" applyNumberFormat="1" applyFont="1" applyFill="1" applyBorder="1" applyAlignment="1"/>
    <xf numFmtId="2" fontId="93" fillId="76" borderId="85" xfId="0" applyNumberFormat="1" applyFont="1" applyFill="1" applyBorder="1" applyAlignment="1"/>
    <xf numFmtId="2" fontId="94" fillId="77" borderId="86" xfId="0" applyNumberFormat="1" applyFont="1" applyFill="1" applyBorder="1" applyAlignment="1"/>
    <xf numFmtId="2" fontId="95" fillId="78" borderId="87" xfId="0" applyNumberFormat="1" applyFont="1" applyFill="1" applyBorder="1" applyAlignment="1"/>
    <xf numFmtId="2" fontId="96" fillId="79" borderId="88" xfId="0" applyNumberFormat="1" applyFont="1" applyFill="1" applyBorder="1" applyAlignment="1"/>
    <xf numFmtId="2" fontId="97" fillId="80" borderId="89" xfId="0" applyNumberFormat="1" applyFont="1" applyFill="1" applyBorder="1" applyAlignment="1"/>
    <xf numFmtId="2" fontId="98" fillId="81" borderId="90" xfId="0" applyNumberFormat="1" applyFont="1" applyFill="1" applyBorder="1" applyAlignment="1"/>
    <xf numFmtId="2" fontId="99" fillId="82" borderId="91" xfId="0" applyNumberFormat="1" applyFont="1" applyFill="1" applyBorder="1" applyAlignment="1"/>
    <xf numFmtId="2" fontId="100" fillId="83" borderId="92" xfId="0" applyNumberFormat="1" applyFont="1" applyFill="1" applyBorder="1" applyAlignment="1"/>
    <xf numFmtId="2" fontId="101" fillId="84" borderId="93" xfId="0" applyNumberFormat="1" applyFont="1" applyFill="1" applyBorder="1" applyAlignment="1"/>
    <xf numFmtId="2" fontId="102" fillId="85" borderId="94" xfId="0" applyNumberFormat="1" applyFont="1" applyFill="1" applyBorder="1" applyAlignment="1"/>
    <xf numFmtId="2" fontId="103" fillId="86" borderId="95" xfId="0" applyNumberFormat="1" applyFont="1" applyFill="1" applyBorder="1" applyAlignment="1"/>
    <xf numFmtId="2" fontId="104" fillId="87" borderId="96" xfId="0" applyNumberFormat="1" applyFont="1" applyFill="1" applyBorder="1" applyAlignment="1"/>
    <xf numFmtId="2" fontId="105" fillId="88" borderId="97" xfId="0" applyNumberFormat="1" applyFont="1" applyFill="1" applyBorder="1" applyAlignment="1"/>
    <xf numFmtId="2" fontId="106" fillId="89" borderId="98" xfId="0" applyNumberFormat="1" applyFont="1" applyFill="1" applyBorder="1" applyAlignment="1"/>
    <xf numFmtId="2" fontId="107" fillId="90" borderId="99" xfId="0" applyNumberFormat="1" applyFont="1" applyFill="1" applyBorder="1" applyAlignment="1"/>
    <xf numFmtId="2" fontId="108" fillId="91" borderId="100" xfId="0" applyNumberFormat="1" applyFont="1" applyFill="1" applyBorder="1" applyAlignment="1"/>
    <xf numFmtId="2" fontId="109" fillId="92" borderId="101" xfId="0" applyNumberFormat="1" applyFont="1" applyFill="1" applyBorder="1" applyAlignment="1"/>
    <xf numFmtId="2" fontId="110" fillId="93" borderId="102" xfId="0" applyNumberFormat="1" applyFont="1" applyFill="1" applyBorder="1" applyAlignment="1"/>
    <xf numFmtId="2" fontId="111" fillId="94" borderId="103" xfId="0" applyNumberFormat="1" applyFont="1" applyFill="1" applyBorder="1" applyAlignment="1"/>
    <xf numFmtId="2" fontId="112" fillId="95" borderId="104" xfId="0" applyNumberFormat="1" applyFont="1" applyFill="1" applyBorder="1" applyAlignment="1"/>
    <xf numFmtId="2" fontId="113" fillId="96" borderId="105" xfId="0" applyNumberFormat="1" applyFont="1" applyFill="1" applyBorder="1" applyAlignment="1"/>
    <xf numFmtId="2" fontId="114" fillId="97" borderId="106" xfId="0" applyNumberFormat="1" applyFont="1" applyFill="1" applyBorder="1" applyAlignment="1"/>
    <xf numFmtId="2" fontId="115" fillId="98" borderId="107" xfId="0" applyNumberFormat="1" applyFont="1" applyFill="1" applyBorder="1" applyAlignment="1"/>
    <xf numFmtId="2" fontId="116" fillId="99" borderId="108" xfId="0" applyNumberFormat="1" applyFont="1" applyFill="1" applyBorder="1" applyAlignment="1"/>
    <xf numFmtId="2" fontId="117" fillId="100" borderId="109" xfId="0" applyNumberFormat="1" applyFont="1" applyFill="1" applyBorder="1" applyAlignment="1"/>
    <xf numFmtId="2" fontId="118" fillId="101" borderId="110" xfId="0" applyNumberFormat="1" applyFont="1" applyFill="1" applyBorder="1" applyAlignment="1"/>
    <xf numFmtId="2" fontId="119" fillId="102" borderId="111" xfId="0" applyNumberFormat="1" applyFont="1" applyFill="1" applyBorder="1" applyAlignment="1"/>
    <xf numFmtId="2" fontId="120" fillId="103" borderId="112" xfId="0" applyNumberFormat="1" applyFont="1" applyFill="1" applyBorder="1" applyAlignment="1"/>
    <xf numFmtId="2" fontId="121" fillId="104" borderId="113" xfId="0" applyNumberFormat="1" applyFont="1" applyFill="1" applyBorder="1" applyAlignment="1"/>
    <xf numFmtId="2" fontId="122" fillId="105" borderId="114" xfId="0" applyNumberFormat="1" applyFont="1" applyFill="1" applyBorder="1" applyAlignment="1"/>
    <xf numFmtId="2" fontId="123" fillId="106" borderId="115" xfId="0" applyNumberFormat="1" applyFont="1" applyFill="1" applyBorder="1" applyAlignment="1"/>
    <xf numFmtId="2" fontId="124" fillId="107" borderId="116" xfId="0" applyNumberFormat="1" applyFont="1" applyFill="1" applyBorder="1" applyAlignment="1"/>
    <xf numFmtId="2" fontId="125" fillId="108" borderId="117" xfId="0" applyNumberFormat="1" applyFont="1" applyFill="1" applyBorder="1" applyAlignment="1"/>
    <xf numFmtId="2" fontId="126" fillId="109" borderId="118" xfId="0" applyNumberFormat="1" applyFont="1" applyFill="1" applyBorder="1" applyAlignment="1"/>
    <xf numFmtId="2" fontId="127" fillId="110" borderId="119" xfId="0" applyNumberFormat="1" applyFont="1" applyFill="1" applyBorder="1" applyAlignment="1"/>
    <xf numFmtId="2" fontId="128" fillId="111" borderId="120" xfId="0" applyNumberFormat="1" applyFont="1" applyFill="1" applyBorder="1" applyAlignment="1"/>
    <xf numFmtId="2" fontId="129" fillId="112" borderId="121" xfId="0" applyNumberFormat="1" applyFont="1" applyFill="1" applyBorder="1" applyAlignment="1"/>
    <xf numFmtId="2" fontId="130" fillId="113" borderId="122" xfId="0" applyNumberFormat="1" applyFont="1" applyFill="1" applyBorder="1" applyAlignment="1"/>
    <xf numFmtId="2" fontId="131" fillId="114" borderId="123" xfId="0" applyNumberFormat="1" applyFont="1" applyFill="1" applyBorder="1" applyAlignment="1"/>
    <xf numFmtId="2" fontId="132" fillId="115" borderId="124" xfId="0" applyNumberFormat="1" applyFont="1" applyFill="1" applyBorder="1" applyAlignment="1"/>
    <xf numFmtId="2" fontId="133" fillId="116" borderId="125" xfId="0" applyNumberFormat="1" applyFont="1" applyFill="1" applyBorder="1" applyAlignment="1"/>
    <xf numFmtId="2" fontId="134" fillId="117" borderId="126" xfId="0" applyNumberFormat="1" applyFont="1" applyFill="1" applyBorder="1" applyAlignment="1"/>
    <xf numFmtId="2" fontId="135" fillId="118" borderId="127" xfId="0" applyNumberFormat="1" applyFont="1" applyFill="1" applyBorder="1" applyAlignment="1"/>
    <xf numFmtId="2" fontId="136" fillId="119" borderId="128" xfId="0" applyNumberFormat="1" applyFont="1" applyFill="1" applyBorder="1" applyAlignment="1"/>
    <xf numFmtId="2" fontId="137" fillId="120" borderId="129" xfId="0" applyNumberFormat="1" applyFont="1" applyFill="1" applyBorder="1" applyAlignment="1"/>
    <xf numFmtId="2" fontId="138" fillId="121" borderId="130" xfId="0" applyNumberFormat="1" applyFont="1" applyFill="1" applyBorder="1" applyAlignment="1"/>
    <xf numFmtId="2" fontId="139" fillId="122" borderId="131" xfId="0" applyNumberFormat="1" applyFont="1" applyFill="1" applyBorder="1" applyAlignment="1"/>
    <xf numFmtId="2" fontId="140" fillId="123" borderId="132" xfId="0" applyNumberFormat="1" applyFont="1" applyFill="1" applyBorder="1" applyAlignment="1"/>
    <xf numFmtId="2" fontId="141" fillId="124" borderId="133" xfId="0" applyNumberFormat="1" applyFont="1" applyFill="1" applyBorder="1" applyAlignment="1"/>
    <xf numFmtId="2" fontId="142" fillId="125" borderId="134" xfId="0" applyNumberFormat="1" applyFont="1" applyFill="1" applyBorder="1" applyAlignment="1"/>
    <xf numFmtId="2" fontId="143" fillId="126" borderId="135" xfId="0" applyNumberFormat="1" applyFont="1" applyFill="1" applyBorder="1" applyAlignment="1"/>
    <xf numFmtId="2" fontId="144" fillId="127" borderId="136" xfId="0" applyNumberFormat="1" applyFont="1" applyFill="1" applyBorder="1" applyAlignment="1"/>
    <xf numFmtId="2" fontId="145" fillId="128" borderId="137" xfId="0" applyNumberFormat="1" applyFont="1" applyFill="1" applyBorder="1" applyAlignment="1"/>
    <xf numFmtId="2" fontId="146" fillId="129" borderId="138" xfId="0" applyNumberFormat="1" applyFont="1" applyFill="1" applyBorder="1" applyAlignment="1"/>
    <xf numFmtId="2" fontId="147" fillId="130" borderId="139" xfId="0" applyNumberFormat="1" applyFont="1" applyFill="1" applyBorder="1" applyAlignment="1"/>
    <xf numFmtId="2" fontId="148" fillId="131" borderId="140" xfId="0" applyNumberFormat="1" applyFont="1" applyFill="1" applyBorder="1" applyAlignment="1"/>
    <xf numFmtId="2" fontId="149" fillId="132" borderId="141" xfId="0" applyNumberFormat="1" applyFont="1" applyFill="1" applyBorder="1" applyAlignment="1"/>
    <xf numFmtId="2" fontId="150" fillId="133" borderId="142" xfId="0" applyNumberFormat="1" applyFont="1" applyFill="1" applyBorder="1" applyAlignment="1"/>
    <xf numFmtId="2" fontId="151" fillId="134" borderId="143" xfId="0" applyNumberFormat="1" applyFont="1" applyFill="1" applyBorder="1" applyAlignment="1"/>
    <xf numFmtId="2" fontId="152" fillId="135" borderId="144" xfId="0" applyNumberFormat="1" applyFont="1" applyFill="1" applyBorder="1" applyAlignment="1"/>
    <xf numFmtId="2" fontId="153" fillId="136" borderId="145" xfId="0" applyNumberFormat="1" applyFont="1" applyFill="1" applyBorder="1" applyAlignment="1"/>
    <xf numFmtId="2" fontId="154" fillId="137" borderId="146" xfId="0" applyNumberFormat="1" applyFont="1" applyFill="1" applyBorder="1" applyAlignment="1"/>
    <xf numFmtId="2" fontId="155" fillId="138" borderId="147" xfId="0" applyNumberFormat="1" applyFont="1" applyFill="1" applyBorder="1" applyAlignment="1"/>
    <xf numFmtId="2" fontId="156" fillId="139" borderId="148" xfId="0" applyNumberFormat="1" applyFont="1" applyFill="1" applyBorder="1" applyAlignment="1"/>
    <xf numFmtId="2" fontId="157" fillId="140" borderId="149" xfId="0" applyNumberFormat="1" applyFont="1" applyFill="1" applyBorder="1" applyAlignment="1"/>
    <xf numFmtId="2" fontId="158" fillId="141" borderId="150" xfId="0" applyNumberFormat="1" applyFont="1" applyFill="1" applyBorder="1" applyAlignment="1"/>
    <xf numFmtId="2" fontId="159" fillId="142" borderId="151" xfId="0" applyNumberFormat="1" applyFont="1" applyFill="1" applyBorder="1" applyAlignment="1"/>
    <xf numFmtId="2" fontId="160" fillId="143" borderId="152" xfId="0" applyNumberFormat="1" applyFont="1" applyFill="1" applyBorder="1" applyAlignment="1"/>
    <xf numFmtId="2" fontId="161" fillId="144" borderId="153" xfId="0" applyNumberFormat="1" applyFont="1" applyFill="1" applyBorder="1" applyAlignment="1"/>
    <xf numFmtId="2" fontId="162" fillId="145" borderId="154" xfId="0" applyNumberFormat="1" applyFont="1" applyFill="1" applyBorder="1" applyAlignment="1"/>
    <xf numFmtId="2" fontId="163" fillId="146" borderId="155" xfId="0" applyNumberFormat="1" applyFont="1" applyFill="1" applyBorder="1" applyAlignment="1"/>
    <xf numFmtId="2" fontId="164" fillId="147" borderId="156" xfId="0" applyNumberFormat="1" applyFont="1" applyFill="1" applyBorder="1" applyAlignment="1"/>
    <xf numFmtId="2" fontId="165" fillId="148" borderId="157" xfId="0" applyNumberFormat="1" applyFont="1" applyFill="1" applyBorder="1" applyAlignment="1"/>
    <xf numFmtId="2" fontId="166" fillId="149" borderId="158" xfId="0" applyNumberFormat="1" applyFont="1" applyFill="1" applyBorder="1" applyAlignment="1"/>
    <xf numFmtId="2" fontId="167" fillId="150" borderId="159" xfId="0" applyNumberFormat="1" applyFont="1" applyFill="1" applyBorder="1" applyAlignment="1"/>
    <xf numFmtId="2" fontId="168" fillId="151" borderId="160" xfId="0" applyNumberFormat="1" applyFont="1" applyFill="1" applyBorder="1" applyAlignment="1"/>
    <xf numFmtId="2" fontId="169" fillId="152" borderId="161" xfId="0" applyNumberFormat="1" applyFont="1" applyFill="1" applyBorder="1" applyAlignment="1"/>
    <xf numFmtId="2" fontId="170" fillId="153" borderId="162" xfId="0" applyNumberFormat="1" applyFont="1" applyFill="1" applyBorder="1" applyAlignment="1"/>
    <xf numFmtId="2" fontId="171" fillId="154" borderId="163" xfId="0" applyNumberFormat="1" applyFont="1" applyFill="1" applyBorder="1" applyAlignment="1"/>
    <xf numFmtId="2" fontId="172" fillId="155" borderId="164" xfId="0" applyNumberFormat="1" applyFont="1" applyFill="1" applyBorder="1" applyAlignment="1"/>
    <xf numFmtId="2" fontId="173" fillId="156" borderId="165" xfId="0" applyNumberFormat="1" applyFont="1" applyFill="1" applyBorder="1" applyAlignment="1"/>
    <xf numFmtId="2" fontId="174" fillId="157" borderId="166" xfId="0" applyNumberFormat="1" applyFont="1" applyFill="1" applyBorder="1" applyAlignment="1"/>
    <xf numFmtId="2" fontId="175" fillId="158" borderId="167" xfId="0" applyNumberFormat="1" applyFont="1" applyFill="1" applyBorder="1" applyAlignment="1"/>
    <xf numFmtId="2" fontId="176" fillId="159" borderId="168" xfId="0" applyNumberFormat="1" applyFont="1" applyFill="1" applyBorder="1" applyAlignment="1"/>
    <xf numFmtId="2" fontId="177" fillId="160" borderId="169" xfId="0" applyNumberFormat="1" applyFont="1" applyFill="1" applyBorder="1" applyAlignment="1"/>
    <xf numFmtId="2" fontId="178" fillId="161" borderId="170" xfId="0" applyNumberFormat="1" applyFont="1" applyFill="1" applyBorder="1" applyAlignment="1"/>
    <xf numFmtId="2" fontId="179" fillId="162" borderId="171" xfId="0" applyNumberFormat="1" applyFont="1" applyFill="1" applyBorder="1" applyAlignment="1"/>
    <xf numFmtId="2" fontId="180" fillId="163" borderId="172" xfId="0" applyNumberFormat="1" applyFont="1" applyFill="1" applyBorder="1" applyAlignment="1"/>
    <xf numFmtId="2" fontId="181" fillId="164" borderId="173" xfId="0" applyNumberFormat="1" applyFont="1" applyFill="1" applyBorder="1" applyAlignment="1"/>
    <xf numFmtId="2" fontId="182" fillId="165" borderId="174" xfId="0" applyNumberFormat="1" applyFont="1" applyFill="1" applyBorder="1" applyAlignment="1"/>
    <xf numFmtId="2" fontId="183" fillId="166" borderId="175" xfId="0" applyNumberFormat="1" applyFont="1" applyFill="1" applyBorder="1" applyAlignment="1"/>
    <xf numFmtId="2" fontId="184" fillId="167" borderId="176" xfId="0" applyNumberFormat="1" applyFont="1" applyFill="1" applyBorder="1" applyAlignment="1"/>
    <xf numFmtId="2" fontId="185" fillId="168" borderId="177" xfId="0" applyNumberFormat="1" applyFont="1" applyFill="1" applyBorder="1" applyAlignment="1"/>
    <xf numFmtId="2" fontId="186" fillId="169" borderId="178" xfId="0" applyNumberFormat="1" applyFont="1" applyFill="1" applyBorder="1" applyAlignment="1"/>
    <xf numFmtId="2" fontId="187" fillId="170" borderId="179" xfId="0" applyNumberFormat="1" applyFont="1" applyFill="1" applyBorder="1" applyAlignment="1"/>
    <xf numFmtId="2" fontId="188" fillId="171" borderId="180" xfId="0" applyNumberFormat="1" applyFont="1" applyFill="1" applyBorder="1" applyAlignment="1"/>
    <xf numFmtId="2" fontId="189" fillId="172" borderId="181" xfId="0" applyNumberFormat="1" applyFont="1" applyFill="1" applyBorder="1" applyAlignment="1"/>
    <xf numFmtId="2" fontId="190" fillId="173" borderId="182" xfId="0" applyNumberFormat="1" applyFont="1" applyFill="1" applyBorder="1" applyAlignment="1"/>
    <xf numFmtId="2" fontId="191" fillId="174" borderId="183" xfId="0" applyNumberFormat="1" applyFont="1" applyFill="1" applyBorder="1" applyAlignment="1"/>
    <xf numFmtId="2" fontId="192" fillId="175" borderId="184" xfId="0" applyNumberFormat="1" applyFont="1" applyFill="1" applyBorder="1" applyAlignment="1"/>
    <xf numFmtId="2" fontId="193" fillId="176" borderId="185" xfId="0" applyNumberFormat="1" applyFont="1" applyFill="1" applyBorder="1" applyAlignment="1"/>
    <xf numFmtId="2" fontId="194" fillId="177" borderId="186" xfId="0" applyNumberFormat="1" applyFont="1" applyFill="1" applyBorder="1" applyAlignment="1"/>
    <xf numFmtId="2" fontId="195" fillId="178" borderId="187" xfId="0" applyNumberFormat="1" applyFont="1" applyFill="1" applyBorder="1" applyAlignment="1"/>
    <xf numFmtId="2" fontId="196" fillId="179" borderId="188" xfId="0" applyNumberFormat="1" applyFont="1" applyFill="1" applyBorder="1" applyAlignment="1"/>
    <xf numFmtId="2" fontId="197" fillId="180" borderId="189" xfId="0" applyNumberFormat="1" applyFont="1" applyFill="1" applyBorder="1" applyAlignment="1"/>
    <xf numFmtId="2" fontId="198" fillId="181" borderId="190" xfId="0" applyNumberFormat="1" applyFont="1" applyFill="1" applyBorder="1" applyAlignment="1"/>
    <xf numFmtId="2" fontId="199" fillId="182" borderId="191" xfId="0" applyNumberFormat="1" applyFont="1" applyFill="1" applyBorder="1" applyAlignment="1"/>
    <xf numFmtId="2" fontId="200" fillId="183" borderId="192" xfId="0" applyNumberFormat="1" applyFont="1" applyFill="1" applyBorder="1" applyAlignment="1"/>
    <xf numFmtId="2" fontId="201" fillId="184" borderId="193" xfId="0" applyNumberFormat="1" applyFont="1" applyFill="1" applyBorder="1" applyAlignment="1"/>
    <xf numFmtId="2" fontId="202" fillId="185" borderId="194" xfId="0" applyNumberFormat="1" applyFont="1" applyFill="1" applyBorder="1" applyAlignment="1"/>
    <xf numFmtId="2" fontId="203" fillId="186" borderId="195" xfId="0" applyNumberFormat="1" applyFont="1" applyFill="1" applyBorder="1" applyAlignment="1"/>
    <xf numFmtId="2" fontId="204" fillId="187" borderId="196" xfId="0" applyNumberFormat="1" applyFont="1" applyFill="1" applyBorder="1" applyAlignment="1"/>
    <xf numFmtId="2" fontId="205" fillId="188" borderId="197" xfId="0" applyNumberFormat="1" applyFont="1" applyFill="1" applyBorder="1" applyAlignment="1"/>
    <xf numFmtId="2" fontId="206" fillId="189" borderId="198" xfId="0" applyNumberFormat="1" applyFont="1" applyFill="1" applyBorder="1" applyAlignment="1"/>
    <xf numFmtId="2" fontId="207" fillId="190" borderId="199" xfId="0" applyNumberFormat="1" applyFont="1" applyFill="1" applyBorder="1" applyAlignment="1"/>
    <xf numFmtId="2" fontId="208" fillId="191" borderId="200" xfId="0" applyNumberFormat="1" applyFont="1" applyFill="1" applyBorder="1" applyAlignment="1"/>
    <xf numFmtId="2" fontId="209" fillId="192" borderId="201" xfId="0" applyNumberFormat="1" applyFont="1" applyFill="1" applyBorder="1" applyAlignment="1"/>
    <xf numFmtId="2" fontId="210" fillId="193" borderId="202" xfId="0" applyNumberFormat="1" applyFont="1" applyFill="1" applyBorder="1" applyAlignment="1"/>
    <xf numFmtId="2" fontId="211" fillId="194" borderId="203" xfId="0" applyNumberFormat="1" applyFont="1" applyFill="1" applyBorder="1" applyAlignment="1"/>
    <xf numFmtId="2" fontId="212" fillId="195" borderId="204" xfId="0" applyNumberFormat="1" applyFont="1" applyFill="1" applyBorder="1" applyAlignment="1"/>
    <xf numFmtId="2" fontId="213" fillId="196" borderId="205" xfId="0" applyNumberFormat="1" applyFont="1" applyFill="1" applyBorder="1" applyAlignment="1"/>
    <xf numFmtId="2" fontId="214" fillId="197" borderId="206" xfId="0" applyNumberFormat="1" applyFont="1" applyFill="1" applyBorder="1" applyAlignment="1"/>
    <xf numFmtId="2" fontId="215" fillId="198" borderId="207" xfId="0" applyNumberFormat="1" applyFont="1" applyFill="1" applyBorder="1" applyAlignment="1"/>
    <xf numFmtId="2" fontId="216" fillId="199" borderId="208" xfId="0" applyNumberFormat="1" applyFont="1" applyFill="1" applyBorder="1" applyAlignment="1"/>
    <xf numFmtId="2" fontId="217" fillId="200" borderId="209" xfId="0" applyNumberFormat="1" applyFont="1" applyFill="1" applyBorder="1" applyAlignment="1"/>
    <xf numFmtId="2" fontId="218" fillId="201" borderId="210" xfId="0" applyNumberFormat="1" applyFont="1" applyFill="1" applyBorder="1" applyAlignment="1"/>
    <xf numFmtId="2" fontId="219" fillId="202" borderId="211" xfId="0" applyNumberFormat="1" applyFont="1" applyFill="1" applyBorder="1" applyAlignment="1"/>
    <xf numFmtId="2" fontId="220" fillId="203" borderId="212" xfId="0" applyNumberFormat="1" applyFont="1" applyFill="1" applyBorder="1" applyAlignment="1"/>
    <xf numFmtId="2" fontId="221" fillId="204" borderId="213" xfId="0" applyNumberFormat="1" applyFont="1" applyFill="1" applyBorder="1" applyAlignment="1"/>
    <xf numFmtId="2" fontId="222" fillId="205" borderId="214" xfId="0" applyNumberFormat="1" applyFont="1" applyFill="1" applyBorder="1" applyAlignment="1"/>
    <xf numFmtId="2" fontId="223" fillId="206" borderId="215" xfId="0" applyNumberFormat="1" applyFont="1" applyFill="1" applyBorder="1" applyAlignment="1"/>
    <xf numFmtId="2" fontId="224" fillId="207" borderId="216" xfId="0" applyNumberFormat="1" applyFont="1" applyFill="1" applyBorder="1" applyAlignment="1"/>
    <xf numFmtId="2" fontId="225" fillId="208" borderId="217" xfId="0" applyNumberFormat="1" applyFont="1" applyFill="1" applyBorder="1" applyAlignment="1"/>
    <xf numFmtId="2" fontId="226" fillId="209" borderId="218" xfId="0" applyNumberFormat="1" applyFont="1" applyFill="1" applyBorder="1" applyAlignment="1"/>
    <xf numFmtId="2" fontId="227" fillId="210" borderId="219" xfId="0" applyNumberFormat="1" applyFont="1" applyFill="1" applyBorder="1" applyAlignment="1"/>
    <xf numFmtId="2" fontId="228" fillId="211" borderId="220" xfId="0" applyNumberFormat="1" applyFont="1" applyFill="1" applyBorder="1" applyAlignment="1"/>
    <xf numFmtId="2" fontId="229" fillId="212" borderId="221" xfId="0" applyNumberFormat="1" applyFont="1" applyFill="1" applyBorder="1" applyAlignment="1"/>
    <xf numFmtId="2" fontId="230" fillId="213" borderId="222" xfId="0" applyNumberFormat="1" applyFont="1" applyFill="1" applyBorder="1" applyAlignment="1"/>
    <xf numFmtId="2" fontId="231" fillId="214" borderId="223" xfId="0" applyNumberFormat="1" applyFont="1" applyFill="1" applyBorder="1" applyAlignment="1"/>
    <xf numFmtId="2" fontId="232" fillId="215" borderId="224" xfId="0" applyNumberFormat="1" applyFont="1" applyFill="1" applyBorder="1" applyAlignment="1"/>
    <xf numFmtId="2" fontId="233" fillId="216" borderId="225" xfId="0" applyNumberFormat="1" applyFont="1" applyFill="1" applyBorder="1" applyAlignment="1"/>
    <xf numFmtId="2" fontId="234" fillId="217" borderId="226" xfId="0" applyNumberFormat="1" applyFont="1" applyFill="1" applyBorder="1" applyAlignment="1"/>
    <xf numFmtId="2" fontId="235" fillId="218" borderId="227" xfId="0" applyNumberFormat="1" applyFont="1" applyFill="1" applyBorder="1" applyAlignment="1"/>
    <xf numFmtId="2" fontId="236" fillId="219" borderId="228" xfId="0" applyNumberFormat="1" applyFont="1" applyFill="1" applyBorder="1" applyAlignment="1"/>
    <xf numFmtId="2" fontId="237" fillId="220" borderId="229" xfId="0" applyNumberFormat="1" applyFont="1" applyFill="1" applyBorder="1" applyAlignment="1"/>
    <xf numFmtId="2" fontId="238" fillId="221" borderId="230" xfId="0" applyNumberFormat="1" applyFont="1" applyFill="1" applyBorder="1" applyAlignment="1"/>
    <xf numFmtId="2" fontId="239" fillId="222" borderId="231" xfId="0" applyNumberFormat="1" applyFont="1" applyFill="1" applyBorder="1" applyAlignment="1"/>
    <xf numFmtId="2" fontId="240" fillId="223" borderId="232" xfId="0" applyNumberFormat="1" applyFont="1" applyFill="1" applyBorder="1" applyAlignment="1"/>
    <xf numFmtId="2" fontId="241" fillId="224" borderId="233" xfId="0" applyNumberFormat="1" applyFont="1" applyFill="1" applyBorder="1" applyAlignment="1"/>
    <xf numFmtId="2" fontId="242" fillId="225" borderId="234" xfId="0" applyNumberFormat="1" applyFont="1" applyFill="1" applyBorder="1" applyAlignment="1"/>
    <xf numFmtId="2" fontId="243" fillId="226" borderId="235" xfId="0" applyNumberFormat="1" applyFont="1" applyFill="1" applyBorder="1" applyAlignment="1"/>
    <xf numFmtId="2" fontId="244" fillId="227" borderId="236" xfId="0" applyNumberFormat="1" applyFont="1" applyFill="1" applyBorder="1" applyAlignment="1"/>
    <xf numFmtId="2" fontId="245" fillId="228" borderId="237" xfId="0" applyNumberFormat="1" applyFont="1" applyFill="1" applyBorder="1" applyAlignment="1"/>
    <xf numFmtId="2" fontId="246" fillId="229" borderId="238" xfId="0" applyNumberFormat="1" applyFont="1" applyFill="1" applyBorder="1" applyAlignment="1"/>
    <xf numFmtId="2" fontId="247" fillId="230" borderId="239" xfId="0" applyNumberFormat="1" applyFont="1" applyFill="1" applyBorder="1" applyAlignment="1"/>
    <xf numFmtId="2" fontId="248" fillId="231" borderId="240" xfId="0" applyNumberFormat="1" applyFont="1" applyFill="1" applyBorder="1" applyAlignment="1"/>
    <xf numFmtId="2" fontId="249" fillId="232" borderId="241" xfId="0" applyNumberFormat="1" applyFont="1" applyFill="1" applyBorder="1" applyAlignment="1"/>
    <xf numFmtId="2" fontId="250" fillId="233" borderId="242" xfId="0" applyNumberFormat="1" applyFont="1" applyFill="1" applyBorder="1" applyAlignment="1"/>
    <xf numFmtId="2" fontId="251" fillId="234" borderId="243" xfId="0" applyNumberFormat="1" applyFont="1" applyFill="1" applyBorder="1" applyAlignment="1"/>
    <xf numFmtId="2" fontId="252" fillId="235" borderId="244" xfId="0" applyNumberFormat="1" applyFont="1" applyFill="1" applyBorder="1" applyAlignment="1"/>
    <xf numFmtId="2" fontId="253" fillId="236" borderId="245" xfId="0" applyNumberFormat="1" applyFont="1" applyFill="1" applyBorder="1" applyAlignment="1"/>
    <xf numFmtId="2" fontId="254" fillId="237" borderId="246" xfId="0" applyNumberFormat="1" applyFont="1" applyFill="1" applyBorder="1" applyAlignment="1"/>
    <xf numFmtId="2" fontId="255" fillId="238" borderId="247" xfId="0" applyNumberFormat="1" applyFont="1" applyFill="1" applyBorder="1" applyAlignment="1"/>
    <xf numFmtId="2" fontId="256" fillId="239" borderId="248" xfId="0" applyNumberFormat="1" applyFont="1" applyFill="1" applyBorder="1" applyAlignment="1"/>
    <xf numFmtId="2" fontId="257" fillId="240" borderId="249" xfId="0" applyNumberFormat="1" applyFont="1" applyFill="1" applyBorder="1" applyAlignment="1"/>
    <xf numFmtId="2" fontId="258" fillId="241" borderId="250" xfId="0" applyNumberFormat="1" applyFont="1" applyFill="1" applyBorder="1" applyAlignment="1"/>
    <xf numFmtId="2" fontId="259" fillId="242" borderId="251" xfId="0" applyNumberFormat="1" applyFont="1" applyFill="1" applyBorder="1" applyAlignment="1"/>
    <xf numFmtId="2" fontId="260" fillId="243" borderId="252" xfId="0" applyNumberFormat="1" applyFont="1" applyFill="1" applyBorder="1" applyAlignment="1"/>
    <xf numFmtId="2" fontId="261" fillId="244" borderId="253" xfId="0" applyNumberFormat="1" applyFont="1" applyFill="1" applyBorder="1" applyAlignment="1"/>
    <xf numFmtId="2" fontId="262" fillId="245" borderId="254" xfId="0" applyNumberFormat="1" applyFont="1" applyFill="1" applyBorder="1" applyAlignment="1"/>
    <xf numFmtId="2" fontId="263" fillId="246" borderId="255" xfId="0" applyNumberFormat="1" applyFont="1" applyFill="1" applyBorder="1" applyAlignment="1"/>
    <xf numFmtId="2" fontId="264" fillId="247" borderId="256" xfId="0" applyNumberFormat="1" applyFont="1" applyFill="1" applyBorder="1" applyAlignment="1"/>
    <xf numFmtId="2" fontId="265" fillId="248" borderId="257" xfId="0" applyNumberFormat="1" applyFont="1" applyFill="1" applyBorder="1" applyAlignment="1"/>
    <xf numFmtId="2" fontId="266" fillId="249" borderId="258" xfId="0" applyNumberFormat="1" applyFont="1" applyFill="1" applyBorder="1" applyAlignment="1"/>
    <xf numFmtId="2" fontId="267" fillId="250" borderId="259" xfId="0" applyNumberFormat="1" applyFont="1" applyFill="1" applyBorder="1" applyAlignment="1"/>
    <xf numFmtId="2" fontId="268" fillId="251" borderId="260" xfId="0" applyNumberFormat="1" applyFont="1" applyFill="1" applyBorder="1" applyAlignment="1"/>
    <xf numFmtId="2" fontId="269" fillId="252" borderId="261" xfId="0" applyNumberFormat="1" applyFont="1" applyFill="1" applyBorder="1" applyAlignment="1"/>
    <xf numFmtId="2" fontId="270" fillId="253" borderId="262" xfId="0" applyNumberFormat="1" applyFont="1" applyFill="1" applyBorder="1" applyAlignment="1"/>
    <xf numFmtId="2" fontId="271" fillId="254" borderId="263" xfId="0" applyNumberFormat="1" applyFont="1" applyFill="1" applyBorder="1" applyAlignment="1"/>
    <xf numFmtId="2" fontId="272" fillId="255" borderId="264" xfId="0" applyNumberFormat="1" applyFont="1" applyFill="1" applyBorder="1" applyAlignment="1"/>
    <xf numFmtId="2" fontId="273" fillId="256" borderId="265" xfId="0" applyNumberFormat="1" applyFont="1" applyFill="1" applyBorder="1" applyAlignment="1"/>
    <xf numFmtId="2" fontId="274" fillId="257" borderId="266" xfId="0" applyNumberFormat="1" applyFont="1" applyFill="1" applyBorder="1" applyAlignment="1"/>
    <xf numFmtId="2" fontId="275" fillId="258" borderId="267" xfId="0" applyNumberFormat="1" applyFont="1" applyFill="1" applyBorder="1" applyAlignment="1"/>
    <xf numFmtId="2" fontId="276" fillId="259" borderId="268" xfId="0" applyNumberFormat="1" applyFont="1" applyFill="1" applyBorder="1" applyAlignment="1"/>
    <xf numFmtId="2" fontId="277" fillId="260" borderId="269" xfId="0" applyNumberFormat="1" applyFont="1" applyFill="1" applyBorder="1" applyAlignment="1"/>
    <xf numFmtId="2" fontId="278" fillId="261" borderId="270" xfId="0" applyNumberFormat="1" applyFont="1" applyFill="1" applyBorder="1" applyAlignment="1"/>
    <xf numFmtId="2" fontId="279" fillId="262" borderId="271" xfId="0" applyNumberFormat="1" applyFont="1" applyFill="1" applyBorder="1" applyAlignment="1"/>
    <xf numFmtId="2" fontId="280" fillId="263" borderId="272" xfId="0" applyNumberFormat="1" applyFont="1" applyFill="1" applyBorder="1" applyAlignment="1"/>
    <xf numFmtId="2" fontId="281" fillId="264" borderId="273" xfId="0" applyNumberFormat="1" applyFont="1" applyFill="1" applyBorder="1" applyAlignment="1"/>
    <xf numFmtId="2" fontId="282" fillId="265" borderId="274" xfId="0" applyNumberFormat="1" applyFont="1" applyFill="1" applyBorder="1" applyAlignment="1"/>
    <xf numFmtId="2" fontId="283" fillId="266" borderId="275" xfId="0" applyNumberFormat="1" applyFont="1" applyFill="1" applyBorder="1" applyAlignment="1"/>
    <xf numFmtId="2" fontId="284" fillId="267" borderId="276" xfId="0" applyNumberFormat="1" applyFont="1" applyFill="1" applyBorder="1" applyAlignment="1"/>
    <xf numFmtId="2" fontId="285" fillId="268" borderId="277" xfId="0" applyNumberFormat="1" applyFont="1" applyFill="1" applyBorder="1" applyAlignment="1"/>
    <xf numFmtId="2" fontId="286" fillId="269" borderId="278" xfId="0" applyNumberFormat="1" applyFont="1" applyFill="1" applyBorder="1" applyAlignment="1"/>
    <xf numFmtId="2" fontId="287" fillId="270" borderId="279" xfId="0" applyNumberFormat="1" applyFont="1" applyFill="1" applyBorder="1" applyAlignment="1"/>
    <xf numFmtId="2" fontId="288" fillId="271" borderId="280" xfId="0" applyNumberFormat="1" applyFont="1" applyFill="1" applyBorder="1" applyAlignment="1"/>
    <xf numFmtId="2" fontId="289" fillId="272" borderId="281" xfId="0" applyNumberFormat="1" applyFont="1" applyFill="1" applyBorder="1" applyAlignment="1"/>
    <xf numFmtId="2" fontId="290" fillId="273" borderId="282" xfId="0" applyNumberFormat="1" applyFont="1" applyFill="1" applyBorder="1" applyAlignment="1"/>
    <xf numFmtId="2" fontId="291" fillId="274" borderId="283" xfId="0" applyNumberFormat="1" applyFont="1" applyFill="1" applyBorder="1" applyAlignment="1"/>
    <xf numFmtId="2" fontId="292" fillId="275" borderId="284" xfId="0" applyNumberFormat="1" applyFont="1" applyFill="1" applyBorder="1" applyAlignment="1"/>
    <xf numFmtId="2" fontId="293" fillId="276" borderId="285" xfId="0" applyNumberFormat="1" applyFont="1" applyFill="1" applyBorder="1" applyAlignment="1"/>
    <xf numFmtId="2" fontId="294" fillId="277" borderId="286" xfId="0" applyNumberFormat="1" applyFont="1" applyFill="1" applyBorder="1" applyAlignment="1"/>
    <xf numFmtId="2" fontId="295" fillId="278" borderId="287" xfId="0" applyNumberFormat="1" applyFont="1" applyFill="1" applyBorder="1" applyAlignment="1"/>
    <xf numFmtId="2" fontId="296" fillId="279" borderId="288" xfId="0" applyNumberFormat="1" applyFont="1" applyFill="1" applyBorder="1" applyAlignment="1"/>
    <xf numFmtId="2" fontId="297" fillId="280" borderId="289" xfId="0" applyNumberFormat="1" applyFont="1" applyFill="1" applyBorder="1" applyAlignment="1"/>
    <xf numFmtId="2" fontId="298" fillId="281" borderId="290" xfId="0" applyNumberFormat="1" applyFont="1" applyFill="1" applyBorder="1" applyAlignment="1"/>
    <xf numFmtId="2" fontId="299" fillId="282" borderId="291" xfId="0" applyNumberFormat="1" applyFont="1" applyFill="1" applyBorder="1" applyAlignment="1"/>
    <xf numFmtId="2" fontId="300" fillId="283" borderId="292" xfId="0" applyNumberFormat="1" applyFont="1" applyFill="1" applyBorder="1" applyAlignment="1"/>
    <xf numFmtId="2" fontId="301" fillId="284" borderId="293" xfId="0" applyNumberFormat="1" applyFont="1" applyFill="1" applyBorder="1" applyAlignment="1"/>
    <xf numFmtId="2" fontId="302" fillId="285" borderId="294" xfId="0" applyNumberFormat="1" applyFont="1" applyFill="1" applyBorder="1" applyAlignment="1"/>
    <xf numFmtId="2" fontId="303" fillId="286" borderId="295" xfId="0" applyNumberFormat="1" applyFont="1" applyFill="1" applyBorder="1" applyAlignment="1"/>
    <xf numFmtId="2" fontId="304" fillId="287" borderId="296" xfId="0" applyNumberFormat="1" applyFont="1" applyFill="1" applyBorder="1" applyAlignment="1"/>
    <xf numFmtId="2" fontId="305" fillId="288" borderId="297" xfId="0" applyNumberFormat="1" applyFont="1" applyFill="1" applyBorder="1" applyAlignment="1"/>
    <xf numFmtId="2" fontId="306" fillId="289" borderId="298" xfId="0" applyNumberFormat="1" applyFont="1" applyFill="1" applyBorder="1" applyAlignment="1"/>
    <xf numFmtId="2" fontId="307" fillId="290" borderId="299" xfId="0" applyNumberFormat="1" applyFont="1" applyFill="1" applyBorder="1" applyAlignment="1"/>
    <xf numFmtId="2" fontId="308" fillId="291" borderId="300" xfId="0" applyNumberFormat="1" applyFont="1" applyFill="1" applyBorder="1" applyAlignment="1"/>
    <xf numFmtId="2" fontId="309" fillId="292" borderId="301" xfId="0" applyNumberFormat="1" applyFont="1" applyFill="1" applyBorder="1" applyAlignment="1"/>
    <xf numFmtId="2" fontId="310" fillId="293" borderId="302" xfId="0" applyNumberFormat="1" applyFont="1" applyFill="1" applyBorder="1" applyAlignment="1"/>
    <xf numFmtId="2" fontId="311" fillId="294" borderId="303" xfId="0" applyNumberFormat="1" applyFont="1" applyFill="1" applyBorder="1" applyAlignment="1"/>
    <xf numFmtId="2" fontId="312" fillId="295" borderId="304" xfId="0" applyNumberFormat="1" applyFont="1" applyFill="1" applyBorder="1" applyAlignment="1"/>
    <xf numFmtId="2" fontId="313" fillId="296" borderId="305" xfId="0" applyNumberFormat="1" applyFont="1" applyFill="1" applyBorder="1" applyAlignment="1"/>
    <xf numFmtId="2" fontId="314" fillId="297" borderId="306" xfId="0" applyNumberFormat="1" applyFont="1" applyFill="1" applyBorder="1" applyAlignment="1"/>
    <xf numFmtId="2" fontId="315" fillId="298" borderId="307" xfId="0" applyNumberFormat="1" applyFont="1" applyFill="1" applyBorder="1" applyAlignment="1"/>
    <xf numFmtId="2" fontId="316" fillId="299" borderId="308" xfId="0" applyNumberFormat="1" applyFont="1" applyFill="1" applyBorder="1" applyAlignment="1"/>
    <xf numFmtId="2" fontId="317" fillId="300" borderId="309" xfId="0" applyNumberFormat="1" applyFont="1" applyFill="1" applyBorder="1" applyAlignment="1"/>
    <xf numFmtId="2" fontId="318" fillId="301" borderId="310" xfId="0" applyNumberFormat="1" applyFont="1" applyFill="1" applyBorder="1" applyAlignment="1"/>
    <xf numFmtId="2" fontId="319" fillId="302" borderId="311" xfId="0" applyNumberFormat="1" applyFont="1" applyFill="1" applyBorder="1" applyAlignment="1"/>
    <xf numFmtId="2" fontId="320" fillId="303" borderId="312" xfId="0" applyNumberFormat="1" applyFont="1" applyFill="1" applyBorder="1" applyAlignment="1"/>
    <xf numFmtId="2" fontId="321" fillId="304" borderId="313" xfId="0" applyNumberFormat="1" applyFont="1" applyFill="1" applyBorder="1" applyAlignment="1"/>
    <xf numFmtId="2" fontId="322" fillId="305" borderId="314" xfId="0" applyNumberFormat="1" applyFont="1" applyFill="1" applyBorder="1" applyAlignment="1"/>
    <xf numFmtId="2" fontId="323" fillId="306" borderId="315" xfId="0" applyNumberFormat="1" applyFont="1" applyFill="1" applyBorder="1" applyAlignment="1"/>
    <xf numFmtId="2" fontId="324" fillId="307" borderId="316" xfId="0" applyNumberFormat="1" applyFont="1" applyFill="1" applyBorder="1" applyAlignment="1"/>
    <xf numFmtId="2" fontId="325" fillId="308" borderId="317" xfId="0" applyNumberFormat="1" applyFont="1" applyFill="1" applyBorder="1" applyAlignment="1"/>
    <xf numFmtId="2" fontId="326" fillId="309" borderId="318" xfId="0" applyNumberFormat="1" applyFont="1" applyFill="1" applyBorder="1" applyAlignment="1"/>
    <xf numFmtId="2" fontId="327" fillId="310" borderId="319" xfId="0" applyNumberFormat="1" applyFont="1" applyFill="1" applyBorder="1" applyAlignment="1"/>
    <xf numFmtId="2" fontId="328" fillId="311" borderId="320" xfId="0" applyNumberFormat="1" applyFont="1" applyFill="1" applyBorder="1" applyAlignment="1"/>
    <xf numFmtId="2" fontId="329" fillId="312" borderId="321" xfId="0" applyNumberFormat="1" applyFont="1" applyFill="1" applyBorder="1" applyAlignment="1"/>
    <xf numFmtId="2" fontId="330" fillId="313" borderId="322" xfId="0" applyNumberFormat="1" applyFont="1" applyFill="1" applyBorder="1" applyAlignment="1"/>
    <xf numFmtId="2" fontId="331" fillId="314" borderId="323" xfId="0" applyNumberFormat="1" applyFont="1" applyFill="1" applyBorder="1" applyAlignment="1"/>
    <xf numFmtId="2" fontId="332" fillId="315" borderId="324" xfId="0" applyNumberFormat="1" applyFont="1" applyFill="1" applyBorder="1" applyAlignment="1"/>
    <xf numFmtId="2" fontId="333" fillId="316" borderId="325" xfId="0" applyNumberFormat="1" applyFont="1" applyFill="1" applyBorder="1" applyAlignment="1"/>
    <xf numFmtId="2" fontId="334" fillId="317" borderId="326" xfId="0" applyNumberFormat="1" applyFont="1" applyFill="1" applyBorder="1" applyAlignment="1"/>
    <xf numFmtId="2" fontId="335" fillId="318" borderId="327" xfId="0" applyNumberFormat="1" applyFont="1" applyFill="1" applyBorder="1" applyAlignment="1"/>
    <xf numFmtId="2" fontId="336" fillId="319" borderId="328" xfId="0" applyNumberFormat="1" applyFont="1" applyFill="1" applyBorder="1" applyAlignment="1"/>
    <xf numFmtId="2" fontId="337" fillId="320" borderId="329" xfId="0" applyNumberFormat="1" applyFont="1" applyFill="1" applyBorder="1" applyAlignment="1"/>
    <xf numFmtId="2" fontId="338" fillId="321" borderId="330" xfId="0" applyNumberFormat="1" applyFont="1" applyFill="1" applyBorder="1" applyAlignment="1"/>
    <xf numFmtId="2" fontId="339" fillId="322" borderId="331" xfId="0" applyNumberFormat="1" applyFont="1" applyFill="1" applyBorder="1" applyAlignment="1"/>
    <xf numFmtId="2" fontId="340" fillId="323" borderId="332" xfId="0" applyNumberFormat="1" applyFont="1" applyFill="1" applyBorder="1" applyAlignment="1"/>
    <xf numFmtId="2" fontId="341" fillId="324" borderId="333" xfId="0" applyNumberFormat="1" applyFont="1" applyFill="1" applyBorder="1" applyAlignment="1"/>
    <xf numFmtId="2" fontId="342" fillId="325" borderId="334" xfId="0" applyNumberFormat="1" applyFont="1" applyFill="1" applyBorder="1" applyAlignment="1"/>
    <xf numFmtId="2" fontId="343" fillId="326" borderId="335" xfId="0" applyNumberFormat="1" applyFont="1" applyFill="1" applyBorder="1" applyAlignment="1"/>
    <xf numFmtId="2" fontId="344" fillId="327" borderId="336" xfId="0" applyNumberFormat="1" applyFont="1" applyFill="1" applyBorder="1" applyAlignment="1"/>
    <xf numFmtId="2" fontId="345" fillId="328" borderId="337" xfId="0" applyNumberFormat="1" applyFont="1" applyFill="1" applyBorder="1" applyAlignment="1"/>
    <xf numFmtId="2" fontId="346" fillId="329" borderId="338" xfId="0" applyNumberFormat="1" applyFont="1" applyFill="1" applyBorder="1" applyAlignment="1"/>
    <xf numFmtId="2" fontId="347" fillId="330" borderId="339" xfId="0" applyNumberFormat="1" applyFont="1" applyFill="1" applyBorder="1" applyAlignment="1"/>
    <xf numFmtId="2" fontId="348" fillId="331" borderId="340" xfId="0" applyNumberFormat="1" applyFont="1" applyFill="1" applyBorder="1" applyAlignment="1"/>
    <xf numFmtId="2" fontId="349" fillId="332" borderId="341" xfId="0" applyNumberFormat="1" applyFont="1" applyFill="1" applyBorder="1" applyAlignment="1"/>
    <xf numFmtId="2" fontId="350" fillId="333" borderId="342" xfId="0" applyNumberFormat="1" applyFont="1" applyFill="1" applyBorder="1" applyAlignment="1"/>
    <xf numFmtId="2" fontId="351" fillId="334" borderId="343" xfId="0" applyNumberFormat="1" applyFont="1" applyFill="1" applyBorder="1" applyAlignment="1"/>
    <xf numFmtId="2" fontId="352" fillId="335" borderId="344" xfId="0" applyNumberFormat="1" applyFont="1" applyFill="1" applyBorder="1" applyAlignment="1"/>
    <xf numFmtId="2" fontId="353" fillId="336" borderId="345" xfId="0" applyNumberFormat="1" applyFont="1" applyFill="1" applyBorder="1" applyAlignment="1"/>
    <xf numFmtId="2" fontId="354" fillId="337" borderId="346" xfId="0" applyNumberFormat="1" applyFont="1" applyFill="1" applyBorder="1" applyAlignment="1"/>
    <xf numFmtId="2" fontId="355" fillId="338" borderId="347" xfId="0" applyNumberFormat="1" applyFont="1" applyFill="1" applyBorder="1" applyAlignment="1"/>
    <xf numFmtId="2" fontId="356" fillId="339" borderId="348" xfId="0" applyNumberFormat="1" applyFont="1" applyFill="1" applyBorder="1" applyAlignment="1"/>
    <xf numFmtId="2" fontId="357" fillId="340" borderId="349" xfId="0" applyNumberFormat="1" applyFont="1" applyFill="1" applyBorder="1" applyAlignment="1"/>
    <xf numFmtId="2" fontId="358" fillId="341" borderId="350" xfId="0" applyNumberFormat="1" applyFont="1" applyFill="1" applyBorder="1" applyAlignment="1"/>
    <xf numFmtId="2" fontId="359" fillId="342" borderId="351" xfId="0" applyNumberFormat="1" applyFont="1" applyFill="1" applyBorder="1" applyAlignment="1"/>
    <xf numFmtId="2" fontId="360" fillId="343" borderId="352" xfId="0" applyNumberFormat="1" applyFont="1" applyFill="1" applyBorder="1" applyAlignment="1"/>
    <xf numFmtId="2" fontId="361" fillId="344" borderId="353" xfId="0" applyNumberFormat="1" applyFont="1" applyFill="1" applyBorder="1" applyAlignment="1"/>
    <xf numFmtId="2" fontId="362" fillId="345" borderId="354" xfId="0" applyNumberFormat="1" applyFont="1" applyFill="1" applyBorder="1" applyAlignment="1"/>
    <xf numFmtId="2" fontId="363" fillId="346" borderId="355" xfId="0" applyNumberFormat="1" applyFont="1" applyFill="1" applyBorder="1" applyAlignment="1"/>
    <xf numFmtId="2" fontId="364" fillId="347" borderId="356" xfId="0" applyNumberFormat="1" applyFont="1" applyFill="1" applyBorder="1" applyAlignment="1"/>
    <xf numFmtId="2" fontId="365" fillId="348" borderId="357" xfId="0" applyNumberFormat="1" applyFont="1" applyFill="1" applyBorder="1" applyAlignment="1"/>
    <xf numFmtId="2" fontId="366" fillId="349" borderId="358" xfId="0" applyNumberFormat="1" applyFont="1" applyFill="1" applyBorder="1" applyAlignment="1"/>
    <xf numFmtId="2" fontId="367" fillId="350" borderId="359" xfId="0" applyNumberFormat="1" applyFont="1" applyFill="1" applyBorder="1" applyAlignment="1"/>
    <xf numFmtId="2" fontId="368" fillId="351" borderId="360" xfId="0" applyNumberFormat="1" applyFont="1" applyFill="1" applyBorder="1" applyAlignment="1"/>
    <xf numFmtId="2" fontId="369" fillId="352" borderId="361" xfId="0" applyNumberFormat="1" applyFont="1" applyFill="1" applyBorder="1" applyAlignment="1"/>
    <xf numFmtId="2" fontId="370" fillId="353" borderId="362" xfId="0" applyNumberFormat="1" applyFont="1" applyFill="1" applyBorder="1" applyAlignment="1"/>
    <xf numFmtId="2" fontId="371" fillId="354" borderId="363" xfId="0" applyNumberFormat="1" applyFont="1" applyFill="1" applyBorder="1" applyAlignment="1"/>
    <xf numFmtId="2" fontId="372" fillId="355" borderId="364" xfId="0" applyNumberFormat="1" applyFont="1" applyFill="1" applyBorder="1" applyAlignment="1"/>
    <xf numFmtId="2" fontId="373" fillId="356" borderId="365" xfId="0" applyNumberFormat="1" applyFont="1" applyFill="1" applyBorder="1" applyAlignment="1"/>
    <xf numFmtId="2" fontId="374" fillId="357" borderId="366" xfId="0" applyNumberFormat="1" applyFont="1" applyFill="1" applyBorder="1" applyAlignment="1"/>
    <xf numFmtId="2" fontId="375" fillId="358" borderId="367" xfId="0" applyNumberFormat="1" applyFont="1" applyFill="1" applyBorder="1" applyAlignment="1"/>
    <xf numFmtId="2" fontId="376" fillId="359" borderId="368" xfId="0" applyNumberFormat="1" applyFont="1" applyFill="1" applyBorder="1" applyAlignment="1"/>
    <xf numFmtId="2" fontId="377" fillId="360" borderId="369" xfId="0" applyNumberFormat="1" applyFont="1" applyFill="1" applyBorder="1" applyAlignment="1"/>
    <xf numFmtId="2" fontId="378" fillId="361" borderId="370" xfId="0" applyNumberFormat="1" applyFont="1" applyFill="1" applyBorder="1" applyAlignment="1"/>
    <xf numFmtId="2" fontId="379" fillId="362" borderId="371" xfId="0" applyNumberFormat="1" applyFont="1" applyFill="1" applyBorder="1" applyAlignment="1"/>
    <xf numFmtId="2" fontId="380" fillId="363" borderId="372" xfId="0" applyNumberFormat="1" applyFont="1" applyFill="1" applyBorder="1" applyAlignment="1"/>
    <xf numFmtId="2" fontId="381" fillId="364" borderId="373" xfId="0" applyNumberFormat="1" applyFont="1" applyFill="1" applyBorder="1" applyAlignment="1"/>
    <xf numFmtId="2" fontId="382" fillId="365" borderId="374" xfId="0" applyNumberFormat="1" applyFont="1" applyFill="1" applyBorder="1" applyAlignment="1"/>
    <xf numFmtId="2" fontId="383" fillId="366" borderId="375" xfId="0" applyNumberFormat="1" applyFont="1" applyFill="1" applyBorder="1" applyAlignment="1"/>
    <xf numFmtId="2" fontId="384" fillId="367" borderId="376" xfId="0" applyNumberFormat="1" applyFont="1" applyFill="1" applyBorder="1" applyAlignment="1"/>
    <xf numFmtId="2" fontId="385" fillId="368" borderId="377" xfId="0" applyNumberFormat="1" applyFont="1" applyFill="1" applyBorder="1" applyAlignment="1"/>
    <xf numFmtId="2" fontId="386" fillId="369" borderId="378" xfId="0" applyNumberFormat="1" applyFont="1" applyFill="1" applyBorder="1" applyAlignment="1"/>
    <xf numFmtId="2" fontId="387" fillId="370" borderId="379" xfId="0" applyNumberFormat="1" applyFont="1" applyFill="1" applyBorder="1" applyAlignment="1"/>
    <xf numFmtId="2" fontId="388" fillId="371" borderId="380" xfId="0" applyNumberFormat="1" applyFont="1" applyFill="1" applyBorder="1" applyAlignment="1"/>
    <xf numFmtId="2" fontId="389" fillId="372" borderId="381" xfId="0" applyNumberFormat="1" applyFont="1" applyFill="1" applyBorder="1" applyAlignment="1"/>
    <xf numFmtId="2" fontId="390" fillId="373" borderId="382" xfId="0" applyNumberFormat="1" applyFont="1" applyFill="1" applyBorder="1" applyAlignment="1"/>
    <xf numFmtId="2" fontId="391" fillId="374" borderId="383" xfId="0" applyNumberFormat="1" applyFont="1" applyFill="1" applyBorder="1" applyAlignment="1"/>
    <xf numFmtId="2" fontId="392" fillId="375" borderId="384" xfId="0" applyNumberFormat="1" applyFont="1" applyFill="1" applyBorder="1" applyAlignment="1"/>
    <xf numFmtId="2" fontId="393" fillId="376" borderId="385" xfId="0" applyNumberFormat="1" applyFont="1" applyFill="1" applyBorder="1" applyAlignment="1"/>
    <xf numFmtId="2" fontId="394" fillId="377" borderId="386" xfId="0" applyNumberFormat="1" applyFont="1" applyFill="1" applyBorder="1" applyAlignment="1"/>
    <xf numFmtId="2" fontId="395" fillId="378" borderId="387" xfId="0" applyNumberFormat="1" applyFont="1" applyFill="1" applyBorder="1" applyAlignment="1"/>
    <xf numFmtId="2" fontId="396" fillId="379" borderId="388" xfId="0" applyNumberFormat="1" applyFont="1" applyFill="1" applyBorder="1" applyAlignment="1"/>
    <xf numFmtId="2" fontId="397" fillId="380" borderId="389" xfId="0" applyNumberFormat="1" applyFont="1" applyFill="1" applyBorder="1" applyAlignment="1"/>
    <xf numFmtId="2" fontId="398" fillId="381" borderId="390" xfId="0" applyNumberFormat="1" applyFont="1" applyFill="1" applyBorder="1" applyAlignment="1"/>
    <xf numFmtId="2" fontId="399" fillId="382" borderId="391" xfId="0" applyNumberFormat="1" applyFont="1" applyFill="1" applyBorder="1" applyAlignment="1"/>
    <xf numFmtId="2" fontId="400" fillId="383" borderId="392" xfId="0" applyNumberFormat="1" applyFont="1" applyFill="1" applyBorder="1" applyAlignment="1"/>
    <xf numFmtId="2" fontId="401" fillId="384" borderId="393" xfId="0" applyNumberFormat="1" applyFont="1" applyFill="1" applyBorder="1" applyAlignment="1"/>
    <xf numFmtId="2" fontId="402" fillId="385" borderId="394" xfId="0" applyNumberFormat="1" applyFont="1" applyFill="1" applyBorder="1" applyAlignment="1"/>
    <xf numFmtId="2" fontId="403" fillId="386" borderId="395" xfId="0" applyNumberFormat="1" applyFont="1" applyFill="1" applyBorder="1" applyAlignment="1"/>
    <xf numFmtId="2" fontId="404" fillId="387" borderId="396" xfId="0" applyNumberFormat="1" applyFont="1" applyFill="1" applyBorder="1" applyAlignment="1"/>
    <xf numFmtId="2" fontId="405" fillId="388" borderId="397" xfId="0" applyNumberFormat="1" applyFont="1" applyFill="1" applyBorder="1" applyAlignment="1"/>
    <xf numFmtId="2" fontId="406" fillId="389" borderId="398" xfId="0" applyNumberFormat="1" applyFont="1" applyFill="1" applyBorder="1" applyAlignment="1"/>
    <xf numFmtId="2" fontId="407" fillId="390" borderId="399" xfId="0" applyNumberFormat="1" applyFont="1" applyFill="1" applyBorder="1" applyAlignment="1"/>
    <xf numFmtId="2" fontId="408" fillId="391" borderId="400" xfId="0" applyNumberFormat="1" applyFont="1" applyFill="1" applyBorder="1" applyAlignment="1"/>
    <xf numFmtId="2" fontId="409" fillId="392" borderId="401" xfId="0" applyNumberFormat="1" applyFont="1" applyFill="1" applyBorder="1" applyAlignment="1"/>
    <xf numFmtId="2" fontId="410" fillId="393" borderId="402" xfId="0" applyNumberFormat="1" applyFont="1" applyFill="1" applyBorder="1" applyAlignment="1"/>
    <xf numFmtId="2" fontId="411" fillId="394" borderId="403" xfId="0" applyNumberFormat="1" applyFont="1" applyFill="1" applyBorder="1" applyAlignment="1"/>
    <xf numFmtId="2" fontId="412" fillId="395" borderId="404" xfId="0" applyNumberFormat="1" applyFont="1" applyFill="1" applyBorder="1" applyAlignment="1"/>
    <xf numFmtId="2" fontId="413" fillId="396" borderId="405" xfId="0" applyNumberFormat="1" applyFont="1" applyFill="1" applyBorder="1" applyAlignment="1"/>
    <xf numFmtId="2" fontId="414" fillId="397" borderId="406" xfId="0" applyNumberFormat="1" applyFont="1" applyFill="1" applyBorder="1" applyAlignment="1"/>
    <xf numFmtId="2" fontId="415" fillId="398" borderId="407" xfId="0" applyNumberFormat="1" applyFont="1" applyFill="1" applyBorder="1" applyAlignment="1"/>
    <xf numFmtId="2" fontId="416" fillId="399" borderId="408" xfId="0" applyNumberFormat="1" applyFont="1" applyFill="1" applyBorder="1" applyAlignment="1"/>
    <xf numFmtId="2" fontId="417" fillId="400" borderId="409" xfId="0" applyNumberFormat="1" applyFont="1" applyFill="1" applyBorder="1" applyAlignment="1"/>
    <xf numFmtId="2" fontId="418" fillId="401" borderId="410" xfId="0" applyNumberFormat="1" applyFont="1" applyFill="1" applyBorder="1" applyAlignment="1"/>
    <xf numFmtId="2" fontId="419" fillId="402" borderId="411" xfId="0" applyNumberFormat="1" applyFont="1" applyFill="1" applyBorder="1" applyAlignment="1"/>
    <xf numFmtId="2" fontId="420" fillId="403" borderId="412" xfId="0" applyNumberFormat="1" applyFont="1" applyFill="1" applyBorder="1" applyAlignment="1"/>
    <xf numFmtId="2" fontId="421" fillId="404" borderId="413" xfId="0" applyNumberFormat="1" applyFont="1" applyFill="1" applyBorder="1" applyAlignment="1"/>
    <xf numFmtId="2" fontId="422" fillId="405" borderId="414" xfId="0" applyNumberFormat="1" applyFont="1" applyFill="1" applyBorder="1" applyAlignment="1"/>
    <xf numFmtId="2" fontId="423" fillId="406" borderId="415" xfId="0" applyNumberFormat="1" applyFont="1" applyFill="1" applyBorder="1" applyAlignment="1"/>
    <xf numFmtId="2" fontId="424" fillId="407" borderId="416" xfId="0" applyNumberFormat="1" applyFont="1" applyFill="1" applyBorder="1" applyAlignment="1"/>
    <xf numFmtId="2" fontId="425" fillId="408" borderId="417" xfId="0" applyNumberFormat="1" applyFont="1" applyFill="1" applyBorder="1" applyAlignment="1"/>
    <xf numFmtId="2" fontId="426" fillId="409" borderId="418" xfId="0" applyNumberFormat="1" applyFont="1" applyFill="1" applyBorder="1" applyAlignment="1"/>
    <xf numFmtId="2" fontId="427" fillId="410" borderId="419" xfId="0" applyNumberFormat="1" applyFont="1" applyFill="1" applyBorder="1" applyAlignment="1"/>
    <xf numFmtId="2" fontId="428" fillId="411" borderId="420" xfId="0" applyNumberFormat="1" applyFont="1" applyFill="1" applyBorder="1" applyAlignment="1"/>
    <xf numFmtId="2" fontId="429" fillId="412" borderId="421" xfId="0" applyNumberFormat="1" applyFont="1" applyFill="1" applyBorder="1" applyAlignment="1"/>
    <xf numFmtId="2" fontId="430" fillId="413" borderId="422" xfId="0" applyNumberFormat="1" applyFont="1" applyFill="1" applyBorder="1" applyAlignment="1"/>
    <xf numFmtId="2" fontId="431" fillId="414" borderId="423" xfId="0" applyNumberFormat="1" applyFont="1" applyFill="1" applyBorder="1" applyAlignment="1"/>
    <xf numFmtId="2" fontId="432" fillId="415" borderId="424" xfId="0" applyNumberFormat="1" applyFont="1" applyFill="1" applyBorder="1" applyAlignment="1"/>
    <xf numFmtId="2" fontId="433" fillId="416" borderId="425" xfId="0" applyNumberFormat="1" applyFont="1" applyFill="1" applyBorder="1" applyAlignment="1"/>
    <xf numFmtId="2" fontId="434" fillId="417" borderId="426" xfId="0" applyNumberFormat="1" applyFont="1" applyFill="1" applyBorder="1" applyAlignment="1"/>
    <xf numFmtId="2" fontId="435" fillId="418" borderId="427" xfId="0" applyNumberFormat="1" applyFont="1" applyFill="1" applyBorder="1" applyAlignment="1"/>
    <xf numFmtId="2" fontId="436" fillId="419" borderId="428" xfId="0" applyNumberFormat="1" applyFont="1" applyFill="1" applyBorder="1" applyAlignment="1"/>
    <xf numFmtId="2" fontId="437" fillId="420" borderId="429" xfId="0" applyNumberFormat="1" applyFont="1" applyFill="1" applyBorder="1" applyAlignment="1"/>
    <xf numFmtId="2" fontId="438" fillId="421" borderId="430" xfId="0" applyNumberFormat="1" applyFont="1" applyFill="1" applyBorder="1" applyAlignment="1"/>
    <xf numFmtId="2" fontId="439" fillId="422" borderId="431" xfId="0" applyNumberFormat="1" applyFont="1" applyFill="1" applyBorder="1" applyAlignment="1"/>
    <xf numFmtId="2" fontId="440" fillId="423" borderId="432" xfId="0" applyNumberFormat="1" applyFont="1" applyFill="1" applyBorder="1" applyAlignment="1"/>
    <xf numFmtId="2" fontId="441" fillId="424" borderId="433" xfId="0" applyNumberFormat="1" applyFont="1" applyFill="1" applyBorder="1" applyAlignment="1"/>
    <xf numFmtId="2" fontId="442" fillId="425" borderId="434" xfId="0" applyNumberFormat="1" applyFont="1" applyFill="1" applyBorder="1" applyAlignment="1"/>
    <xf numFmtId="2" fontId="443" fillId="426" borderId="435" xfId="0" applyNumberFormat="1" applyFont="1" applyFill="1" applyBorder="1" applyAlignment="1"/>
    <xf numFmtId="2" fontId="444" fillId="427" borderId="436" xfId="0" applyNumberFormat="1" applyFont="1" applyFill="1" applyBorder="1" applyAlignment="1"/>
    <xf numFmtId="2" fontId="445" fillId="428" borderId="437" xfId="0" applyNumberFormat="1" applyFont="1" applyFill="1" applyBorder="1" applyAlignment="1"/>
    <xf numFmtId="2" fontId="446" fillId="429" borderId="438" xfId="0" applyNumberFormat="1" applyFont="1" applyFill="1" applyBorder="1" applyAlignment="1"/>
    <xf numFmtId="2" fontId="447" fillId="430" borderId="439" xfId="0" applyNumberFormat="1" applyFont="1" applyFill="1" applyBorder="1" applyAlignment="1"/>
    <xf numFmtId="2" fontId="448" fillId="431" borderId="440" xfId="0" applyNumberFormat="1" applyFont="1" applyFill="1" applyBorder="1" applyAlignment="1"/>
    <xf numFmtId="2" fontId="449" fillId="432" borderId="441" xfId="0" applyNumberFormat="1" applyFont="1" applyFill="1" applyBorder="1" applyAlignment="1"/>
    <xf numFmtId="2" fontId="450" fillId="433" borderId="442" xfId="0" applyNumberFormat="1" applyFont="1" applyFill="1" applyBorder="1" applyAlignment="1"/>
    <xf numFmtId="2" fontId="451" fillId="434" borderId="443" xfId="0" applyNumberFormat="1" applyFont="1" applyFill="1" applyBorder="1" applyAlignment="1"/>
    <xf numFmtId="2" fontId="452" fillId="435" borderId="444" xfId="0" applyNumberFormat="1" applyFont="1" applyFill="1" applyBorder="1" applyAlignment="1"/>
    <xf numFmtId="2" fontId="453" fillId="436" borderId="445" xfId="0" applyNumberFormat="1" applyFont="1" applyFill="1" applyBorder="1" applyAlignment="1"/>
    <xf numFmtId="2" fontId="454" fillId="437" borderId="446" xfId="0" applyNumberFormat="1" applyFont="1" applyFill="1" applyBorder="1" applyAlignment="1"/>
    <xf numFmtId="2" fontId="455" fillId="438" borderId="447" xfId="0" applyNumberFormat="1" applyFont="1" applyFill="1" applyBorder="1" applyAlignment="1"/>
    <xf numFmtId="2" fontId="456" fillId="439" borderId="448" xfId="0" applyNumberFormat="1" applyFont="1" applyFill="1" applyBorder="1" applyAlignment="1"/>
    <xf numFmtId="2" fontId="457" fillId="440" borderId="449" xfId="0" applyNumberFormat="1" applyFont="1" applyFill="1" applyBorder="1" applyAlignment="1"/>
    <xf numFmtId="2" fontId="458" fillId="441" borderId="450" xfId="0" applyNumberFormat="1" applyFont="1" applyFill="1" applyBorder="1" applyAlignment="1"/>
    <xf numFmtId="2" fontId="459" fillId="442" borderId="451" xfId="0" applyNumberFormat="1" applyFont="1" applyFill="1" applyBorder="1" applyAlignment="1"/>
    <xf numFmtId="2" fontId="460" fillId="443" borderId="452" xfId="0" applyNumberFormat="1" applyFont="1" applyFill="1" applyBorder="1" applyAlignment="1"/>
    <xf numFmtId="2" fontId="461" fillId="444" borderId="453" xfId="0" applyNumberFormat="1" applyFont="1" applyFill="1" applyBorder="1" applyAlignment="1"/>
    <xf numFmtId="2" fontId="462" fillId="445" borderId="454" xfId="0" applyNumberFormat="1" applyFont="1" applyFill="1" applyBorder="1" applyAlignment="1"/>
    <xf numFmtId="2" fontId="463" fillId="446" borderId="455" xfId="0" applyNumberFormat="1" applyFont="1" applyFill="1" applyBorder="1" applyAlignment="1"/>
    <xf numFmtId="2" fontId="464" fillId="447" borderId="456" xfId="0" applyNumberFormat="1" applyFont="1" applyFill="1" applyBorder="1" applyAlignment="1"/>
    <xf numFmtId="2" fontId="465" fillId="448" borderId="457" xfId="0" applyNumberFormat="1" applyFont="1" applyFill="1" applyBorder="1" applyAlignment="1"/>
    <xf numFmtId="2" fontId="466" fillId="449" borderId="458" xfId="0" applyNumberFormat="1" applyFont="1" applyFill="1" applyBorder="1" applyAlignment="1"/>
    <xf numFmtId="2" fontId="467" fillId="450" borderId="459" xfId="0" applyNumberFormat="1" applyFont="1" applyFill="1" applyBorder="1" applyAlignment="1"/>
    <xf numFmtId="2" fontId="468" fillId="451" borderId="460" xfId="0" applyNumberFormat="1" applyFont="1" applyFill="1" applyBorder="1" applyAlignment="1"/>
    <xf numFmtId="2" fontId="469" fillId="452" borderId="461" xfId="0" applyNumberFormat="1" applyFont="1" applyFill="1" applyBorder="1" applyAlignment="1"/>
    <xf numFmtId="2" fontId="470" fillId="453" borderId="462" xfId="0" applyNumberFormat="1" applyFont="1" applyFill="1" applyBorder="1" applyAlignment="1"/>
    <xf numFmtId="2" fontId="471" fillId="454" borderId="463" xfId="0" applyNumberFormat="1" applyFont="1" applyFill="1" applyBorder="1" applyAlignment="1"/>
    <xf numFmtId="2" fontId="472" fillId="455" borderId="464" xfId="0" applyNumberFormat="1" applyFont="1" applyFill="1" applyBorder="1" applyAlignment="1"/>
    <xf numFmtId="2" fontId="473" fillId="456" borderId="465" xfId="0" applyNumberFormat="1" applyFont="1" applyFill="1" applyBorder="1" applyAlignment="1"/>
    <xf numFmtId="2" fontId="474" fillId="457" borderId="466" xfId="0" applyNumberFormat="1" applyFont="1" applyFill="1" applyBorder="1" applyAlignment="1"/>
    <xf numFmtId="2" fontId="475" fillId="458" borderId="467" xfId="0" applyNumberFormat="1" applyFont="1" applyFill="1" applyBorder="1" applyAlignment="1"/>
    <xf numFmtId="2" fontId="476" fillId="459" borderId="468" xfId="0" applyNumberFormat="1" applyFont="1" applyFill="1" applyBorder="1" applyAlignment="1"/>
    <xf numFmtId="2" fontId="477" fillId="460" borderId="469" xfId="0" applyNumberFormat="1" applyFont="1" applyFill="1" applyBorder="1" applyAlignment="1"/>
    <xf numFmtId="2" fontId="478" fillId="461" borderId="470" xfId="0" applyNumberFormat="1" applyFont="1" applyFill="1" applyBorder="1" applyAlignment="1"/>
    <xf numFmtId="2" fontId="479" fillId="462" borderId="471" xfId="0" applyNumberFormat="1" applyFont="1" applyFill="1" applyBorder="1" applyAlignment="1"/>
    <xf numFmtId="2" fontId="480" fillId="463" borderId="472" xfId="0" applyNumberFormat="1" applyFont="1" applyFill="1" applyBorder="1" applyAlignment="1"/>
    <xf numFmtId="2" fontId="481" fillId="464" borderId="473" xfId="0" applyNumberFormat="1" applyFont="1" applyFill="1" applyBorder="1" applyAlignment="1"/>
    <xf numFmtId="2" fontId="482" fillId="465" borderId="474" xfId="0" applyNumberFormat="1" applyFont="1" applyFill="1" applyBorder="1" applyAlignment="1"/>
    <xf numFmtId="2" fontId="483" fillId="466" borderId="475" xfId="0" applyNumberFormat="1" applyFont="1" applyFill="1" applyBorder="1" applyAlignment="1"/>
    <xf numFmtId="2" fontId="484" fillId="467" borderId="476" xfId="0" applyNumberFormat="1" applyFont="1" applyFill="1" applyBorder="1" applyAlignment="1"/>
    <xf numFmtId="2" fontId="485" fillId="468" borderId="477" xfId="0" applyNumberFormat="1" applyFont="1" applyFill="1" applyBorder="1" applyAlignment="1"/>
    <xf numFmtId="2" fontId="486" fillId="469" borderId="478" xfId="0" applyNumberFormat="1" applyFont="1" applyFill="1" applyBorder="1" applyAlignment="1"/>
    <xf numFmtId="2" fontId="487" fillId="470" borderId="479" xfId="0" applyNumberFormat="1" applyFont="1" applyFill="1" applyBorder="1" applyAlignment="1"/>
    <xf numFmtId="2" fontId="488" fillId="471" borderId="480" xfId="0" applyNumberFormat="1" applyFont="1" applyFill="1" applyBorder="1" applyAlignment="1"/>
    <xf numFmtId="2" fontId="489" fillId="472" borderId="481" xfId="0" applyNumberFormat="1" applyFont="1" applyFill="1" applyBorder="1" applyAlignment="1"/>
    <xf numFmtId="2" fontId="490" fillId="473" borderId="482" xfId="0" applyNumberFormat="1" applyFont="1" applyFill="1" applyBorder="1" applyAlignment="1"/>
    <xf numFmtId="2" fontId="491" fillId="474" borderId="483" xfId="0" applyNumberFormat="1" applyFont="1" applyFill="1" applyBorder="1" applyAlignment="1"/>
    <xf numFmtId="2" fontId="492" fillId="475" borderId="484" xfId="0" applyNumberFormat="1" applyFont="1" applyFill="1" applyBorder="1" applyAlignment="1"/>
    <xf numFmtId="2" fontId="493" fillId="476" borderId="485" xfId="0" applyNumberFormat="1" applyFont="1" applyFill="1" applyBorder="1" applyAlignment="1"/>
    <xf numFmtId="2" fontId="494" fillId="477" borderId="486" xfId="0" applyNumberFormat="1" applyFont="1" applyFill="1" applyBorder="1" applyAlignment="1"/>
    <xf numFmtId="2" fontId="495" fillId="478" borderId="487" xfId="0" applyNumberFormat="1" applyFont="1" applyFill="1" applyBorder="1" applyAlignment="1"/>
    <xf numFmtId="2" fontId="496" fillId="479" borderId="488" xfId="0" applyNumberFormat="1" applyFont="1" applyFill="1" applyBorder="1" applyAlignment="1"/>
    <xf numFmtId="2" fontId="497" fillId="480" borderId="489" xfId="0" applyNumberFormat="1" applyFont="1" applyFill="1" applyBorder="1" applyAlignment="1"/>
    <xf numFmtId="2" fontId="498" fillId="481" borderId="490" xfId="0" applyNumberFormat="1" applyFont="1" applyFill="1" applyBorder="1" applyAlignment="1"/>
    <xf numFmtId="2" fontId="499" fillId="482" borderId="491" xfId="0" applyNumberFormat="1" applyFont="1" applyFill="1" applyBorder="1" applyAlignment="1"/>
    <xf numFmtId="2" fontId="500" fillId="483" borderId="492" xfId="0" applyNumberFormat="1" applyFont="1" applyFill="1" applyBorder="1" applyAlignment="1"/>
    <xf numFmtId="2" fontId="501" fillId="484" borderId="493" xfId="0" applyNumberFormat="1" applyFont="1" applyFill="1" applyBorder="1" applyAlignment="1"/>
    <xf numFmtId="2" fontId="502" fillId="485" borderId="494" xfId="0" applyNumberFormat="1" applyFont="1" applyFill="1" applyBorder="1" applyAlignment="1"/>
    <xf numFmtId="2" fontId="503" fillId="486" borderId="495" xfId="0" applyNumberFormat="1" applyFont="1" applyFill="1" applyBorder="1" applyAlignment="1"/>
    <xf numFmtId="2" fontId="504" fillId="487" borderId="496" xfId="0" applyNumberFormat="1" applyFont="1" applyFill="1" applyBorder="1" applyAlignment="1"/>
    <xf numFmtId="2" fontId="505" fillId="488" borderId="497" xfId="0" applyNumberFormat="1" applyFont="1" applyFill="1" applyBorder="1" applyAlignment="1"/>
    <xf numFmtId="2" fontId="506" fillId="489" borderId="498" xfId="0" applyNumberFormat="1" applyFont="1" applyFill="1" applyBorder="1" applyAlignment="1"/>
    <xf numFmtId="2" fontId="507" fillId="490" borderId="499" xfId="0" applyNumberFormat="1" applyFont="1" applyFill="1" applyBorder="1" applyAlignment="1"/>
    <xf numFmtId="2" fontId="508" fillId="491" borderId="500" xfId="0" applyNumberFormat="1" applyFont="1" applyFill="1" applyBorder="1" applyAlignment="1"/>
    <xf numFmtId="2" fontId="509" fillId="492" borderId="501" xfId="0" applyNumberFormat="1" applyFont="1" applyFill="1" applyBorder="1" applyAlignment="1"/>
    <xf numFmtId="2" fontId="510" fillId="493" borderId="502" xfId="0" applyNumberFormat="1" applyFont="1" applyFill="1" applyBorder="1" applyAlignment="1"/>
    <xf numFmtId="2" fontId="511" fillId="494" borderId="503" xfId="0" applyNumberFormat="1" applyFont="1" applyFill="1" applyBorder="1" applyAlignment="1"/>
    <xf numFmtId="2" fontId="512" fillId="495" borderId="504" xfId="0" applyNumberFormat="1" applyFont="1" applyFill="1" applyBorder="1" applyAlignment="1"/>
    <xf numFmtId="2" fontId="513" fillId="496" borderId="505" xfId="0" applyNumberFormat="1" applyFont="1" applyFill="1" applyBorder="1" applyAlignment="1"/>
    <xf numFmtId="2" fontId="514" fillId="497" borderId="506" xfId="0" applyNumberFormat="1" applyFont="1" applyFill="1" applyBorder="1" applyAlignment="1"/>
    <xf numFmtId="2" fontId="515" fillId="498" borderId="507" xfId="0" applyNumberFormat="1" applyFont="1" applyFill="1" applyBorder="1" applyAlignment="1"/>
    <xf numFmtId="2" fontId="516" fillId="499" borderId="508" xfId="0" applyNumberFormat="1" applyFont="1" applyFill="1" applyBorder="1" applyAlignment="1"/>
    <xf numFmtId="2" fontId="517" fillId="500" borderId="509" xfId="0" applyNumberFormat="1" applyFont="1" applyFill="1" applyBorder="1" applyAlignment="1"/>
    <xf numFmtId="2" fontId="518" fillId="501" borderId="510" xfId="0" applyNumberFormat="1" applyFont="1" applyFill="1" applyBorder="1" applyAlignment="1"/>
    <xf numFmtId="2" fontId="519" fillId="502" borderId="511" xfId="0" applyNumberFormat="1" applyFont="1" applyFill="1" applyBorder="1" applyAlignment="1"/>
    <xf numFmtId="2" fontId="520" fillId="503" borderId="512" xfId="0" applyNumberFormat="1" applyFont="1" applyFill="1" applyBorder="1" applyAlignment="1"/>
    <xf numFmtId="2" fontId="521" fillId="504" borderId="513" xfId="0" applyNumberFormat="1" applyFont="1" applyFill="1" applyBorder="1" applyAlignment="1"/>
    <xf numFmtId="2" fontId="522" fillId="505" borderId="514" xfId="0" applyNumberFormat="1" applyFont="1" applyFill="1" applyBorder="1" applyAlignment="1"/>
    <xf numFmtId="2" fontId="523" fillId="506" borderId="515" xfId="0" applyNumberFormat="1" applyFont="1" applyFill="1" applyBorder="1" applyAlignment="1"/>
    <xf numFmtId="2" fontId="524" fillId="507" borderId="516" xfId="0" applyNumberFormat="1" applyFont="1" applyFill="1" applyBorder="1" applyAlignment="1"/>
    <xf numFmtId="2" fontId="525" fillId="508" borderId="517" xfId="0" applyNumberFormat="1" applyFont="1" applyFill="1" applyBorder="1" applyAlignment="1"/>
    <xf numFmtId="2" fontId="526" fillId="509" borderId="518" xfId="0" applyNumberFormat="1" applyFont="1" applyFill="1" applyBorder="1" applyAlignment="1"/>
    <xf numFmtId="2" fontId="527" fillId="510" borderId="519" xfId="0" applyNumberFormat="1" applyFont="1" applyFill="1" applyBorder="1" applyAlignment="1"/>
    <xf numFmtId="2" fontId="528" fillId="511" borderId="520" xfId="0" applyNumberFormat="1" applyFont="1" applyFill="1" applyBorder="1" applyAlignment="1"/>
    <xf numFmtId="2" fontId="529" fillId="512" borderId="521" xfId="0" applyNumberFormat="1" applyFont="1" applyFill="1" applyBorder="1" applyAlignment="1"/>
    <xf numFmtId="2" fontId="530" fillId="513" borderId="522" xfId="0" applyNumberFormat="1" applyFont="1" applyFill="1" applyBorder="1" applyAlignment="1"/>
    <xf numFmtId="2" fontId="531" fillId="514" borderId="523" xfId="0" applyNumberFormat="1" applyFont="1" applyFill="1" applyBorder="1" applyAlignment="1"/>
    <xf numFmtId="2" fontId="532" fillId="515" borderId="524" xfId="0" applyNumberFormat="1" applyFont="1" applyFill="1" applyBorder="1" applyAlignment="1"/>
    <xf numFmtId="2" fontId="533" fillId="516" borderId="525" xfId="0" applyNumberFormat="1" applyFont="1" applyFill="1" applyBorder="1" applyAlignment="1"/>
    <xf numFmtId="2" fontId="534" fillId="517" borderId="526" xfId="0" applyNumberFormat="1" applyFont="1" applyFill="1" applyBorder="1" applyAlignment="1"/>
    <xf numFmtId="2" fontId="535" fillId="518" borderId="527" xfId="0" applyNumberFormat="1" applyFont="1" applyFill="1" applyBorder="1" applyAlignment="1"/>
    <xf numFmtId="2" fontId="536" fillId="519" borderId="528" xfId="0" applyNumberFormat="1" applyFont="1" applyFill="1" applyBorder="1" applyAlignment="1"/>
    <xf numFmtId="2" fontId="537" fillId="520" borderId="529" xfId="0" applyNumberFormat="1" applyFont="1" applyFill="1" applyBorder="1" applyAlignment="1"/>
    <xf numFmtId="2" fontId="538" fillId="521" borderId="530" xfId="0" applyNumberFormat="1" applyFont="1" applyFill="1" applyBorder="1" applyAlignment="1"/>
    <xf numFmtId="2" fontId="539" fillId="522" borderId="531" xfId="0" applyNumberFormat="1" applyFont="1" applyFill="1" applyBorder="1" applyAlignment="1"/>
    <xf numFmtId="2" fontId="540" fillId="523" borderId="532" xfId="0" applyNumberFormat="1" applyFont="1" applyFill="1" applyBorder="1" applyAlignment="1"/>
    <xf numFmtId="2" fontId="541" fillId="524" borderId="533" xfId="0" applyNumberFormat="1" applyFont="1" applyFill="1" applyBorder="1" applyAlignment="1"/>
    <xf numFmtId="2" fontId="542" fillId="525" borderId="534" xfId="0" applyNumberFormat="1" applyFont="1" applyFill="1" applyBorder="1" applyAlignment="1"/>
    <xf numFmtId="2" fontId="543" fillId="526" borderId="535" xfId="0" applyNumberFormat="1" applyFont="1" applyFill="1" applyBorder="1" applyAlignment="1"/>
    <xf numFmtId="2" fontId="544" fillId="527" borderId="536" xfId="0" applyNumberFormat="1" applyFont="1" applyFill="1" applyBorder="1" applyAlignment="1"/>
    <xf numFmtId="2" fontId="545" fillId="528" borderId="537" xfId="0" applyNumberFormat="1" applyFont="1" applyFill="1" applyBorder="1" applyAlignment="1"/>
    <xf numFmtId="2" fontId="546" fillId="529" borderId="538" xfId="0" applyNumberFormat="1" applyFont="1" applyFill="1" applyBorder="1" applyAlignment="1"/>
    <xf numFmtId="2" fontId="547" fillId="530" borderId="539" xfId="0" applyNumberFormat="1" applyFont="1" applyFill="1" applyBorder="1" applyAlignment="1"/>
    <xf numFmtId="2" fontId="548" fillId="531" borderId="540" xfId="0" applyNumberFormat="1" applyFont="1" applyFill="1" applyBorder="1" applyAlignment="1"/>
    <xf numFmtId="2" fontId="549" fillId="532" borderId="541" xfId="0" applyNumberFormat="1" applyFont="1" applyFill="1" applyBorder="1" applyAlignment="1"/>
    <xf numFmtId="2" fontId="550" fillId="533" borderId="542" xfId="0" applyNumberFormat="1" applyFont="1" applyFill="1" applyBorder="1" applyAlignment="1"/>
    <xf numFmtId="2" fontId="551" fillId="534" borderId="543" xfId="0" applyNumberFormat="1" applyFont="1" applyFill="1" applyBorder="1" applyAlignment="1"/>
    <xf numFmtId="2" fontId="552" fillId="535" borderId="544" xfId="0" applyNumberFormat="1" applyFont="1" applyFill="1" applyBorder="1" applyAlignment="1"/>
    <xf numFmtId="2" fontId="553" fillId="536" borderId="545" xfId="0" applyNumberFormat="1" applyFont="1" applyFill="1" applyBorder="1" applyAlignment="1"/>
    <xf numFmtId="2" fontId="554" fillId="537" borderId="546" xfId="0" applyNumberFormat="1" applyFont="1" applyFill="1" applyBorder="1" applyAlignment="1"/>
    <xf numFmtId="2" fontId="555" fillId="538" borderId="547" xfId="0" applyNumberFormat="1" applyFont="1" applyFill="1" applyBorder="1" applyAlignment="1"/>
    <xf numFmtId="2" fontId="556" fillId="539" borderId="548" xfId="0" applyNumberFormat="1" applyFont="1" applyFill="1" applyBorder="1" applyAlignment="1"/>
    <xf numFmtId="2" fontId="557" fillId="540" borderId="549" xfId="0" applyNumberFormat="1" applyFont="1" applyFill="1" applyBorder="1" applyAlignment="1"/>
    <xf numFmtId="2" fontId="558" fillId="541" borderId="550" xfId="0" applyNumberFormat="1" applyFont="1" applyFill="1" applyBorder="1" applyAlignment="1"/>
    <xf numFmtId="2" fontId="559" fillId="542" borderId="551" xfId="0" applyNumberFormat="1" applyFont="1" applyFill="1" applyBorder="1" applyAlignment="1"/>
    <xf numFmtId="2" fontId="560" fillId="543" borderId="552" xfId="0" applyNumberFormat="1" applyFont="1" applyFill="1" applyBorder="1" applyAlignment="1"/>
    <xf numFmtId="2" fontId="561" fillId="544" borderId="553" xfId="0" applyNumberFormat="1" applyFont="1" applyFill="1" applyBorder="1" applyAlignment="1"/>
    <xf numFmtId="2" fontId="562" fillId="545" borderId="554" xfId="0" applyNumberFormat="1" applyFont="1" applyFill="1" applyBorder="1" applyAlignment="1"/>
    <xf numFmtId="2" fontId="563" fillId="546" borderId="555" xfId="0" applyNumberFormat="1" applyFont="1" applyFill="1" applyBorder="1" applyAlignment="1"/>
    <xf numFmtId="2" fontId="564" fillId="547" borderId="556" xfId="0" applyNumberFormat="1" applyFont="1" applyFill="1" applyBorder="1" applyAlignment="1"/>
    <xf numFmtId="2" fontId="565" fillId="548" borderId="557" xfId="0" applyNumberFormat="1" applyFont="1" applyFill="1" applyBorder="1" applyAlignment="1"/>
    <xf numFmtId="2" fontId="566" fillId="549" borderId="558" xfId="0" applyNumberFormat="1" applyFont="1" applyFill="1" applyBorder="1" applyAlignment="1"/>
    <xf numFmtId="2" fontId="567" fillId="550" borderId="559" xfId="0" applyNumberFormat="1" applyFont="1" applyFill="1" applyBorder="1" applyAlignment="1"/>
    <xf numFmtId="2" fontId="568" fillId="551" borderId="560" xfId="0" applyNumberFormat="1" applyFont="1" applyFill="1" applyBorder="1" applyAlignment="1"/>
    <xf numFmtId="2" fontId="569" fillId="552" borderId="561" xfId="0" applyNumberFormat="1" applyFont="1" applyFill="1" applyBorder="1" applyAlignment="1"/>
    <xf numFmtId="2" fontId="570" fillId="553" borderId="562" xfId="0" applyNumberFormat="1" applyFont="1" applyFill="1" applyBorder="1" applyAlignment="1"/>
    <xf numFmtId="2" fontId="571" fillId="554" borderId="563" xfId="0" applyNumberFormat="1" applyFont="1" applyFill="1" applyBorder="1" applyAlignment="1"/>
    <xf numFmtId="2" fontId="572" fillId="555" borderId="564" xfId="0" applyNumberFormat="1" applyFont="1" applyFill="1" applyBorder="1" applyAlignment="1"/>
    <xf numFmtId="2" fontId="573" fillId="556" borderId="565" xfId="0" applyNumberFormat="1" applyFont="1" applyFill="1" applyBorder="1" applyAlignment="1"/>
    <xf numFmtId="2" fontId="574" fillId="557" borderId="566" xfId="0" applyNumberFormat="1" applyFont="1" applyFill="1" applyBorder="1" applyAlignment="1"/>
    <xf numFmtId="2" fontId="575" fillId="558" borderId="567" xfId="0" applyNumberFormat="1" applyFont="1" applyFill="1" applyBorder="1" applyAlignment="1"/>
    <xf numFmtId="2" fontId="576" fillId="559" borderId="568" xfId="0" applyNumberFormat="1" applyFont="1" applyFill="1" applyBorder="1" applyAlignment="1"/>
    <xf numFmtId="2" fontId="577" fillId="560" borderId="569" xfId="0" applyNumberFormat="1" applyFont="1" applyFill="1" applyBorder="1" applyAlignment="1"/>
    <xf numFmtId="2" fontId="578" fillId="561" borderId="570" xfId="0" applyNumberFormat="1" applyFont="1" applyFill="1" applyBorder="1" applyAlignment="1"/>
    <xf numFmtId="2" fontId="579" fillId="562" borderId="571" xfId="0" applyNumberFormat="1" applyFont="1" applyFill="1" applyBorder="1" applyAlignment="1"/>
    <xf numFmtId="2" fontId="580" fillId="563" borderId="572" xfId="0" applyNumberFormat="1" applyFont="1" applyFill="1" applyBorder="1" applyAlignment="1"/>
    <xf numFmtId="2" fontId="581" fillId="564" borderId="573" xfId="0" applyNumberFormat="1" applyFont="1" applyFill="1" applyBorder="1" applyAlignment="1"/>
    <xf numFmtId="2" fontId="582" fillId="565" borderId="574" xfId="0" applyNumberFormat="1" applyFont="1" applyFill="1" applyBorder="1" applyAlignment="1"/>
    <xf numFmtId="2" fontId="583" fillId="566" borderId="575" xfId="0" applyNumberFormat="1" applyFont="1" applyFill="1" applyBorder="1" applyAlignment="1"/>
    <xf numFmtId="2" fontId="584" fillId="567" borderId="576" xfId="0" applyNumberFormat="1" applyFont="1" applyFill="1" applyBorder="1" applyAlignment="1"/>
    <xf numFmtId="2" fontId="585" fillId="568" borderId="577" xfId="0" applyNumberFormat="1" applyFont="1" applyFill="1" applyBorder="1" applyAlignment="1"/>
    <xf numFmtId="2" fontId="586" fillId="569" borderId="578" xfId="0" applyNumberFormat="1" applyFont="1" applyFill="1" applyBorder="1" applyAlignment="1"/>
    <xf numFmtId="2" fontId="587" fillId="570" borderId="579" xfId="0" applyNumberFormat="1" applyFont="1" applyFill="1" applyBorder="1" applyAlignment="1"/>
    <xf numFmtId="2" fontId="588" fillId="571" borderId="580" xfId="0" applyNumberFormat="1" applyFont="1" applyFill="1" applyBorder="1" applyAlignment="1"/>
    <xf numFmtId="2" fontId="589" fillId="572" borderId="581" xfId="0" applyNumberFormat="1" applyFont="1" applyFill="1" applyBorder="1" applyAlignment="1"/>
    <xf numFmtId="2" fontId="590" fillId="573" borderId="582" xfId="0" applyNumberFormat="1" applyFont="1" applyFill="1" applyBorder="1" applyAlignment="1"/>
    <xf numFmtId="2" fontId="591" fillId="574" borderId="583" xfId="0" applyNumberFormat="1" applyFont="1" applyFill="1" applyBorder="1" applyAlignment="1"/>
    <xf numFmtId="2" fontId="592" fillId="575" borderId="584" xfId="0" applyNumberFormat="1" applyFont="1" applyFill="1" applyBorder="1" applyAlignment="1"/>
    <xf numFmtId="2" fontId="593" fillId="576" borderId="585" xfId="0" applyNumberFormat="1" applyFont="1" applyFill="1" applyBorder="1" applyAlignment="1"/>
    <xf numFmtId="2" fontId="594" fillId="577" borderId="586" xfId="0" applyNumberFormat="1" applyFont="1" applyFill="1" applyBorder="1" applyAlignment="1"/>
    <xf numFmtId="2" fontId="595" fillId="578" borderId="587" xfId="0" applyNumberFormat="1" applyFont="1" applyFill="1" applyBorder="1" applyAlignment="1"/>
    <xf numFmtId="2" fontId="596" fillId="579" borderId="588" xfId="0" applyNumberFormat="1" applyFont="1" applyFill="1" applyBorder="1" applyAlignment="1"/>
    <xf numFmtId="2" fontId="597" fillId="580" borderId="589" xfId="0" applyNumberFormat="1" applyFont="1" applyFill="1" applyBorder="1" applyAlignment="1"/>
    <xf numFmtId="2" fontId="598" fillId="581" borderId="590" xfId="0" applyNumberFormat="1" applyFont="1" applyFill="1" applyBorder="1" applyAlignment="1"/>
    <xf numFmtId="2" fontId="599" fillId="582" borderId="591" xfId="0" applyNumberFormat="1" applyFont="1" applyFill="1" applyBorder="1" applyAlignment="1"/>
    <xf numFmtId="2" fontId="600" fillId="583" borderId="592" xfId="0" applyNumberFormat="1" applyFont="1" applyFill="1" applyBorder="1" applyAlignment="1"/>
    <xf numFmtId="2" fontId="601" fillId="584" borderId="593" xfId="0" applyNumberFormat="1" applyFont="1" applyFill="1" applyBorder="1" applyAlignment="1"/>
    <xf numFmtId="2" fontId="602" fillId="585" borderId="594" xfId="0" applyNumberFormat="1" applyFont="1" applyFill="1" applyBorder="1" applyAlignment="1"/>
    <xf numFmtId="2" fontId="603" fillId="586" borderId="595" xfId="0" applyNumberFormat="1" applyFont="1" applyFill="1" applyBorder="1" applyAlignment="1"/>
    <xf numFmtId="2" fontId="604" fillId="587" borderId="596" xfId="0" applyNumberFormat="1" applyFont="1" applyFill="1" applyBorder="1" applyAlignment="1"/>
    <xf numFmtId="2" fontId="605" fillId="588" borderId="597" xfId="0" applyNumberFormat="1" applyFont="1" applyFill="1" applyBorder="1" applyAlignment="1"/>
    <xf numFmtId="2" fontId="606" fillId="589" borderId="598" xfId="0" applyNumberFormat="1" applyFont="1" applyFill="1" applyBorder="1" applyAlignment="1"/>
    <xf numFmtId="2" fontId="607" fillId="590" borderId="599" xfId="0" applyNumberFormat="1" applyFont="1" applyFill="1" applyBorder="1" applyAlignment="1"/>
    <xf numFmtId="2" fontId="608" fillId="591" borderId="600" xfId="0" applyNumberFormat="1" applyFont="1" applyFill="1" applyBorder="1" applyAlignment="1"/>
    <xf numFmtId="2" fontId="609" fillId="592" borderId="601" xfId="0" applyNumberFormat="1" applyFont="1" applyFill="1" applyBorder="1" applyAlignment="1"/>
    <xf numFmtId="2" fontId="610" fillId="593" borderId="602" xfId="0" applyNumberFormat="1" applyFont="1" applyFill="1" applyBorder="1" applyAlignment="1"/>
    <xf numFmtId="2" fontId="611" fillId="594" borderId="603" xfId="0" applyNumberFormat="1" applyFont="1" applyFill="1" applyBorder="1" applyAlignment="1"/>
    <xf numFmtId="2" fontId="612" fillId="595" borderId="604" xfId="0" applyNumberFormat="1" applyFont="1" applyFill="1" applyBorder="1" applyAlignment="1"/>
    <xf numFmtId="2" fontId="613" fillId="596" borderId="605" xfId="0" applyNumberFormat="1" applyFont="1" applyFill="1" applyBorder="1" applyAlignment="1"/>
    <xf numFmtId="2" fontId="614" fillId="597" borderId="606" xfId="0" applyNumberFormat="1" applyFont="1" applyFill="1" applyBorder="1" applyAlignment="1"/>
    <xf numFmtId="2" fontId="615" fillId="598" borderId="607" xfId="0" applyNumberFormat="1" applyFont="1" applyFill="1" applyBorder="1" applyAlignment="1"/>
    <xf numFmtId="2" fontId="616" fillId="599" borderId="608" xfId="0" applyNumberFormat="1" applyFont="1" applyFill="1" applyBorder="1" applyAlignment="1"/>
    <xf numFmtId="2" fontId="617" fillId="600" borderId="609" xfId="0" applyNumberFormat="1" applyFont="1" applyFill="1" applyBorder="1" applyAlignment="1"/>
    <xf numFmtId="2" fontId="618" fillId="601" borderId="610" xfId="0" applyNumberFormat="1" applyFont="1" applyFill="1" applyBorder="1" applyAlignment="1"/>
    <xf numFmtId="2" fontId="619" fillId="602" borderId="611" xfId="0" applyNumberFormat="1" applyFont="1" applyFill="1" applyBorder="1" applyAlignment="1"/>
    <xf numFmtId="2" fontId="620" fillId="603" borderId="612" xfId="0" applyNumberFormat="1" applyFont="1" applyFill="1" applyBorder="1" applyAlignment="1"/>
    <xf numFmtId="2" fontId="621" fillId="604" borderId="613" xfId="0" applyNumberFormat="1" applyFont="1" applyFill="1" applyBorder="1" applyAlignment="1"/>
    <xf numFmtId="2" fontId="622" fillId="605" borderId="614" xfId="0" applyNumberFormat="1" applyFont="1" applyFill="1" applyBorder="1" applyAlignment="1"/>
    <xf numFmtId="2" fontId="623" fillId="606" borderId="615" xfId="0" applyNumberFormat="1" applyFont="1" applyFill="1" applyBorder="1" applyAlignment="1"/>
    <xf numFmtId="2" fontId="624" fillId="607" borderId="616" xfId="0" applyNumberFormat="1" applyFont="1" applyFill="1" applyBorder="1" applyAlignment="1"/>
    <xf numFmtId="2" fontId="625" fillId="608" borderId="617" xfId="0" applyNumberFormat="1" applyFont="1" applyFill="1" applyBorder="1" applyAlignment="1"/>
    <xf numFmtId="2" fontId="626" fillId="609" borderId="618" xfId="0" applyNumberFormat="1" applyFont="1" applyFill="1" applyBorder="1" applyAlignment="1"/>
    <xf numFmtId="2" fontId="627" fillId="610" borderId="619" xfId="0" applyNumberFormat="1" applyFont="1" applyFill="1" applyBorder="1" applyAlignment="1"/>
    <xf numFmtId="2" fontId="628" fillId="611" borderId="620" xfId="0" applyNumberFormat="1" applyFont="1" applyFill="1" applyBorder="1" applyAlignment="1"/>
    <xf numFmtId="2" fontId="629" fillId="612" borderId="621" xfId="0" applyNumberFormat="1" applyFont="1" applyFill="1" applyBorder="1" applyAlignment="1"/>
    <xf numFmtId="2" fontId="630" fillId="613" borderId="622" xfId="0" applyNumberFormat="1" applyFont="1" applyFill="1" applyBorder="1" applyAlignment="1"/>
    <xf numFmtId="2" fontId="631" fillId="614" borderId="623" xfId="0" applyNumberFormat="1" applyFont="1" applyFill="1" applyBorder="1" applyAlignment="1"/>
    <xf numFmtId="2" fontId="632" fillId="615" borderId="624" xfId="0" applyNumberFormat="1" applyFont="1" applyFill="1" applyBorder="1" applyAlignment="1"/>
    <xf numFmtId="2" fontId="633" fillId="616" borderId="625" xfId="0" applyNumberFormat="1" applyFont="1" applyFill="1" applyBorder="1" applyAlignment="1"/>
    <xf numFmtId="2" fontId="634" fillId="617" borderId="626" xfId="0" applyNumberFormat="1" applyFont="1" applyFill="1" applyBorder="1" applyAlignment="1"/>
    <xf numFmtId="2" fontId="635" fillId="618" borderId="627" xfId="0" applyNumberFormat="1" applyFont="1" applyFill="1" applyBorder="1" applyAlignment="1"/>
    <xf numFmtId="2" fontId="636" fillId="619" borderId="628" xfId="0" applyNumberFormat="1" applyFont="1" applyFill="1" applyBorder="1" applyAlignment="1"/>
    <xf numFmtId="2" fontId="637" fillId="620" borderId="629" xfId="0" applyNumberFormat="1" applyFont="1" applyFill="1" applyBorder="1" applyAlignment="1"/>
    <xf numFmtId="2" fontId="638" fillId="621" borderId="630" xfId="0" applyNumberFormat="1" applyFont="1" applyFill="1" applyBorder="1" applyAlignment="1"/>
    <xf numFmtId="2" fontId="639" fillId="622" borderId="631" xfId="0" applyNumberFormat="1" applyFont="1" applyFill="1" applyBorder="1" applyAlignment="1"/>
    <xf numFmtId="2" fontId="640" fillId="623" borderId="632" xfId="0" applyNumberFormat="1" applyFont="1" applyFill="1" applyBorder="1" applyAlignment="1"/>
    <xf numFmtId="2" fontId="641" fillId="624" borderId="633" xfId="0" applyNumberFormat="1" applyFont="1" applyFill="1" applyBorder="1" applyAlignment="1"/>
    <xf numFmtId="2" fontId="642" fillId="625" borderId="634" xfId="0" applyNumberFormat="1" applyFont="1" applyFill="1" applyBorder="1" applyAlignment="1"/>
    <xf numFmtId="2" fontId="643" fillId="626" borderId="635" xfId="0" applyNumberFormat="1" applyFont="1" applyFill="1" applyBorder="1" applyAlignment="1"/>
    <xf numFmtId="2" fontId="644" fillId="627" borderId="636" xfId="0" applyNumberFormat="1" applyFont="1" applyFill="1" applyBorder="1" applyAlignment="1"/>
    <xf numFmtId="2" fontId="645" fillId="628" borderId="637" xfId="0" applyNumberFormat="1" applyFont="1" applyFill="1" applyBorder="1" applyAlignment="1"/>
    <xf numFmtId="2" fontId="646" fillId="629" borderId="638" xfId="0" applyNumberFormat="1" applyFont="1" applyFill="1" applyBorder="1" applyAlignment="1"/>
    <xf numFmtId="2" fontId="647" fillId="630" borderId="639" xfId="0" applyNumberFormat="1" applyFont="1" applyFill="1" applyBorder="1" applyAlignment="1"/>
    <xf numFmtId="2" fontId="648" fillId="631" borderId="640" xfId="0" applyNumberFormat="1" applyFont="1" applyFill="1" applyBorder="1" applyAlignment="1"/>
    <xf numFmtId="2" fontId="649" fillId="632" borderId="641" xfId="0" applyNumberFormat="1" applyFont="1" applyFill="1" applyBorder="1" applyAlignment="1"/>
    <xf numFmtId="2" fontId="650" fillId="633" borderId="642" xfId="0" applyNumberFormat="1" applyFont="1" applyFill="1" applyBorder="1" applyAlignment="1"/>
    <xf numFmtId="2" fontId="651" fillId="634" borderId="643" xfId="0" applyNumberFormat="1" applyFont="1" applyFill="1" applyBorder="1" applyAlignment="1"/>
    <xf numFmtId="2" fontId="652" fillId="635" borderId="644" xfId="0" applyNumberFormat="1" applyFont="1" applyFill="1" applyBorder="1" applyAlignment="1"/>
    <xf numFmtId="2" fontId="653" fillId="636" borderId="645" xfId="0" applyNumberFormat="1" applyFont="1" applyFill="1" applyBorder="1" applyAlignment="1"/>
    <xf numFmtId="2" fontId="654" fillId="637" borderId="646" xfId="0" applyNumberFormat="1" applyFont="1" applyFill="1" applyBorder="1" applyAlignment="1"/>
    <xf numFmtId="2" fontId="655" fillId="638" borderId="647" xfId="0" applyNumberFormat="1" applyFont="1" applyFill="1" applyBorder="1" applyAlignment="1"/>
    <xf numFmtId="2" fontId="656" fillId="639" borderId="648" xfId="0" applyNumberFormat="1" applyFont="1" applyFill="1" applyBorder="1" applyAlignment="1"/>
    <xf numFmtId="2" fontId="657" fillId="640" borderId="649" xfId="0" applyNumberFormat="1" applyFont="1" applyFill="1" applyBorder="1" applyAlignment="1"/>
    <xf numFmtId="2" fontId="658" fillId="641" borderId="650" xfId="0" applyNumberFormat="1" applyFont="1" applyFill="1" applyBorder="1" applyAlignment="1"/>
    <xf numFmtId="2" fontId="659" fillId="642" borderId="651" xfId="0" applyNumberFormat="1" applyFont="1" applyFill="1" applyBorder="1" applyAlignment="1"/>
    <xf numFmtId="2" fontId="660" fillId="643" borderId="652" xfId="0" applyNumberFormat="1" applyFont="1" applyFill="1" applyBorder="1" applyAlignment="1"/>
    <xf numFmtId="2" fontId="661" fillId="644" borderId="653" xfId="0" applyNumberFormat="1" applyFont="1" applyFill="1" applyBorder="1" applyAlignment="1"/>
    <xf numFmtId="2" fontId="662" fillId="645" borderId="654" xfId="0" applyNumberFormat="1" applyFont="1" applyFill="1" applyBorder="1" applyAlignment="1"/>
    <xf numFmtId="2" fontId="663" fillId="646" borderId="655" xfId="0" applyNumberFormat="1" applyFont="1" applyFill="1" applyBorder="1" applyAlignment="1"/>
    <xf numFmtId="2" fontId="664" fillId="647" borderId="656" xfId="0" applyNumberFormat="1" applyFont="1" applyFill="1" applyBorder="1" applyAlignment="1"/>
    <xf numFmtId="2" fontId="665" fillId="648" borderId="657" xfId="0" applyNumberFormat="1" applyFont="1" applyFill="1" applyBorder="1" applyAlignment="1"/>
    <xf numFmtId="2" fontId="666" fillId="649" borderId="658" xfId="0" applyNumberFormat="1" applyFont="1" applyFill="1" applyBorder="1" applyAlignment="1"/>
    <xf numFmtId="2" fontId="667" fillId="650" borderId="659" xfId="0" applyNumberFormat="1" applyFont="1" applyFill="1" applyBorder="1" applyAlignment="1"/>
    <xf numFmtId="2" fontId="668" fillId="651" borderId="660" xfId="0" applyNumberFormat="1" applyFont="1" applyFill="1" applyBorder="1" applyAlignment="1"/>
    <xf numFmtId="2" fontId="669" fillId="652" borderId="661" xfId="0" applyNumberFormat="1" applyFont="1" applyFill="1" applyBorder="1" applyAlignment="1"/>
    <xf numFmtId="2" fontId="670" fillId="653" borderId="662" xfId="0" applyNumberFormat="1" applyFont="1" applyFill="1" applyBorder="1" applyAlignment="1"/>
    <xf numFmtId="2" fontId="671" fillId="654" borderId="663" xfId="0" applyNumberFormat="1" applyFont="1" applyFill="1" applyBorder="1" applyAlignment="1"/>
    <xf numFmtId="2" fontId="672" fillId="655" borderId="664" xfId="0" applyNumberFormat="1" applyFont="1" applyFill="1" applyBorder="1" applyAlignment="1"/>
    <xf numFmtId="2" fontId="673" fillId="656" borderId="665" xfId="0" applyNumberFormat="1" applyFont="1" applyFill="1" applyBorder="1" applyAlignment="1"/>
    <xf numFmtId="2" fontId="674" fillId="657" borderId="666" xfId="0" applyNumberFormat="1" applyFont="1" applyFill="1" applyBorder="1" applyAlignment="1"/>
    <xf numFmtId="2" fontId="675" fillId="658" borderId="667" xfId="0" applyNumberFormat="1" applyFont="1" applyFill="1" applyBorder="1" applyAlignment="1"/>
    <xf numFmtId="2" fontId="676" fillId="659" borderId="668" xfId="0" applyNumberFormat="1" applyFont="1" applyFill="1" applyBorder="1" applyAlignment="1"/>
    <xf numFmtId="2" fontId="677" fillId="660" borderId="669" xfId="0" applyNumberFormat="1" applyFont="1" applyFill="1" applyBorder="1" applyAlignment="1"/>
    <xf numFmtId="2" fontId="678" fillId="661" borderId="670" xfId="0" applyNumberFormat="1" applyFont="1" applyFill="1" applyBorder="1" applyAlignment="1"/>
    <xf numFmtId="2" fontId="679" fillId="662" borderId="671" xfId="0" applyNumberFormat="1" applyFont="1" applyFill="1" applyBorder="1" applyAlignment="1"/>
    <xf numFmtId="2" fontId="680" fillId="663" borderId="672" xfId="0" applyNumberFormat="1" applyFont="1" applyFill="1" applyBorder="1" applyAlignment="1"/>
    <xf numFmtId="2" fontId="681" fillId="664" borderId="673" xfId="0" applyNumberFormat="1" applyFont="1" applyFill="1" applyBorder="1" applyAlignment="1"/>
    <xf numFmtId="2" fontId="682" fillId="665" borderId="674" xfId="0" applyNumberFormat="1" applyFont="1" applyFill="1" applyBorder="1" applyAlignment="1"/>
    <xf numFmtId="2" fontId="683" fillId="666" borderId="675" xfId="0" applyNumberFormat="1" applyFont="1" applyFill="1" applyBorder="1" applyAlignment="1"/>
    <xf numFmtId="2" fontId="684" fillId="667" borderId="676" xfId="0" applyNumberFormat="1" applyFont="1" applyFill="1" applyBorder="1" applyAlignment="1"/>
    <xf numFmtId="2" fontId="685" fillId="668" borderId="677" xfId="0" applyNumberFormat="1" applyFont="1" applyFill="1" applyBorder="1" applyAlignment="1"/>
    <xf numFmtId="2" fontId="686" fillId="669" borderId="678" xfId="0" applyNumberFormat="1" applyFont="1" applyFill="1" applyBorder="1" applyAlignment="1"/>
    <xf numFmtId="2" fontId="687" fillId="670" borderId="679" xfId="0" applyNumberFormat="1" applyFont="1" applyFill="1" applyBorder="1" applyAlignment="1"/>
    <xf numFmtId="2" fontId="688" fillId="671" borderId="680" xfId="0" applyNumberFormat="1" applyFont="1" applyFill="1" applyBorder="1" applyAlignment="1"/>
    <xf numFmtId="2" fontId="689" fillId="672" borderId="681" xfId="0" applyNumberFormat="1" applyFont="1" applyFill="1" applyBorder="1" applyAlignment="1"/>
    <xf numFmtId="2" fontId="690" fillId="673" borderId="682" xfId="0" applyNumberFormat="1" applyFont="1" applyFill="1" applyBorder="1" applyAlignment="1"/>
    <xf numFmtId="2" fontId="691" fillId="674" borderId="683" xfId="0" applyNumberFormat="1" applyFont="1" applyFill="1" applyBorder="1" applyAlignment="1"/>
    <xf numFmtId="2" fontId="692" fillId="675" borderId="684" xfId="0" applyNumberFormat="1" applyFont="1" applyFill="1" applyBorder="1" applyAlignment="1"/>
    <xf numFmtId="2" fontId="693" fillId="676" borderId="685" xfId="0" applyNumberFormat="1" applyFont="1" applyFill="1" applyBorder="1" applyAlignment="1"/>
    <xf numFmtId="2" fontId="694" fillId="677" borderId="686" xfId="0" applyNumberFormat="1" applyFont="1" applyFill="1" applyBorder="1" applyAlignment="1"/>
    <xf numFmtId="2" fontId="695" fillId="678" borderId="687" xfId="0" applyNumberFormat="1" applyFont="1" applyFill="1" applyBorder="1" applyAlignment="1"/>
    <xf numFmtId="2" fontId="696" fillId="679" borderId="688" xfId="0" applyNumberFormat="1" applyFont="1" applyFill="1" applyBorder="1" applyAlignment="1"/>
    <xf numFmtId="2" fontId="697" fillId="680" borderId="689" xfId="0" applyNumberFormat="1" applyFont="1" applyFill="1" applyBorder="1" applyAlignment="1"/>
    <xf numFmtId="2" fontId="698" fillId="681" borderId="690" xfId="0" applyNumberFormat="1" applyFont="1" applyFill="1" applyBorder="1" applyAlignment="1"/>
    <xf numFmtId="2" fontId="699" fillId="682" borderId="691" xfId="0" applyNumberFormat="1" applyFont="1" applyFill="1" applyBorder="1" applyAlignment="1"/>
    <xf numFmtId="2" fontId="700" fillId="683" borderId="692" xfId="0" applyNumberFormat="1" applyFont="1" applyFill="1" applyBorder="1" applyAlignment="1"/>
    <xf numFmtId="2" fontId="701" fillId="684" borderId="693" xfId="0" applyNumberFormat="1" applyFont="1" applyFill="1" applyBorder="1" applyAlignment="1"/>
    <xf numFmtId="2" fontId="702" fillId="685" borderId="694" xfId="0" applyNumberFormat="1" applyFont="1" applyFill="1" applyBorder="1" applyAlignment="1"/>
    <xf numFmtId="2" fontId="703" fillId="686" borderId="695" xfId="0" applyNumberFormat="1" applyFont="1" applyFill="1" applyBorder="1" applyAlignment="1"/>
    <xf numFmtId="2" fontId="704" fillId="687" borderId="696" xfId="0" applyNumberFormat="1" applyFont="1" applyFill="1" applyBorder="1" applyAlignment="1"/>
    <xf numFmtId="2" fontId="705" fillId="688" borderId="697" xfId="0" applyNumberFormat="1" applyFont="1" applyFill="1" applyBorder="1" applyAlignment="1"/>
    <xf numFmtId="2" fontId="706" fillId="689" borderId="698" xfId="0" applyNumberFormat="1" applyFont="1" applyFill="1" applyBorder="1" applyAlignment="1"/>
    <xf numFmtId="2" fontId="707" fillId="690" borderId="699" xfId="0" applyNumberFormat="1" applyFont="1" applyFill="1" applyBorder="1" applyAlignment="1"/>
    <xf numFmtId="2" fontId="708" fillId="691" borderId="700" xfId="0" applyNumberFormat="1" applyFont="1" applyFill="1" applyBorder="1" applyAlignment="1"/>
    <xf numFmtId="2" fontId="709" fillId="692" borderId="701" xfId="0" applyNumberFormat="1" applyFont="1" applyFill="1" applyBorder="1" applyAlignment="1"/>
    <xf numFmtId="2" fontId="710" fillId="693" borderId="702" xfId="0" applyNumberFormat="1" applyFont="1" applyFill="1" applyBorder="1" applyAlignment="1"/>
    <xf numFmtId="2" fontId="711" fillId="694" borderId="703" xfId="0" applyNumberFormat="1" applyFont="1" applyFill="1" applyBorder="1" applyAlignment="1"/>
    <xf numFmtId="2" fontId="712" fillId="695" borderId="704" xfId="0" applyNumberFormat="1" applyFont="1" applyFill="1" applyBorder="1" applyAlignment="1"/>
    <xf numFmtId="2" fontId="713" fillId="696" borderId="705" xfId="0" applyNumberFormat="1" applyFont="1" applyFill="1" applyBorder="1" applyAlignment="1"/>
    <xf numFmtId="2" fontId="714" fillId="697" borderId="706" xfId="0" applyNumberFormat="1" applyFont="1" applyFill="1" applyBorder="1" applyAlignment="1"/>
    <xf numFmtId="2" fontId="715" fillId="698" borderId="707" xfId="0" applyNumberFormat="1" applyFont="1" applyFill="1" applyBorder="1" applyAlignment="1"/>
    <xf numFmtId="2" fontId="716" fillId="699" borderId="708" xfId="0" applyNumberFormat="1" applyFont="1" applyFill="1" applyBorder="1" applyAlignment="1"/>
    <xf numFmtId="2" fontId="717" fillId="700" borderId="709" xfId="0" applyNumberFormat="1" applyFont="1" applyFill="1" applyBorder="1" applyAlignment="1"/>
    <xf numFmtId="2" fontId="718" fillId="701" borderId="710" xfId="0" applyNumberFormat="1" applyFont="1" applyFill="1" applyBorder="1" applyAlignment="1"/>
    <xf numFmtId="2" fontId="719" fillId="702" borderId="711" xfId="0" applyNumberFormat="1" applyFont="1" applyFill="1" applyBorder="1" applyAlignment="1"/>
    <xf numFmtId="2" fontId="720" fillId="703" borderId="712" xfId="0" applyNumberFormat="1" applyFont="1" applyFill="1" applyBorder="1" applyAlignment="1"/>
    <xf numFmtId="2" fontId="721" fillId="704" borderId="713" xfId="0" applyNumberFormat="1" applyFont="1" applyFill="1" applyBorder="1" applyAlignment="1"/>
    <xf numFmtId="2" fontId="722" fillId="705" borderId="714" xfId="0" applyNumberFormat="1" applyFont="1" applyFill="1" applyBorder="1" applyAlignment="1"/>
    <xf numFmtId="2" fontId="723" fillId="706" borderId="715" xfId="0" applyNumberFormat="1" applyFont="1" applyFill="1" applyBorder="1" applyAlignment="1"/>
    <xf numFmtId="2" fontId="724" fillId="707" borderId="716" xfId="0" applyNumberFormat="1" applyFont="1" applyFill="1" applyBorder="1" applyAlignment="1"/>
    <xf numFmtId="2" fontId="725" fillId="708" borderId="717" xfId="0" applyNumberFormat="1" applyFont="1" applyFill="1" applyBorder="1" applyAlignment="1"/>
    <xf numFmtId="2" fontId="726" fillId="709" borderId="718" xfId="0" applyNumberFormat="1" applyFont="1" applyFill="1" applyBorder="1" applyAlignment="1"/>
    <xf numFmtId="2" fontId="727" fillId="710" borderId="719" xfId="0" applyNumberFormat="1" applyFont="1" applyFill="1" applyBorder="1" applyAlignment="1"/>
    <xf numFmtId="2" fontId="728" fillId="711" borderId="720" xfId="0" applyNumberFormat="1" applyFont="1" applyFill="1" applyBorder="1" applyAlignment="1"/>
    <xf numFmtId="2" fontId="729" fillId="712" borderId="721" xfId="0" applyNumberFormat="1" applyFont="1" applyFill="1" applyBorder="1" applyAlignment="1"/>
    <xf numFmtId="2" fontId="730" fillId="713" borderId="722" xfId="0" applyNumberFormat="1" applyFont="1" applyFill="1" applyBorder="1" applyAlignment="1"/>
    <xf numFmtId="2" fontId="731" fillId="714" borderId="723" xfId="0" applyNumberFormat="1" applyFont="1" applyFill="1" applyBorder="1" applyAlignment="1"/>
    <xf numFmtId="2" fontId="732" fillId="715" borderId="724" xfId="0" applyNumberFormat="1" applyFont="1" applyFill="1" applyBorder="1" applyAlignment="1"/>
    <xf numFmtId="2" fontId="733" fillId="716" borderId="725" xfId="0" applyNumberFormat="1" applyFont="1" applyFill="1" applyBorder="1" applyAlignment="1"/>
    <xf numFmtId="2" fontId="734" fillId="717" borderId="726" xfId="0" applyNumberFormat="1" applyFont="1" applyFill="1" applyBorder="1" applyAlignment="1"/>
    <xf numFmtId="2" fontId="735" fillId="718" borderId="727" xfId="0" applyNumberFormat="1" applyFont="1" applyFill="1" applyBorder="1" applyAlignment="1"/>
    <xf numFmtId="2" fontId="736" fillId="719" borderId="728" xfId="0" applyNumberFormat="1" applyFont="1" applyFill="1" applyBorder="1" applyAlignment="1"/>
    <xf numFmtId="2" fontId="737" fillId="720" borderId="729" xfId="0" applyNumberFormat="1" applyFont="1" applyFill="1" applyBorder="1" applyAlignment="1"/>
    <xf numFmtId="2" fontId="738" fillId="721" borderId="730" xfId="0" applyNumberFormat="1" applyFont="1" applyFill="1" applyBorder="1" applyAlignment="1"/>
    <xf numFmtId="2" fontId="739" fillId="722" borderId="731" xfId="0" applyNumberFormat="1" applyFont="1" applyFill="1" applyBorder="1" applyAlignment="1"/>
    <xf numFmtId="2" fontId="740" fillId="723" borderId="732" xfId="0" applyNumberFormat="1" applyFont="1" applyFill="1" applyBorder="1" applyAlignment="1"/>
    <xf numFmtId="2" fontId="741" fillId="724" borderId="733" xfId="0" applyNumberFormat="1" applyFont="1" applyFill="1" applyBorder="1" applyAlignment="1"/>
    <xf numFmtId="2" fontId="742" fillId="725" borderId="734" xfId="0" applyNumberFormat="1" applyFont="1" applyFill="1" applyBorder="1" applyAlignment="1"/>
    <xf numFmtId="2" fontId="743" fillId="726" borderId="735" xfId="0" applyNumberFormat="1" applyFont="1" applyFill="1" applyBorder="1" applyAlignment="1"/>
    <xf numFmtId="2" fontId="744" fillId="727" borderId="736" xfId="0" applyNumberFormat="1" applyFont="1" applyFill="1" applyBorder="1" applyAlignment="1"/>
    <xf numFmtId="2" fontId="745" fillId="728" borderId="737" xfId="0" applyNumberFormat="1" applyFont="1" applyFill="1" applyBorder="1" applyAlignment="1"/>
    <xf numFmtId="2" fontId="746" fillId="729" borderId="738" xfId="0" applyNumberFormat="1" applyFont="1" applyFill="1" applyBorder="1" applyAlignment="1"/>
    <xf numFmtId="2" fontId="747" fillId="730" borderId="739" xfId="0" applyNumberFormat="1" applyFont="1" applyFill="1" applyBorder="1" applyAlignment="1"/>
    <xf numFmtId="2" fontId="748" fillId="731" borderId="740" xfId="0" applyNumberFormat="1" applyFont="1" applyFill="1" applyBorder="1" applyAlignment="1"/>
    <xf numFmtId="2" fontId="749" fillId="732" borderId="741" xfId="0" applyNumberFormat="1" applyFont="1" applyFill="1" applyBorder="1" applyAlignment="1"/>
    <xf numFmtId="2" fontId="750" fillId="733" borderId="742" xfId="0" applyNumberFormat="1" applyFont="1" applyFill="1" applyBorder="1" applyAlignment="1"/>
    <xf numFmtId="2" fontId="751" fillId="734" borderId="743" xfId="0" applyNumberFormat="1" applyFont="1" applyFill="1" applyBorder="1" applyAlignment="1"/>
    <xf numFmtId="2" fontId="752" fillId="735" borderId="744" xfId="0" applyNumberFormat="1" applyFont="1" applyFill="1" applyBorder="1" applyAlignment="1"/>
    <xf numFmtId="2" fontId="753" fillId="736" borderId="745" xfId="0" applyNumberFormat="1" applyFont="1" applyFill="1" applyBorder="1" applyAlignment="1"/>
    <xf numFmtId="2" fontId="754" fillId="737" borderId="746" xfId="0" applyNumberFormat="1" applyFont="1" applyFill="1" applyBorder="1" applyAlignment="1"/>
    <xf numFmtId="2" fontId="755" fillId="738" borderId="747" xfId="0" applyNumberFormat="1" applyFont="1" applyFill="1" applyBorder="1" applyAlignment="1"/>
    <xf numFmtId="2" fontId="756" fillId="739" borderId="748" xfId="0" applyNumberFormat="1" applyFont="1" applyFill="1" applyBorder="1" applyAlignment="1"/>
    <xf numFmtId="2" fontId="757" fillId="740" borderId="749" xfId="0" applyNumberFormat="1" applyFont="1" applyFill="1" applyBorder="1" applyAlignment="1"/>
    <xf numFmtId="2" fontId="758" fillId="741" borderId="750" xfId="0" applyNumberFormat="1" applyFont="1" applyFill="1" applyBorder="1" applyAlignment="1"/>
    <xf numFmtId="2" fontId="759" fillId="742" borderId="751" xfId="0" applyNumberFormat="1" applyFont="1" applyFill="1" applyBorder="1" applyAlignment="1"/>
    <xf numFmtId="2" fontId="760" fillId="743" borderId="752" xfId="0" applyNumberFormat="1" applyFont="1" applyFill="1" applyBorder="1" applyAlignment="1"/>
    <xf numFmtId="2" fontId="761" fillId="744" borderId="753" xfId="0" applyNumberFormat="1" applyFont="1" applyFill="1" applyBorder="1" applyAlignment="1"/>
    <xf numFmtId="2" fontId="762" fillId="745" borderId="754" xfId="0" applyNumberFormat="1" applyFont="1" applyFill="1" applyBorder="1" applyAlignment="1"/>
    <xf numFmtId="2" fontId="763" fillId="746" borderId="755" xfId="0" applyNumberFormat="1" applyFont="1" applyFill="1" applyBorder="1" applyAlignment="1"/>
    <xf numFmtId="2" fontId="764" fillId="747" borderId="756" xfId="0" applyNumberFormat="1" applyFont="1" applyFill="1" applyBorder="1" applyAlignment="1"/>
    <xf numFmtId="2" fontId="765" fillId="748" borderId="757" xfId="0" applyNumberFormat="1" applyFont="1" applyFill="1" applyBorder="1" applyAlignment="1"/>
    <xf numFmtId="2" fontId="766" fillId="749" borderId="758" xfId="0" applyNumberFormat="1" applyFont="1" applyFill="1" applyBorder="1" applyAlignment="1"/>
    <xf numFmtId="2" fontId="767" fillId="750" borderId="759" xfId="0" applyNumberFormat="1" applyFont="1" applyFill="1" applyBorder="1" applyAlignment="1"/>
    <xf numFmtId="2" fontId="768" fillId="751" borderId="760" xfId="0" applyNumberFormat="1" applyFont="1" applyFill="1" applyBorder="1" applyAlignment="1"/>
    <xf numFmtId="2" fontId="769" fillId="752" borderId="761" xfId="0" applyNumberFormat="1" applyFont="1" applyFill="1" applyBorder="1" applyAlignment="1"/>
    <xf numFmtId="2" fontId="770" fillId="753" borderId="762" xfId="0" applyNumberFormat="1" applyFont="1" applyFill="1" applyBorder="1" applyAlignment="1"/>
    <xf numFmtId="2" fontId="771" fillId="754" borderId="763" xfId="0" applyNumberFormat="1" applyFont="1" applyFill="1" applyBorder="1" applyAlignment="1"/>
    <xf numFmtId="2" fontId="772" fillId="755" borderId="764" xfId="0" applyNumberFormat="1" applyFont="1" applyFill="1" applyBorder="1" applyAlignment="1"/>
    <xf numFmtId="2" fontId="773" fillId="756" borderId="765" xfId="0" applyNumberFormat="1" applyFont="1" applyFill="1" applyBorder="1" applyAlignment="1"/>
    <xf numFmtId="2" fontId="774" fillId="757" borderId="766" xfId="0" applyNumberFormat="1" applyFont="1" applyFill="1" applyBorder="1" applyAlignment="1"/>
    <xf numFmtId="2" fontId="775" fillId="758" borderId="767" xfId="0" applyNumberFormat="1" applyFont="1" applyFill="1" applyBorder="1" applyAlignment="1"/>
    <xf numFmtId="2" fontId="776" fillId="759" borderId="768" xfId="0" applyNumberFormat="1" applyFont="1" applyFill="1" applyBorder="1" applyAlignment="1"/>
    <xf numFmtId="2" fontId="777" fillId="760" borderId="769" xfId="0" applyNumberFormat="1" applyFont="1" applyFill="1" applyBorder="1" applyAlignment="1"/>
    <xf numFmtId="2" fontId="778" fillId="761" borderId="770" xfId="0" applyNumberFormat="1" applyFont="1" applyFill="1" applyBorder="1" applyAlignment="1"/>
    <xf numFmtId="2" fontId="779" fillId="762" borderId="771" xfId="0" applyNumberFormat="1" applyFont="1" applyFill="1" applyBorder="1" applyAlignment="1"/>
    <xf numFmtId="2" fontId="780" fillId="763" borderId="772" xfId="0" applyNumberFormat="1" applyFont="1" applyFill="1" applyBorder="1" applyAlignment="1"/>
    <xf numFmtId="2" fontId="781" fillId="764" borderId="773" xfId="0" applyNumberFormat="1" applyFont="1" applyFill="1" applyBorder="1" applyAlignment="1"/>
    <xf numFmtId="2" fontId="782" fillId="765" borderId="774" xfId="0" applyNumberFormat="1" applyFont="1" applyFill="1" applyBorder="1" applyAlignment="1"/>
    <xf numFmtId="2" fontId="783" fillId="766" borderId="775" xfId="0" applyNumberFormat="1" applyFont="1" applyFill="1" applyBorder="1" applyAlignment="1"/>
    <xf numFmtId="2" fontId="784" fillId="767" borderId="776" xfId="0" applyNumberFormat="1" applyFont="1" applyFill="1" applyBorder="1" applyAlignment="1"/>
    <xf numFmtId="2" fontId="785" fillId="768" borderId="777" xfId="0" applyNumberFormat="1" applyFont="1" applyFill="1" applyBorder="1" applyAlignment="1"/>
    <xf numFmtId="2" fontId="786" fillId="769" borderId="778" xfId="0" applyNumberFormat="1" applyFont="1" applyFill="1" applyBorder="1" applyAlignment="1"/>
    <xf numFmtId="2" fontId="787" fillId="770" borderId="779" xfId="0" applyNumberFormat="1" applyFont="1" applyFill="1" applyBorder="1" applyAlignment="1"/>
    <xf numFmtId="2" fontId="788" fillId="771" borderId="780" xfId="0" applyNumberFormat="1" applyFont="1" applyFill="1" applyBorder="1" applyAlignment="1"/>
    <xf numFmtId="2" fontId="789" fillId="772" borderId="781" xfId="0" applyNumberFormat="1" applyFont="1" applyFill="1" applyBorder="1" applyAlignment="1"/>
    <xf numFmtId="2" fontId="790" fillId="773" borderId="782" xfId="0" applyNumberFormat="1" applyFont="1" applyFill="1" applyBorder="1" applyAlignment="1"/>
    <xf numFmtId="2" fontId="791" fillId="774" borderId="783" xfId="0" applyNumberFormat="1" applyFont="1" applyFill="1" applyBorder="1" applyAlignment="1"/>
    <xf numFmtId="2" fontId="792" fillId="775" borderId="784" xfId="0" applyNumberFormat="1" applyFont="1" applyFill="1" applyBorder="1" applyAlignment="1"/>
    <xf numFmtId="2" fontId="793" fillId="776" borderId="785" xfId="0" applyNumberFormat="1" applyFont="1" applyFill="1" applyBorder="1" applyAlignment="1"/>
    <xf numFmtId="2" fontId="794" fillId="777" borderId="786" xfId="0" applyNumberFormat="1" applyFont="1" applyFill="1" applyBorder="1" applyAlignment="1"/>
    <xf numFmtId="2" fontId="795" fillId="778" borderId="787" xfId="0" applyNumberFormat="1" applyFont="1" applyFill="1" applyBorder="1" applyAlignment="1"/>
    <xf numFmtId="2" fontId="796" fillId="779" borderId="788" xfId="0" applyNumberFormat="1" applyFont="1" applyFill="1" applyBorder="1" applyAlignment="1"/>
    <xf numFmtId="2" fontId="797" fillId="780" borderId="789" xfId="0" applyNumberFormat="1" applyFont="1" applyFill="1" applyBorder="1" applyAlignment="1"/>
    <xf numFmtId="2" fontId="798" fillId="781" borderId="790" xfId="0" applyNumberFormat="1" applyFont="1" applyFill="1" applyBorder="1" applyAlignment="1"/>
    <xf numFmtId="2" fontId="799" fillId="782" borderId="791" xfId="0" applyNumberFormat="1" applyFont="1" applyFill="1" applyBorder="1" applyAlignment="1"/>
    <xf numFmtId="2" fontId="800" fillId="783" borderId="792" xfId="0" applyNumberFormat="1" applyFont="1" applyFill="1" applyBorder="1" applyAlignment="1"/>
    <xf numFmtId="2" fontId="801" fillId="784" borderId="793" xfId="0" applyNumberFormat="1" applyFont="1" applyFill="1" applyBorder="1" applyAlignment="1"/>
    <xf numFmtId="2" fontId="802" fillId="785" borderId="794" xfId="0" applyNumberFormat="1" applyFont="1" applyFill="1" applyBorder="1" applyAlignment="1"/>
    <xf numFmtId="2" fontId="803" fillId="786" borderId="795" xfId="0" applyNumberFormat="1" applyFont="1" applyFill="1" applyBorder="1" applyAlignment="1"/>
    <xf numFmtId="2" fontId="804" fillId="787" borderId="796" xfId="0" applyNumberFormat="1" applyFont="1" applyFill="1" applyBorder="1" applyAlignment="1"/>
    <xf numFmtId="2" fontId="805" fillId="788" borderId="797" xfId="0" applyNumberFormat="1" applyFont="1" applyFill="1" applyBorder="1" applyAlignment="1"/>
    <xf numFmtId="2" fontId="806" fillId="789" borderId="798" xfId="0" applyNumberFormat="1" applyFont="1" applyFill="1" applyBorder="1" applyAlignment="1"/>
    <xf numFmtId="2" fontId="807" fillId="790" borderId="799" xfId="0" applyNumberFormat="1" applyFont="1" applyFill="1" applyBorder="1" applyAlignment="1"/>
    <xf numFmtId="2" fontId="808" fillId="791" borderId="800" xfId="0" applyNumberFormat="1" applyFont="1" applyFill="1" applyBorder="1" applyAlignment="1"/>
    <xf numFmtId="2" fontId="809" fillId="792" borderId="801" xfId="0" applyNumberFormat="1" applyFont="1" applyFill="1" applyBorder="1" applyAlignment="1"/>
    <xf numFmtId="2" fontId="810" fillId="793" borderId="802" xfId="0" applyNumberFormat="1" applyFont="1" applyFill="1" applyBorder="1" applyAlignment="1"/>
    <xf numFmtId="2" fontId="811" fillId="794" borderId="803" xfId="0" applyNumberFormat="1" applyFont="1" applyFill="1" applyBorder="1" applyAlignment="1"/>
    <xf numFmtId="2" fontId="812" fillId="795" borderId="804" xfId="0" applyNumberFormat="1" applyFont="1" applyFill="1" applyBorder="1" applyAlignment="1"/>
    <xf numFmtId="2" fontId="813" fillId="796" borderId="805" xfId="0" applyNumberFormat="1" applyFont="1" applyFill="1" applyBorder="1" applyAlignment="1"/>
    <xf numFmtId="2" fontId="814" fillId="797" borderId="806" xfId="0" applyNumberFormat="1" applyFont="1" applyFill="1" applyBorder="1" applyAlignment="1"/>
    <xf numFmtId="2" fontId="815" fillId="798" borderId="807" xfId="0" applyNumberFormat="1" applyFont="1" applyFill="1" applyBorder="1" applyAlignment="1"/>
    <xf numFmtId="2" fontId="816" fillId="799" borderId="808" xfId="0" applyNumberFormat="1" applyFont="1" applyFill="1" applyBorder="1" applyAlignment="1"/>
    <xf numFmtId="2" fontId="817" fillId="800" borderId="809" xfId="0" applyNumberFormat="1" applyFont="1" applyFill="1" applyBorder="1" applyAlignment="1"/>
    <xf numFmtId="2" fontId="818" fillId="801" borderId="810" xfId="0" applyNumberFormat="1" applyFont="1" applyFill="1" applyBorder="1" applyAlignment="1"/>
    <xf numFmtId="2" fontId="819" fillId="802" borderId="811" xfId="0" applyNumberFormat="1" applyFont="1" applyFill="1" applyBorder="1" applyAlignment="1"/>
    <xf numFmtId="2" fontId="820" fillId="803" borderId="812" xfId="0" applyNumberFormat="1" applyFont="1" applyFill="1" applyBorder="1" applyAlignment="1"/>
    <xf numFmtId="2" fontId="821" fillId="804" borderId="813" xfId="0" applyNumberFormat="1" applyFont="1" applyFill="1" applyBorder="1" applyAlignment="1"/>
    <xf numFmtId="2" fontId="822" fillId="805" borderId="814" xfId="0" applyNumberFormat="1" applyFont="1" applyFill="1" applyBorder="1" applyAlignment="1"/>
    <xf numFmtId="2" fontId="823" fillId="806" borderId="815" xfId="0" applyNumberFormat="1" applyFont="1" applyFill="1" applyBorder="1" applyAlignment="1"/>
    <xf numFmtId="2" fontId="824" fillId="807" borderId="816" xfId="0" applyNumberFormat="1" applyFont="1" applyFill="1" applyBorder="1" applyAlignment="1"/>
    <xf numFmtId="2" fontId="825" fillId="808" borderId="817" xfId="0" applyNumberFormat="1" applyFont="1" applyFill="1" applyBorder="1" applyAlignment="1"/>
    <xf numFmtId="2" fontId="826" fillId="809" borderId="818" xfId="0" applyNumberFormat="1" applyFont="1" applyFill="1" applyBorder="1" applyAlignment="1"/>
    <xf numFmtId="2" fontId="827" fillId="810" borderId="819" xfId="0" applyNumberFormat="1" applyFont="1" applyFill="1" applyBorder="1" applyAlignment="1"/>
    <xf numFmtId="2" fontId="828" fillId="811" borderId="820" xfId="0" applyNumberFormat="1" applyFont="1" applyFill="1" applyBorder="1" applyAlignment="1"/>
    <xf numFmtId="2" fontId="829" fillId="812" borderId="821" xfId="0" applyNumberFormat="1" applyFont="1" applyFill="1" applyBorder="1" applyAlignment="1"/>
    <xf numFmtId="2" fontId="830" fillId="813" borderId="822" xfId="0" applyNumberFormat="1" applyFont="1" applyFill="1" applyBorder="1" applyAlignment="1"/>
    <xf numFmtId="2" fontId="831" fillId="814" borderId="823" xfId="0" applyNumberFormat="1" applyFont="1" applyFill="1" applyBorder="1" applyAlignment="1"/>
    <xf numFmtId="2" fontId="832" fillId="815" borderId="824" xfId="0" applyNumberFormat="1" applyFont="1" applyFill="1" applyBorder="1" applyAlignment="1"/>
    <xf numFmtId="2" fontId="833" fillId="816" borderId="825" xfId="0" applyNumberFormat="1" applyFont="1" applyFill="1" applyBorder="1" applyAlignment="1"/>
    <xf numFmtId="2" fontId="834" fillId="817" borderId="826" xfId="0" applyNumberFormat="1" applyFont="1" applyFill="1" applyBorder="1" applyAlignment="1"/>
    <xf numFmtId="2" fontId="835" fillId="818" borderId="827" xfId="0" applyNumberFormat="1" applyFont="1" applyFill="1" applyBorder="1" applyAlignment="1"/>
    <xf numFmtId="2" fontId="836" fillId="819" borderId="828" xfId="0" applyNumberFormat="1" applyFont="1" applyFill="1" applyBorder="1" applyAlignment="1"/>
    <xf numFmtId="2" fontId="837" fillId="820" borderId="829" xfId="0" applyNumberFormat="1" applyFont="1" applyFill="1" applyBorder="1" applyAlignment="1"/>
    <xf numFmtId="2" fontId="838" fillId="821" borderId="830" xfId="0" applyNumberFormat="1" applyFont="1" applyFill="1" applyBorder="1" applyAlignment="1"/>
    <xf numFmtId="2" fontId="839" fillId="822" borderId="831" xfId="0" applyNumberFormat="1" applyFont="1" applyFill="1" applyBorder="1" applyAlignment="1"/>
    <xf numFmtId="2" fontId="840" fillId="823" borderId="832" xfId="0" applyNumberFormat="1" applyFont="1" applyFill="1" applyBorder="1" applyAlignment="1"/>
    <xf numFmtId="2" fontId="841" fillId="824" borderId="833" xfId="0" applyNumberFormat="1" applyFont="1" applyFill="1" applyBorder="1" applyAlignment="1"/>
    <xf numFmtId="2" fontId="842" fillId="825" borderId="834" xfId="0" applyNumberFormat="1" applyFont="1" applyFill="1" applyBorder="1" applyAlignment="1"/>
    <xf numFmtId="2" fontId="843" fillId="826" borderId="835" xfId="0" applyNumberFormat="1" applyFont="1" applyFill="1" applyBorder="1" applyAlignment="1"/>
    <xf numFmtId="2" fontId="844" fillId="827" borderId="836" xfId="0" applyNumberFormat="1" applyFont="1" applyFill="1" applyBorder="1" applyAlignment="1"/>
    <xf numFmtId="2" fontId="845" fillId="828" borderId="837" xfId="0" applyNumberFormat="1" applyFont="1" applyFill="1" applyBorder="1" applyAlignment="1"/>
    <xf numFmtId="2" fontId="846" fillId="829" borderId="838" xfId="0" applyNumberFormat="1" applyFont="1" applyFill="1" applyBorder="1" applyAlignment="1"/>
    <xf numFmtId="2" fontId="847" fillId="830" borderId="839" xfId="0" applyNumberFormat="1" applyFont="1" applyFill="1" applyBorder="1" applyAlignment="1"/>
    <xf numFmtId="2" fontId="848" fillId="831" borderId="840" xfId="0" applyNumberFormat="1" applyFont="1" applyFill="1" applyBorder="1" applyAlignment="1"/>
    <xf numFmtId="2" fontId="849" fillId="832" borderId="841" xfId="0" applyNumberFormat="1" applyFont="1" applyFill="1" applyBorder="1" applyAlignment="1"/>
    <xf numFmtId="2" fontId="850" fillId="833" borderId="842" xfId="0" applyNumberFormat="1" applyFont="1" applyFill="1" applyBorder="1" applyAlignment="1"/>
    <xf numFmtId="2" fontId="851" fillId="834" borderId="843" xfId="0" applyNumberFormat="1" applyFont="1" applyFill="1" applyBorder="1" applyAlignment="1"/>
    <xf numFmtId="2" fontId="852" fillId="835" borderId="844" xfId="0" applyNumberFormat="1" applyFont="1" applyFill="1" applyBorder="1" applyAlignment="1"/>
    <xf numFmtId="2" fontId="853" fillId="836" borderId="845" xfId="0" applyNumberFormat="1" applyFont="1" applyFill="1" applyBorder="1" applyAlignment="1"/>
    <xf numFmtId="2" fontId="854" fillId="837" borderId="846" xfId="0" applyNumberFormat="1" applyFont="1" applyFill="1" applyBorder="1" applyAlignment="1"/>
    <xf numFmtId="2" fontId="855" fillId="838" borderId="847" xfId="0" applyNumberFormat="1" applyFont="1" applyFill="1" applyBorder="1" applyAlignment="1"/>
    <xf numFmtId="2" fontId="856" fillId="839" borderId="848" xfId="0" applyNumberFormat="1" applyFont="1" applyFill="1" applyBorder="1" applyAlignment="1"/>
    <xf numFmtId="2" fontId="857" fillId="840" borderId="849" xfId="0" applyNumberFormat="1" applyFont="1" applyFill="1" applyBorder="1" applyAlignment="1"/>
    <xf numFmtId="2" fontId="858" fillId="841" borderId="850" xfId="0" applyNumberFormat="1" applyFont="1" applyFill="1" applyBorder="1" applyAlignment="1"/>
    <xf numFmtId="2" fontId="859" fillId="842" borderId="851" xfId="0" applyNumberFormat="1" applyFont="1" applyFill="1" applyBorder="1" applyAlignment="1"/>
    <xf numFmtId="2" fontId="860" fillId="843" borderId="852" xfId="0" applyNumberFormat="1" applyFont="1" applyFill="1" applyBorder="1" applyAlignment="1"/>
    <xf numFmtId="2" fontId="861" fillId="844" borderId="853" xfId="0" applyNumberFormat="1" applyFont="1" applyFill="1" applyBorder="1" applyAlignment="1"/>
    <xf numFmtId="2" fontId="862" fillId="845" borderId="854" xfId="0" applyNumberFormat="1" applyFont="1" applyFill="1" applyBorder="1" applyAlignment="1"/>
    <xf numFmtId="2" fontId="863" fillId="846" borderId="855" xfId="0" applyNumberFormat="1" applyFont="1" applyFill="1" applyBorder="1" applyAlignment="1"/>
    <xf numFmtId="2" fontId="864" fillId="847" borderId="856" xfId="0" applyNumberFormat="1" applyFont="1" applyFill="1" applyBorder="1" applyAlignment="1"/>
    <xf numFmtId="2" fontId="865" fillId="848" borderId="857" xfId="0" applyNumberFormat="1" applyFont="1" applyFill="1" applyBorder="1" applyAlignment="1"/>
    <xf numFmtId="2" fontId="866" fillId="849" borderId="858" xfId="0" applyNumberFormat="1" applyFont="1" applyFill="1" applyBorder="1" applyAlignment="1"/>
    <xf numFmtId="2" fontId="867" fillId="850" borderId="859" xfId="0" applyNumberFormat="1" applyFont="1" applyFill="1" applyBorder="1" applyAlignment="1"/>
    <xf numFmtId="2" fontId="868" fillId="851" borderId="860" xfId="0" applyNumberFormat="1" applyFont="1" applyFill="1" applyBorder="1" applyAlignment="1"/>
    <xf numFmtId="2" fontId="869" fillId="852" borderId="861" xfId="0" applyNumberFormat="1" applyFont="1" applyFill="1" applyBorder="1" applyAlignment="1"/>
    <xf numFmtId="2" fontId="870" fillId="853" borderId="862" xfId="0" applyNumberFormat="1" applyFont="1" applyFill="1" applyBorder="1" applyAlignment="1"/>
    <xf numFmtId="2" fontId="871" fillId="854" borderId="863" xfId="0" applyNumberFormat="1" applyFont="1" applyFill="1" applyBorder="1" applyAlignment="1"/>
    <xf numFmtId="2" fontId="872" fillId="855" borderId="864" xfId="0" applyNumberFormat="1" applyFont="1" applyFill="1" applyBorder="1" applyAlignment="1"/>
    <xf numFmtId="2" fontId="873" fillId="856" borderId="865" xfId="0" applyNumberFormat="1" applyFont="1" applyFill="1" applyBorder="1" applyAlignment="1"/>
    <xf numFmtId="2" fontId="874" fillId="857" borderId="866" xfId="0" applyNumberFormat="1" applyFont="1" applyFill="1" applyBorder="1" applyAlignment="1"/>
    <xf numFmtId="2" fontId="875" fillId="858" borderId="867" xfId="0" applyNumberFormat="1" applyFont="1" applyFill="1" applyBorder="1" applyAlignment="1"/>
    <xf numFmtId="2" fontId="876" fillId="859" borderId="868" xfId="0" applyNumberFormat="1" applyFont="1" applyFill="1" applyBorder="1" applyAlignment="1"/>
    <xf numFmtId="2" fontId="877" fillId="860" borderId="869" xfId="0" applyNumberFormat="1" applyFont="1" applyFill="1" applyBorder="1" applyAlignment="1"/>
    <xf numFmtId="2" fontId="878" fillId="861" borderId="870" xfId="0" applyNumberFormat="1" applyFont="1" applyFill="1" applyBorder="1" applyAlignment="1"/>
    <xf numFmtId="2" fontId="879" fillId="862" borderId="871" xfId="0" applyNumberFormat="1" applyFont="1" applyFill="1" applyBorder="1" applyAlignment="1"/>
    <xf numFmtId="2" fontId="880" fillId="863" borderId="872" xfId="0" applyNumberFormat="1" applyFont="1" applyFill="1" applyBorder="1" applyAlignment="1"/>
    <xf numFmtId="2" fontId="881" fillId="864" borderId="873" xfId="0" applyNumberFormat="1" applyFont="1" applyFill="1" applyBorder="1" applyAlignment="1"/>
    <xf numFmtId="2" fontId="882" fillId="865" borderId="874" xfId="0" applyNumberFormat="1" applyFont="1" applyFill="1" applyBorder="1" applyAlignment="1"/>
    <xf numFmtId="2" fontId="883" fillId="866" borderId="875" xfId="0" applyNumberFormat="1" applyFont="1" applyFill="1" applyBorder="1" applyAlignment="1"/>
    <xf numFmtId="2" fontId="884" fillId="867" borderId="876" xfId="0" applyNumberFormat="1" applyFont="1" applyFill="1" applyBorder="1" applyAlignment="1"/>
    <xf numFmtId="2" fontId="885" fillId="868" borderId="877" xfId="0" applyNumberFormat="1" applyFont="1" applyFill="1" applyBorder="1" applyAlignment="1"/>
    <xf numFmtId="2" fontId="886" fillId="869" borderId="878" xfId="0" applyNumberFormat="1" applyFont="1" applyFill="1" applyBorder="1" applyAlignment="1"/>
    <xf numFmtId="2" fontId="887" fillId="870" borderId="879" xfId="0" applyNumberFormat="1" applyFont="1" applyFill="1" applyBorder="1" applyAlignment="1"/>
    <xf numFmtId="2" fontId="888" fillId="871" borderId="880" xfId="0" applyNumberFormat="1" applyFont="1" applyFill="1" applyBorder="1" applyAlignment="1"/>
    <xf numFmtId="2" fontId="889" fillId="872" borderId="881" xfId="0" applyNumberFormat="1" applyFont="1" applyFill="1" applyBorder="1" applyAlignment="1"/>
    <xf numFmtId="2" fontId="890" fillId="873" borderId="882" xfId="0" applyNumberFormat="1" applyFont="1" applyFill="1" applyBorder="1" applyAlignment="1"/>
    <xf numFmtId="2" fontId="891" fillId="874" borderId="883" xfId="0" applyNumberFormat="1" applyFont="1" applyFill="1" applyBorder="1" applyAlignment="1"/>
    <xf numFmtId="2" fontId="892" fillId="875" borderId="884" xfId="0" applyNumberFormat="1" applyFont="1" applyFill="1" applyBorder="1" applyAlignment="1"/>
    <xf numFmtId="2" fontId="893" fillId="876" borderId="885" xfId="0" applyNumberFormat="1" applyFont="1" applyFill="1" applyBorder="1" applyAlignment="1"/>
    <xf numFmtId="2" fontId="894" fillId="877" borderId="886" xfId="0" applyNumberFormat="1" applyFont="1" applyFill="1" applyBorder="1" applyAlignment="1"/>
    <xf numFmtId="2" fontId="895" fillId="878" borderId="887" xfId="0" applyNumberFormat="1" applyFont="1" applyFill="1" applyBorder="1" applyAlignment="1"/>
    <xf numFmtId="2" fontId="896" fillId="879" borderId="888" xfId="0" applyNumberFormat="1" applyFont="1" applyFill="1" applyBorder="1" applyAlignment="1"/>
    <xf numFmtId="2" fontId="897" fillId="880" borderId="889" xfId="0" applyNumberFormat="1" applyFont="1" applyFill="1" applyBorder="1" applyAlignment="1"/>
    <xf numFmtId="2" fontId="898" fillId="881" borderId="890" xfId="0" applyNumberFormat="1" applyFont="1" applyFill="1" applyBorder="1" applyAlignment="1"/>
    <xf numFmtId="2" fontId="899" fillId="882" borderId="891" xfId="0" applyNumberFormat="1" applyFont="1" applyFill="1" applyBorder="1" applyAlignment="1"/>
    <xf numFmtId="2" fontId="900" fillId="883" borderId="892" xfId="0" applyNumberFormat="1" applyFont="1" applyFill="1" applyBorder="1" applyAlignment="1"/>
    <xf numFmtId="2" fontId="901" fillId="884" borderId="893" xfId="0" applyNumberFormat="1" applyFont="1" applyFill="1" applyBorder="1" applyAlignment="1"/>
    <xf numFmtId="2" fontId="902" fillId="885" borderId="894" xfId="0" applyNumberFormat="1" applyFont="1" applyFill="1" applyBorder="1" applyAlignment="1"/>
    <xf numFmtId="2" fontId="903" fillId="886" borderId="895" xfId="0" applyNumberFormat="1" applyFont="1" applyFill="1" applyBorder="1" applyAlignment="1"/>
    <xf numFmtId="2" fontId="904" fillId="887" borderId="896" xfId="0" applyNumberFormat="1" applyFont="1" applyFill="1" applyBorder="1" applyAlignment="1"/>
    <xf numFmtId="2" fontId="905" fillId="888" borderId="897" xfId="0" applyNumberFormat="1" applyFont="1" applyFill="1" applyBorder="1" applyAlignment="1"/>
    <xf numFmtId="2" fontId="906" fillId="889" borderId="898" xfId="0" applyNumberFormat="1" applyFont="1" applyFill="1" applyBorder="1" applyAlignment="1"/>
    <xf numFmtId="2" fontId="907" fillId="890" borderId="899" xfId="0" applyNumberFormat="1" applyFont="1" applyFill="1" applyBorder="1" applyAlignment="1"/>
    <xf numFmtId="2" fontId="908" fillId="891" borderId="900" xfId="0" applyNumberFormat="1" applyFont="1" applyFill="1" applyBorder="1" applyAlignment="1"/>
    <xf numFmtId="2" fontId="909" fillId="892" borderId="901" xfId="0" applyNumberFormat="1" applyFont="1" applyFill="1" applyBorder="1" applyAlignment="1"/>
    <xf numFmtId="2" fontId="910" fillId="893" borderId="902" xfId="0" applyNumberFormat="1" applyFont="1" applyFill="1" applyBorder="1" applyAlignment="1"/>
    <xf numFmtId="2" fontId="911" fillId="894" borderId="903" xfId="0" applyNumberFormat="1" applyFont="1" applyFill="1" applyBorder="1" applyAlignment="1"/>
    <xf numFmtId="2" fontId="912" fillId="895" borderId="904" xfId="0" applyNumberFormat="1" applyFont="1" applyFill="1" applyBorder="1" applyAlignment="1"/>
    <xf numFmtId="2" fontId="913" fillId="896" borderId="905" xfId="0" applyNumberFormat="1" applyFont="1" applyFill="1" applyBorder="1" applyAlignment="1"/>
    <xf numFmtId="2" fontId="914" fillId="897" borderId="906" xfId="0" applyNumberFormat="1" applyFont="1" applyFill="1" applyBorder="1" applyAlignment="1"/>
    <xf numFmtId="2" fontId="915" fillId="898" borderId="907" xfId="0" applyNumberFormat="1" applyFont="1" applyFill="1" applyBorder="1" applyAlignment="1"/>
    <xf numFmtId="2" fontId="916" fillId="899" borderId="908" xfId="0" applyNumberFormat="1" applyFont="1" applyFill="1" applyBorder="1" applyAlignment="1"/>
    <xf numFmtId="2" fontId="917" fillId="900" borderId="909" xfId="0" applyNumberFormat="1" applyFont="1" applyFill="1" applyBorder="1" applyAlignment="1"/>
    <xf numFmtId="2" fontId="918" fillId="901" borderId="910" xfId="0" applyNumberFormat="1" applyFont="1" applyFill="1" applyBorder="1" applyAlignment="1"/>
    <xf numFmtId="2" fontId="919" fillId="902" borderId="911" xfId="0" applyNumberFormat="1" applyFont="1" applyFill="1" applyBorder="1" applyAlignment="1"/>
    <xf numFmtId="2" fontId="920" fillId="903" borderId="912" xfId="0" applyNumberFormat="1" applyFont="1" applyFill="1" applyBorder="1" applyAlignment="1"/>
    <xf numFmtId="2" fontId="921" fillId="904" borderId="913" xfId="0" applyNumberFormat="1" applyFont="1" applyFill="1" applyBorder="1" applyAlignment="1"/>
    <xf numFmtId="2" fontId="922" fillId="905" borderId="914" xfId="0" applyNumberFormat="1" applyFont="1" applyFill="1" applyBorder="1" applyAlignment="1"/>
    <xf numFmtId="2" fontId="923" fillId="906" borderId="915" xfId="0" applyNumberFormat="1" applyFont="1" applyFill="1" applyBorder="1" applyAlignment="1"/>
    <xf numFmtId="2" fontId="924" fillId="907" borderId="916" xfId="0" applyNumberFormat="1" applyFont="1" applyFill="1" applyBorder="1" applyAlignment="1"/>
    <xf numFmtId="2" fontId="925" fillId="908" borderId="917" xfId="0" applyNumberFormat="1" applyFont="1" applyFill="1" applyBorder="1" applyAlignment="1"/>
    <xf numFmtId="2" fontId="926" fillId="909" borderId="918" xfId="0" applyNumberFormat="1" applyFont="1" applyFill="1" applyBorder="1" applyAlignment="1"/>
    <xf numFmtId="2" fontId="927" fillId="910" borderId="919" xfId="0" applyNumberFormat="1" applyFont="1" applyFill="1" applyBorder="1" applyAlignment="1"/>
    <xf numFmtId="2" fontId="928" fillId="911" borderId="920" xfId="0" applyNumberFormat="1" applyFont="1" applyFill="1" applyBorder="1" applyAlignment="1"/>
    <xf numFmtId="2" fontId="929" fillId="912" borderId="921" xfId="0" applyNumberFormat="1" applyFont="1" applyFill="1" applyBorder="1" applyAlignment="1"/>
    <xf numFmtId="2" fontId="930" fillId="913" borderId="922" xfId="0" applyNumberFormat="1" applyFont="1" applyFill="1" applyBorder="1" applyAlignment="1"/>
    <xf numFmtId="2" fontId="931" fillId="914" borderId="923" xfId="0" applyNumberFormat="1" applyFont="1" applyFill="1" applyBorder="1" applyAlignment="1"/>
    <xf numFmtId="2" fontId="932" fillId="915" borderId="924" xfId="0" applyNumberFormat="1" applyFont="1" applyFill="1" applyBorder="1" applyAlignment="1"/>
    <xf numFmtId="2" fontId="933" fillId="916" borderId="925" xfId="0" applyNumberFormat="1" applyFont="1" applyFill="1" applyBorder="1" applyAlignment="1"/>
    <xf numFmtId="2" fontId="934" fillId="917" borderId="926" xfId="0" applyNumberFormat="1" applyFont="1" applyFill="1" applyBorder="1" applyAlignment="1"/>
    <xf numFmtId="2" fontId="935" fillId="918" borderId="927" xfId="0" applyNumberFormat="1" applyFont="1" applyFill="1" applyBorder="1" applyAlignment="1"/>
    <xf numFmtId="2" fontId="936" fillId="919" borderId="928" xfId="0" applyNumberFormat="1" applyFont="1" applyFill="1" applyBorder="1" applyAlignment="1"/>
    <xf numFmtId="2" fontId="937" fillId="920" borderId="929" xfId="0" applyNumberFormat="1" applyFont="1" applyFill="1" applyBorder="1" applyAlignment="1"/>
    <xf numFmtId="2" fontId="938" fillId="921" borderId="930" xfId="0" applyNumberFormat="1" applyFont="1" applyFill="1" applyBorder="1" applyAlignment="1"/>
    <xf numFmtId="2" fontId="939" fillId="922" borderId="931" xfId="0" applyNumberFormat="1" applyFont="1" applyFill="1" applyBorder="1" applyAlignment="1"/>
    <xf numFmtId="2" fontId="940" fillId="923" borderId="932" xfId="0" applyNumberFormat="1" applyFont="1" applyFill="1" applyBorder="1" applyAlignment="1"/>
    <xf numFmtId="2" fontId="941" fillId="924" borderId="933" xfId="0" applyNumberFormat="1" applyFont="1" applyFill="1" applyBorder="1" applyAlignment="1"/>
    <xf numFmtId="2" fontId="942" fillId="925" borderId="934" xfId="0" applyNumberFormat="1" applyFont="1" applyFill="1" applyBorder="1" applyAlignment="1"/>
    <xf numFmtId="2" fontId="943" fillId="926" borderId="935" xfId="0" applyNumberFormat="1" applyFont="1" applyFill="1" applyBorder="1" applyAlignment="1"/>
    <xf numFmtId="2" fontId="944" fillId="927" borderId="936" xfId="0" applyNumberFormat="1" applyFont="1" applyFill="1" applyBorder="1" applyAlignment="1"/>
    <xf numFmtId="2" fontId="945" fillId="928" borderId="937" xfId="0" applyNumberFormat="1" applyFont="1" applyFill="1" applyBorder="1" applyAlignment="1"/>
    <xf numFmtId="2" fontId="946" fillId="929" borderId="938" xfId="0" applyNumberFormat="1" applyFont="1" applyFill="1" applyBorder="1" applyAlignment="1"/>
    <xf numFmtId="2" fontId="947" fillId="930" borderId="939" xfId="0" applyNumberFormat="1" applyFont="1" applyFill="1" applyBorder="1" applyAlignment="1"/>
    <xf numFmtId="2" fontId="948" fillId="931" borderId="940" xfId="0" applyNumberFormat="1" applyFont="1" applyFill="1" applyBorder="1" applyAlignment="1"/>
    <xf numFmtId="2" fontId="949" fillId="932" borderId="941" xfId="0" applyNumberFormat="1" applyFont="1" applyFill="1" applyBorder="1" applyAlignment="1"/>
    <xf numFmtId="2" fontId="950" fillId="933" borderId="942" xfId="0" applyNumberFormat="1" applyFont="1" applyFill="1" applyBorder="1" applyAlignment="1"/>
    <xf numFmtId="2" fontId="951" fillId="934" borderId="943" xfId="0" applyNumberFormat="1" applyFont="1" applyFill="1" applyBorder="1" applyAlignment="1"/>
    <xf numFmtId="2" fontId="952" fillId="935" borderId="944" xfId="0" applyNumberFormat="1" applyFont="1" applyFill="1" applyBorder="1" applyAlignment="1"/>
    <xf numFmtId="2" fontId="953" fillId="936" borderId="945" xfId="0" applyNumberFormat="1" applyFont="1" applyFill="1" applyBorder="1" applyAlignment="1"/>
    <xf numFmtId="2" fontId="954" fillId="937" borderId="946" xfId="0" applyNumberFormat="1" applyFont="1" applyFill="1" applyBorder="1" applyAlignment="1"/>
    <xf numFmtId="2" fontId="955" fillId="938" borderId="947" xfId="0" applyNumberFormat="1" applyFont="1" applyFill="1" applyBorder="1" applyAlignment="1"/>
    <xf numFmtId="2" fontId="956" fillId="939" borderId="948" xfId="0" applyNumberFormat="1" applyFont="1" applyFill="1" applyBorder="1" applyAlignment="1"/>
    <xf numFmtId="2" fontId="957" fillId="940" borderId="949" xfId="0" applyNumberFormat="1" applyFont="1" applyFill="1" applyBorder="1" applyAlignment="1"/>
    <xf numFmtId="2" fontId="958" fillId="941" borderId="950" xfId="0" applyNumberFormat="1" applyFont="1" applyFill="1" applyBorder="1" applyAlignment="1"/>
    <xf numFmtId="2" fontId="959" fillId="942" borderId="951" xfId="0" applyNumberFormat="1" applyFont="1" applyFill="1" applyBorder="1" applyAlignment="1"/>
    <xf numFmtId="2" fontId="960" fillId="943" borderId="952" xfId="0" applyNumberFormat="1" applyFont="1" applyFill="1" applyBorder="1" applyAlignment="1"/>
    <xf numFmtId="2" fontId="961" fillId="944" borderId="953" xfId="0" applyNumberFormat="1" applyFont="1" applyFill="1" applyBorder="1" applyAlignment="1"/>
    <xf numFmtId="2" fontId="962" fillId="945" borderId="954" xfId="0" applyNumberFormat="1" applyFont="1" applyFill="1" applyBorder="1" applyAlignment="1"/>
    <xf numFmtId="2" fontId="963" fillId="946" borderId="955" xfId="0" applyNumberFormat="1" applyFont="1" applyFill="1" applyBorder="1" applyAlignment="1"/>
    <xf numFmtId="2" fontId="964" fillId="947" borderId="956" xfId="0" applyNumberFormat="1" applyFont="1" applyFill="1" applyBorder="1" applyAlignment="1"/>
    <xf numFmtId="2" fontId="965" fillId="948" borderId="957" xfId="0" applyNumberFormat="1" applyFont="1" applyFill="1" applyBorder="1" applyAlignment="1"/>
    <xf numFmtId="2" fontId="966" fillId="949" borderId="958" xfId="0" applyNumberFormat="1" applyFont="1" applyFill="1" applyBorder="1" applyAlignment="1"/>
    <xf numFmtId="2" fontId="967" fillId="950" borderId="959" xfId="0" applyNumberFormat="1" applyFont="1" applyFill="1" applyBorder="1" applyAlignment="1"/>
    <xf numFmtId="2" fontId="968" fillId="951" borderId="960" xfId="0" applyNumberFormat="1" applyFont="1" applyFill="1" applyBorder="1" applyAlignment="1"/>
    <xf numFmtId="2" fontId="969" fillId="952" borderId="961" xfId="0" applyNumberFormat="1" applyFont="1" applyFill="1" applyBorder="1" applyAlignment="1"/>
    <xf numFmtId="2" fontId="970" fillId="953" borderId="962" xfId="0" applyNumberFormat="1" applyFont="1" applyFill="1" applyBorder="1" applyAlignment="1"/>
    <xf numFmtId="2" fontId="971" fillId="954" borderId="963" xfId="0" applyNumberFormat="1" applyFont="1" applyFill="1" applyBorder="1" applyAlignment="1"/>
    <xf numFmtId="2" fontId="972" fillId="955" borderId="964" xfId="0" applyNumberFormat="1" applyFont="1" applyFill="1" applyBorder="1" applyAlignment="1"/>
    <xf numFmtId="2" fontId="973" fillId="956" borderId="965" xfId="0" applyNumberFormat="1" applyFont="1" applyFill="1" applyBorder="1" applyAlignment="1"/>
    <xf numFmtId="2" fontId="974" fillId="957" borderId="966" xfId="0" applyNumberFormat="1" applyFont="1" applyFill="1" applyBorder="1" applyAlignment="1"/>
    <xf numFmtId="2" fontId="975" fillId="958" borderId="967" xfId="0" applyNumberFormat="1" applyFont="1" applyFill="1" applyBorder="1" applyAlignment="1"/>
    <xf numFmtId="2" fontId="976" fillId="959" borderId="968" xfId="0" applyNumberFormat="1" applyFont="1" applyFill="1" applyBorder="1" applyAlignment="1"/>
    <xf numFmtId="2" fontId="977" fillId="960" borderId="969" xfId="0" applyNumberFormat="1" applyFont="1" applyFill="1" applyBorder="1" applyAlignment="1"/>
    <xf numFmtId="2" fontId="978" fillId="961" borderId="970" xfId="0" applyNumberFormat="1" applyFont="1" applyFill="1" applyBorder="1" applyAlignment="1"/>
    <xf numFmtId="2" fontId="979" fillId="962" borderId="971" xfId="0" applyNumberFormat="1" applyFont="1" applyFill="1" applyBorder="1" applyAlignment="1"/>
    <xf numFmtId="2" fontId="980" fillId="963" borderId="972" xfId="0" applyNumberFormat="1" applyFont="1" applyFill="1" applyBorder="1" applyAlignment="1"/>
    <xf numFmtId="2" fontId="981" fillId="964" borderId="973" xfId="0" applyNumberFormat="1" applyFont="1" applyFill="1" applyBorder="1" applyAlignment="1"/>
    <xf numFmtId="2" fontId="982" fillId="965" borderId="974" xfId="0" applyNumberFormat="1" applyFont="1" applyFill="1" applyBorder="1" applyAlignment="1"/>
    <xf numFmtId="2" fontId="983" fillId="966" borderId="975" xfId="0" applyNumberFormat="1" applyFont="1" applyFill="1" applyBorder="1" applyAlignment="1"/>
    <xf numFmtId="2" fontId="984" fillId="967" borderId="976" xfId="0" applyNumberFormat="1" applyFont="1" applyFill="1" applyBorder="1" applyAlignment="1"/>
    <xf numFmtId="2" fontId="985" fillId="968" borderId="977" xfId="0" applyNumberFormat="1" applyFont="1" applyFill="1" applyBorder="1" applyAlignment="1"/>
    <xf numFmtId="2" fontId="986" fillId="969" borderId="978" xfId="0" applyNumberFormat="1" applyFont="1" applyFill="1" applyBorder="1" applyAlignment="1"/>
    <xf numFmtId="2" fontId="987" fillId="970" borderId="979" xfId="0" applyNumberFormat="1" applyFont="1" applyFill="1" applyBorder="1" applyAlignment="1"/>
    <xf numFmtId="2" fontId="988" fillId="971" borderId="980" xfId="0" applyNumberFormat="1" applyFont="1" applyFill="1" applyBorder="1" applyAlignment="1"/>
    <xf numFmtId="2" fontId="989" fillId="972" borderId="981" xfId="0" applyNumberFormat="1" applyFont="1" applyFill="1" applyBorder="1" applyAlignment="1"/>
    <xf numFmtId="2" fontId="990" fillId="973" borderId="982" xfId="0" applyNumberFormat="1" applyFont="1" applyFill="1" applyBorder="1" applyAlignment="1"/>
    <xf numFmtId="2" fontId="991" fillId="974" borderId="983" xfId="0" applyNumberFormat="1" applyFont="1" applyFill="1" applyBorder="1" applyAlignment="1"/>
    <xf numFmtId="2" fontId="992" fillId="975" borderId="984" xfId="0" applyNumberFormat="1" applyFont="1" applyFill="1" applyBorder="1" applyAlignment="1"/>
    <xf numFmtId="2" fontId="993" fillId="976" borderId="985" xfId="0" applyNumberFormat="1" applyFont="1" applyFill="1" applyBorder="1" applyAlignment="1"/>
    <xf numFmtId="2" fontId="994" fillId="977" borderId="986" xfId="0" applyNumberFormat="1" applyFont="1" applyFill="1" applyBorder="1" applyAlignment="1"/>
    <xf numFmtId="2" fontId="995" fillId="978" borderId="987" xfId="0" applyNumberFormat="1" applyFont="1" applyFill="1" applyBorder="1" applyAlignment="1"/>
    <xf numFmtId="2" fontId="996" fillId="979" borderId="988" xfId="0" applyNumberFormat="1" applyFont="1" applyFill="1" applyBorder="1" applyAlignment="1"/>
    <xf numFmtId="2" fontId="997" fillId="980" borderId="989" xfId="0" applyNumberFormat="1" applyFont="1" applyFill="1" applyBorder="1" applyAlignment="1"/>
    <xf numFmtId="2" fontId="998" fillId="981" borderId="990" xfId="0" applyNumberFormat="1" applyFont="1" applyFill="1" applyBorder="1" applyAlignment="1"/>
    <xf numFmtId="2" fontId="999" fillId="982" borderId="991" xfId="0" applyNumberFormat="1" applyFont="1" applyFill="1" applyBorder="1" applyAlignment="1"/>
    <xf numFmtId="2" fontId="1000" fillId="983" borderId="992" xfId="0" applyNumberFormat="1" applyFont="1" applyFill="1" applyBorder="1" applyAlignment="1"/>
    <xf numFmtId="2" fontId="1001" fillId="984" borderId="993" xfId="0" applyNumberFormat="1" applyFont="1" applyFill="1" applyBorder="1" applyAlignment="1"/>
    <xf numFmtId="2" fontId="1002" fillId="985" borderId="994" xfId="0" applyNumberFormat="1" applyFont="1" applyFill="1" applyBorder="1" applyAlignment="1"/>
    <xf numFmtId="2" fontId="1003" fillId="986" borderId="995" xfId="0" applyNumberFormat="1" applyFont="1" applyFill="1" applyBorder="1" applyAlignment="1"/>
    <xf numFmtId="2" fontId="1004" fillId="987" borderId="996" xfId="0" applyNumberFormat="1" applyFont="1" applyFill="1" applyBorder="1" applyAlignment="1"/>
    <xf numFmtId="2" fontId="1005" fillId="988" borderId="997" xfId="0" applyNumberFormat="1" applyFont="1" applyFill="1" applyBorder="1" applyAlignment="1"/>
    <xf numFmtId="2" fontId="1006" fillId="989" borderId="998" xfId="0" applyNumberFormat="1" applyFont="1" applyFill="1" applyBorder="1" applyAlignment="1"/>
    <xf numFmtId="2" fontId="1007" fillId="990" borderId="999" xfId="0" applyNumberFormat="1" applyFont="1" applyFill="1" applyBorder="1" applyAlignment="1"/>
    <xf numFmtId="2" fontId="1008" fillId="991" borderId="1000" xfId="0" applyNumberFormat="1" applyFont="1" applyFill="1" applyBorder="1" applyAlignment="1"/>
    <xf numFmtId="2" fontId="1009" fillId="992" borderId="1001" xfId="0" applyNumberFormat="1" applyFont="1" applyFill="1" applyBorder="1" applyAlignment="1"/>
    <xf numFmtId="2" fontId="1010" fillId="993" borderId="1002" xfId="0" applyNumberFormat="1" applyFont="1" applyFill="1" applyBorder="1" applyAlignment="1"/>
    <xf numFmtId="2" fontId="1011" fillId="994" borderId="1003" xfId="0" applyNumberFormat="1" applyFont="1" applyFill="1" applyBorder="1" applyAlignment="1"/>
    <xf numFmtId="2" fontId="1012" fillId="995" borderId="1004" xfId="0" applyNumberFormat="1" applyFont="1" applyFill="1" applyBorder="1" applyAlignment="1"/>
    <xf numFmtId="2" fontId="1013" fillId="996" borderId="1005" xfId="0" applyNumberFormat="1" applyFont="1" applyFill="1" applyBorder="1" applyAlignment="1"/>
    <xf numFmtId="2" fontId="1014" fillId="997" borderId="1006" xfId="0" applyNumberFormat="1" applyFont="1" applyFill="1" applyBorder="1" applyAlignment="1"/>
    <xf numFmtId="2" fontId="1015" fillId="998" borderId="1007" xfId="0" applyNumberFormat="1" applyFont="1" applyFill="1" applyBorder="1" applyAlignment="1"/>
    <xf numFmtId="2" fontId="1016" fillId="999" borderId="1008" xfId="0" applyNumberFormat="1" applyFont="1" applyFill="1" applyBorder="1" applyAlignment="1"/>
    <xf numFmtId="2" fontId="1017" fillId="1000" borderId="1009" xfId="0" applyNumberFormat="1" applyFont="1" applyFill="1" applyBorder="1" applyAlignment="1"/>
    <xf numFmtId="2" fontId="1018" fillId="1001" borderId="1010" xfId="0" applyNumberFormat="1" applyFont="1" applyFill="1" applyBorder="1" applyAlignment="1"/>
    <xf numFmtId="2" fontId="1019" fillId="1002" borderId="1011" xfId="0" applyNumberFormat="1" applyFont="1" applyFill="1" applyBorder="1" applyAlignment="1"/>
    <xf numFmtId="2" fontId="1020" fillId="1003" borderId="1012" xfId="0" applyNumberFormat="1" applyFont="1" applyFill="1" applyBorder="1" applyAlignment="1"/>
    <xf numFmtId="2" fontId="1021" fillId="1004" borderId="1013" xfId="0" applyNumberFormat="1" applyFont="1" applyFill="1" applyBorder="1" applyAlignment="1"/>
    <xf numFmtId="2" fontId="1022" fillId="1005" borderId="1014" xfId="0" applyNumberFormat="1" applyFont="1" applyFill="1" applyBorder="1" applyAlignment="1"/>
    <xf numFmtId="2" fontId="1023" fillId="1006" borderId="1015" xfId="0" applyNumberFormat="1" applyFont="1" applyFill="1" applyBorder="1" applyAlignment="1"/>
    <xf numFmtId="2" fontId="1024" fillId="1007" borderId="1016" xfId="0" applyNumberFormat="1" applyFont="1" applyFill="1" applyBorder="1" applyAlignment="1"/>
    <xf numFmtId="2" fontId="1025" fillId="1008" borderId="1017" xfId="0" applyNumberFormat="1" applyFont="1" applyFill="1" applyBorder="1" applyAlignment="1"/>
    <xf numFmtId="2" fontId="1026" fillId="1009" borderId="1018" xfId="0" applyNumberFormat="1" applyFont="1" applyFill="1" applyBorder="1" applyAlignment="1"/>
    <xf numFmtId="2" fontId="1027" fillId="1010" borderId="1019" xfId="0" applyNumberFormat="1" applyFont="1" applyFill="1" applyBorder="1" applyAlignment="1"/>
    <xf numFmtId="2" fontId="1028" fillId="1011" borderId="1020" xfId="0" applyNumberFormat="1" applyFont="1" applyFill="1" applyBorder="1" applyAlignment="1"/>
    <xf numFmtId="2" fontId="1029" fillId="1012" borderId="1021" xfId="0" applyNumberFormat="1" applyFont="1" applyFill="1" applyBorder="1" applyAlignment="1"/>
    <xf numFmtId="2" fontId="1030" fillId="1013" borderId="1022" xfId="0" applyNumberFormat="1" applyFont="1" applyFill="1" applyBorder="1" applyAlignment="1"/>
    <xf numFmtId="2" fontId="1031" fillId="1014" borderId="1023" xfId="0" applyNumberFormat="1" applyFont="1" applyFill="1" applyBorder="1" applyAlignment="1"/>
    <xf numFmtId="2" fontId="1032" fillId="1015" borderId="1024" xfId="0" applyNumberFormat="1" applyFont="1" applyFill="1" applyBorder="1" applyAlignment="1"/>
    <xf numFmtId="2" fontId="1033" fillId="1016" borderId="1025" xfId="0" applyNumberFormat="1" applyFont="1" applyFill="1" applyBorder="1" applyAlignment="1"/>
    <xf numFmtId="2" fontId="1034" fillId="1017" borderId="1026" xfId="0" applyNumberFormat="1" applyFont="1" applyFill="1" applyBorder="1" applyAlignment="1"/>
    <xf numFmtId="2" fontId="1035" fillId="1018" borderId="1027" xfId="0" applyNumberFormat="1" applyFont="1" applyFill="1" applyBorder="1" applyAlignment="1"/>
    <xf numFmtId="2" fontId="1036" fillId="1019" borderId="1028" xfId="0" applyNumberFormat="1" applyFont="1" applyFill="1" applyBorder="1" applyAlignment="1"/>
    <xf numFmtId="2" fontId="1037" fillId="1020" borderId="1029" xfId="0" applyNumberFormat="1" applyFont="1" applyFill="1" applyBorder="1" applyAlignment="1"/>
    <xf numFmtId="2" fontId="1038" fillId="1021" borderId="1030" xfId="0" applyNumberFormat="1" applyFont="1" applyFill="1" applyBorder="1" applyAlignment="1"/>
    <xf numFmtId="2" fontId="1039" fillId="1022" borderId="1031" xfId="0" applyNumberFormat="1" applyFont="1" applyFill="1" applyBorder="1" applyAlignment="1"/>
    <xf numFmtId="2" fontId="1040" fillId="1023" borderId="1032" xfId="0" applyNumberFormat="1" applyFont="1" applyFill="1" applyBorder="1" applyAlignment="1"/>
    <xf numFmtId="2" fontId="1041" fillId="1024" borderId="1033" xfId="0" applyNumberFormat="1" applyFont="1" applyFill="1" applyBorder="1" applyAlignment="1"/>
    <xf numFmtId="2" fontId="1042" fillId="1025" borderId="1034" xfId="0" applyNumberFormat="1" applyFont="1" applyFill="1" applyBorder="1" applyAlignment="1"/>
    <xf numFmtId="2" fontId="1043" fillId="1026" borderId="1035" xfId="0" applyNumberFormat="1" applyFont="1" applyFill="1" applyBorder="1" applyAlignment="1"/>
    <xf numFmtId="2" fontId="1044" fillId="1027" borderId="1036" xfId="0" applyNumberFormat="1" applyFont="1" applyFill="1" applyBorder="1" applyAlignment="1"/>
    <xf numFmtId="2" fontId="1045" fillId="1028" borderId="1037" xfId="0" applyNumberFormat="1" applyFont="1" applyFill="1" applyBorder="1" applyAlignment="1"/>
    <xf numFmtId="2" fontId="1046" fillId="1029" borderId="1038" xfId="0" applyNumberFormat="1" applyFont="1" applyFill="1" applyBorder="1" applyAlignment="1"/>
    <xf numFmtId="2" fontId="1047" fillId="1030" borderId="1039" xfId="0" applyNumberFormat="1" applyFont="1" applyFill="1" applyBorder="1" applyAlignment="1"/>
    <xf numFmtId="2" fontId="1048" fillId="1031" borderId="1040" xfId="0" applyNumberFormat="1" applyFont="1" applyFill="1" applyBorder="1" applyAlignment="1"/>
    <xf numFmtId="2" fontId="1049" fillId="1032" borderId="1041" xfId="0" applyNumberFormat="1" applyFont="1" applyFill="1" applyBorder="1" applyAlignment="1"/>
    <xf numFmtId="2" fontId="1050" fillId="1033" borderId="1042" xfId="0" applyNumberFormat="1" applyFont="1" applyFill="1" applyBorder="1" applyAlignment="1"/>
    <xf numFmtId="2" fontId="1051" fillId="1034" borderId="1043" xfId="0" applyNumberFormat="1" applyFont="1" applyFill="1" applyBorder="1" applyAlignment="1"/>
    <xf numFmtId="2" fontId="1052" fillId="1035" borderId="1044" xfId="0" applyNumberFormat="1" applyFont="1" applyFill="1" applyBorder="1" applyAlignment="1"/>
    <xf numFmtId="2" fontId="1053" fillId="1036" borderId="1045" xfId="0" applyNumberFormat="1" applyFont="1" applyFill="1" applyBorder="1" applyAlignment="1"/>
    <xf numFmtId="2" fontId="1054" fillId="1037" borderId="1046" xfId="0" applyNumberFormat="1" applyFont="1" applyFill="1" applyBorder="1" applyAlignment="1"/>
    <xf numFmtId="2" fontId="1055" fillId="1038" borderId="1047" xfId="0" applyNumberFormat="1" applyFont="1" applyFill="1" applyBorder="1" applyAlignment="1"/>
    <xf numFmtId="2" fontId="1056" fillId="1039" borderId="1048" xfId="0" applyNumberFormat="1" applyFont="1" applyFill="1" applyBorder="1" applyAlignment="1"/>
    <xf numFmtId="2" fontId="1057" fillId="1040" borderId="1049" xfId="0" applyNumberFormat="1" applyFont="1" applyFill="1" applyBorder="1" applyAlignment="1"/>
    <xf numFmtId="2" fontId="1058" fillId="1041" borderId="1050" xfId="0" applyNumberFormat="1" applyFont="1" applyFill="1" applyBorder="1" applyAlignment="1"/>
    <xf numFmtId="2" fontId="1059" fillId="1042" borderId="1051" xfId="0" applyNumberFormat="1" applyFont="1" applyFill="1" applyBorder="1" applyAlignment="1"/>
    <xf numFmtId="2" fontId="1060" fillId="1043" borderId="1052" xfId="0" applyNumberFormat="1" applyFont="1" applyFill="1" applyBorder="1" applyAlignment="1"/>
    <xf numFmtId="2" fontId="1061" fillId="1044" borderId="1053" xfId="0" applyNumberFormat="1" applyFont="1" applyFill="1" applyBorder="1" applyAlignment="1"/>
    <xf numFmtId="2" fontId="1062" fillId="1045" borderId="1054" xfId="0" applyNumberFormat="1" applyFont="1" applyFill="1" applyBorder="1" applyAlignment="1"/>
    <xf numFmtId="2" fontId="1063" fillId="1046" borderId="1055" xfId="0" applyNumberFormat="1" applyFont="1" applyFill="1" applyBorder="1" applyAlignment="1"/>
    <xf numFmtId="2" fontId="1064" fillId="1047" borderId="1056" xfId="0" applyNumberFormat="1" applyFont="1" applyFill="1" applyBorder="1" applyAlignment="1"/>
    <xf numFmtId="2" fontId="1065" fillId="1048" borderId="1057" xfId="0" applyNumberFormat="1" applyFont="1" applyFill="1" applyBorder="1" applyAlignment="1"/>
    <xf numFmtId="2" fontId="1066" fillId="1049" borderId="1058" xfId="0" applyNumberFormat="1" applyFont="1" applyFill="1" applyBorder="1" applyAlignment="1"/>
    <xf numFmtId="2" fontId="1067" fillId="1050" borderId="1059" xfId="0" applyNumberFormat="1" applyFont="1" applyFill="1" applyBorder="1" applyAlignment="1"/>
    <xf numFmtId="2" fontId="1068" fillId="1051" borderId="1060" xfId="0" applyNumberFormat="1" applyFont="1" applyFill="1" applyBorder="1" applyAlignment="1"/>
    <xf numFmtId="2" fontId="1069" fillId="1052" borderId="1061" xfId="0" applyNumberFormat="1" applyFont="1" applyFill="1" applyBorder="1" applyAlignment="1"/>
    <xf numFmtId="2" fontId="1070" fillId="1053" borderId="1062" xfId="0" applyNumberFormat="1" applyFont="1" applyFill="1" applyBorder="1" applyAlignment="1"/>
    <xf numFmtId="2" fontId="1071" fillId="1054" borderId="1063" xfId="0" applyNumberFormat="1" applyFont="1" applyFill="1" applyBorder="1" applyAlignment="1"/>
    <xf numFmtId="2" fontId="1072" fillId="1055" borderId="1064" xfId="0" applyNumberFormat="1" applyFont="1" applyFill="1" applyBorder="1" applyAlignment="1"/>
    <xf numFmtId="2" fontId="1073" fillId="1056" borderId="1065" xfId="0" applyNumberFormat="1" applyFont="1" applyFill="1" applyBorder="1" applyAlignment="1"/>
    <xf numFmtId="2" fontId="1074" fillId="1057" borderId="1066" xfId="0" applyNumberFormat="1" applyFont="1" applyFill="1" applyBorder="1" applyAlignment="1"/>
    <xf numFmtId="2" fontId="1075" fillId="1058" borderId="1067" xfId="0" applyNumberFormat="1" applyFont="1" applyFill="1" applyBorder="1" applyAlignment="1"/>
    <xf numFmtId="2" fontId="1076" fillId="1059" borderId="1068" xfId="0" applyNumberFormat="1" applyFont="1" applyFill="1" applyBorder="1" applyAlignment="1"/>
    <xf numFmtId="2" fontId="1077" fillId="1060" borderId="1069" xfId="0" applyNumberFormat="1" applyFont="1" applyFill="1" applyBorder="1" applyAlignment="1"/>
    <xf numFmtId="2" fontId="1078" fillId="1061" borderId="1070" xfId="0" applyNumberFormat="1" applyFont="1" applyFill="1" applyBorder="1" applyAlignment="1"/>
    <xf numFmtId="2" fontId="1079" fillId="1062" borderId="1071" xfId="0" applyNumberFormat="1" applyFont="1" applyFill="1" applyBorder="1" applyAlignment="1"/>
    <xf numFmtId="2" fontId="1080" fillId="1063" borderId="1072" xfId="0" applyNumberFormat="1" applyFont="1" applyFill="1" applyBorder="1" applyAlignment="1"/>
    <xf numFmtId="2" fontId="1081" fillId="1064" borderId="1073" xfId="0" applyNumberFormat="1" applyFont="1" applyFill="1" applyBorder="1" applyAlignment="1"/>
    <xf numFmtId="2" fontId="1082" fillId="1065" borderId="1074" xfId="0" applyNumberFormat="1" applyFont="1" applyFill="1" applyBorder="1" applyAlignment="1"/>
    <xf numFmtId="2" fontId="1083" fillId="1066" borderId="1075" xfId="0" applyNumberFormat="1" applyFont="1" applyFill="1" applyBorder="1" applyAlignment="1"/>
    <xf numFmtId="2" fontId="1084" fillId="1067" borderId="1076" xfId="0" applyNumberFormat="1" applyFont="1" applyFill="1" applyBorder="1" applyAlignment="1"/>
    <xf numFmtId="2" fontId="1085" fillId="1068" borderId="1077" xfId="0" applyNumberFormat="1" applyFont="1" applyFill="1" applyBorder="1" applyAlignment="1"/>
    <xf numFmtId="2" fontId="1086" fillId="1069" borderId="1078" xfId="0" applyNumberFormat="1" applyFont="1" applyFill="1" applyBorder="1" applyAlignment="1"/>
    <xf numFmtId="2" fontId="1087" fillId="1070" borderId="1079" xfId="0" applyNumberFormat="1" applyFont="1" applyFill="1" applyBorder="1" applyAlignment="1"/>
    <xf numFmtId="2" fontId="1088" fillId="1071" borderId="1080" xfId="0" applyNumberFormat="1" applyFont="1" applyFill="1" applyBorder="1" applyAlignment="1"/>
    <xf numFmtId="2" fontId="1089" fillId="1072" borderId="1081" xfId="0" applyNumberFormat="1" applyFont="1" applyFill="1" applyBorder="1" applyAlignment="1"/>
    <xf numFmtId="2" fontId="1090" fillId="1073" borderId="1082" xfId="0" applyNumberFormat="1" applyFont="1" applyFill="1" applyBorder="1" applyAlignment="1"/>
    <xf numFmtId="2" fontId="1091" fillId="1074" borderId="1083" xfId="0" applyNumberFormat="1" applyFont="1" applyFill="1" applyBorder="1" applyAlignment="1"/>
    <xf numFmtId="2" fontId="1092" fillId="1075" borderId="1084" xfId="0" applyNumberFormat="1" applyFont="1" applyFill="1" applyBorder="1" applyAlignment="1"/>
    <xf numFmtId="2" fontId="1093" fillId="1076" borderId="1085" xfId="0" applyNumberFormat="1" applyFont="1" applyFill="1" applyBorder="1" applyAlignment="1"/>
    <xf numFmtId="2" fontId="1094" fillId="1077" borderId="1086" xfId="0" applyNumberFormat="1" applyFont="1" applyFill="1" applyBorder="1" applyAlignment="1"/>
    <xf numFmtId="2" fontId="1095" fillId="1078" borderId="1087" xfId="0" applyNumberFormat="1" applyFont="1" applyFill="1" applyBorder="1" applyAlignment="1"/>
    <xf numFmtId="2" fontId="1096" fillId="1079" borderId="1088" xfId="0" applyNumberFormat="1" applyFont="1" applyFill="1" applyBorder="1" applyAlignment="1"/>
    <xf numFmtId="2" fontId="1097" fillId="1080" borderId="1089" xfId="0" applyNumberFormat="1" applyFont="1" applyFill="1" applyBorder="1" applyAlignment="1"/>
    <xf numFmtId="2" fontId="1098" fillId="1081" borderId="1090" xfId="0" applyNumberFormat="1" applyFont="1" applyFill="1" applyBorder="1" applyAlignment="1"/>
    <xf numFmtId="2" fontId="1099" fillId="1082" borderId="1091" xfId="0" applyNumberFormat="1" applyFont="1" applyFill="1" applyBorder="1" applyAlignment="1"/>
    <xf numFmtId="2" fontId="1100" fillId="1083" borderId="1092" xfId="0" applyNumberFormat="1" applyFont="1" applyFill="1" applyBorder="1" applyAlignment="1"/>
    <xf numFmtId="2" fontId="1101" fillId="1084" borderId="1093" xfId="0" applyNumberFormat="1" applyFont="1" applyFill="1" applyBorder="1" applyAlignment="1"/>
    <xf numFmtId="2" fontId="1102" fillId="1085" borderId="1094" xfId="0" applyNumberFormat="1" applyFont="1" applyFill="1" applyBorder="1" applyAlignment="1"/>
    <xf numFmtId="2" fontId="1103" fillId="1086" borderId="1095" xfId="0" applyNumberFormat="1" applyFont="1" applyFill="1" applyBorder="1" applyAlignment="1"/>
    <xf numFmtId="2" fontId="1104" fillId="1087" borderId="1096" xfId="0" applyNumberFormat="1" applyFont="1" applyFill="1" applyBorder="1" applyAlignment="1"/>
    <xf numFmtId="2" fontId="1105" fillId="1088" borderId="1097" xfId="0" applyNumberFormat="1" applyFont="1" applyFill="1" applyBorder="1" applyAlignment="1"/>
    <xf numFmtId="2" fontId="1106" fillId="1089" borderId="1098" xfId="0" applyNumberFormat="1" applyFont="1" applyFill="1" applyBorder="1" applyAlignment="1"/>
    <xf numFmtId="2" fontId="1107" fillId="1090" borderId="1099" xfId="0" applyNumberFormat="1" applyFont="1" applyFill="1" applyBorder="1" applyAlignment="1"/>
    <xf numFmtId="2" fontId="1108" fillId="1091" borderId="1100" xfId="0" applyNumberFormat="1" applyFont="1" applyFill="1" applyBorder="1" applyAlignment="1"/>
    <xf numFmtId="2" fontId="1109" fillId="1092" borderId="1101" xfId="0" applyNumberFormat="1" applyFont="1" applyFill="1" applyBorder="1" applyAlignment="1"/>
    <xf numFmtId="2" fontId="1110" fillId="1093" borderId="1102" xfId="0" applyNumberFormat="1" applyFont="1" applyFill="1" applyBorder="1" applyAlignment="1"/>
    <xf numFmtId="2" fontId="1111" fillId="1094" borderId="1103" xfId="0" applyNumberFormat="1" applyFont="1" applyFill="1" applyBorder="1" applyAlignment="1"/>
    <xf numFmtId="2" fontId="1112" fillId="1095" borderId="1104" xfId="0" applyNumberFormat="1" applyFont="1" applyFill="1" applyBorder="1" applyAlignment="1"/>
    <xf numFmtId="2" fontId="1113" fillId="1096" borderId="1105" xfId="0" applyNumberFormat="1" applyFont="1" applyFill="1" applyBorder="1" applyAlignment="1"/>
    <xf numFmtId="2" fontId="1114" fillId="1097" borderId="1106" xfId="0" applyNumberFormat="1" applyFont="1" applyFill="1" applyBorder="1" applyAlignment="1"/>
    <xf numFmtId="2" fontId="1115" fillId="1098" borderId="1107" xfId="0" applyNumberFormat="1" applyFont="1" applyFill="1" applyBorder="1" applyAlignment="1"/>
    <xf numFmtId="2" fontId="1116" fillId="1099" borderId="1108" xfId="0" applyNumberFormat="1" applyFont="1" applyFill="1" applyBorder="1" applyAlignment="1"/>
    <xf numFmtId="2" fontId="1117" fillId="1100" borderId="1109" xfId="0" applyNumberFormat="1" applyFont="1" applyFill="1" applyBorder="1" applyAlignment="1"/>
    <xf numFmtId="2" fontId="1118" fillId="1101" borderId="1110" xfId="0" applyNumberFormat="1" applyFont="1" applyFill="1" applyBorder="1" applyAlignment="1"/>
    <xf numFmtId="2" fontId="1119" fillId="1102" borderId="1111" xfId="0" applyNumberFormat="1" applyFont="1" applyFill="1" applyBorder="1" applyAlignment="1"/>
    <xf numFmtId="2" fontId="1120" fillId="1103" borderId="1112" xfId="0" applyNumberFormat="1" applyFont="1" applyFill="1" applyBorder="1" applyAlignment="1"/>
    <xf numFmtId="2" fontId="1121" fillId="1104" borderId="1113" xfId="0" applyNumberFormat="1" applyFont="1" applyFill="1" applyBorder="1" applyAlignment="1"/>
    <xf numFmtId="2" fontId="1122" fillId="1105" borderId="1114" xfId="0" applyNumberFormat="1" applyFont="1" applyFill="1" applyBorder="1" applyAlignment="1"/>
    <xf numFmtId="2" fontId="1123" fillId="1106" borderId="1115" xfId="0" applyNumberFormat="1" applyFont="1" applyFill="1" applyBorder="1" applyAlignment="1"/>
    <xf numFmtId="2" fontId="1124" fillId="1107" borderId="1116" xfId="0" applyNumberFormat="1" applyFont="1" applyFill="1" applyBorder="1" applyAlignment="1"/>
    <xf numFmtId="2" fontId="1125" fillId="1108" borderId="1117" xfId="0" applyNumberFormat="1" applyFont="1" applyFill="1" applyBorder="1" applyAlignment="1"/>
    <xf numFmtId="2" fontId="1126" fillId="1109" borderId="1118" xfId="0" applyNumberFormat="1" applyFont="1" applyFill="1" applyBorder="1" applyAlignment="1"/>
    <xf numFmtId="2" fontId="1127" fillId="1110" borderId="1119" xfId="0" applyNumberFormat="1" applyFont="1" applyFill="1" applyBorder="1" applyAlignment="1"/>
    <xf numFmtId="2" fontId="1128" fillId="1111" borderId="1120" xfId="0" applyNumberFormat="1" applyFont="1" applyFill="1" applyBorder="1" applyAlignment="1"/>
    <xf numFmtId="2" fontId="1129" fillId="1112" borderId="1121" xfId="0" applyNumberFormat="1" applyFont="1" applyFill="1" applyBorder="1" applyAlignment="1"/>
    <xf numFmtId="2" fontId="1130" fillId="1113" borderId="1122" xfId="0" applyNumberFormat="1" applyFont="1" applyFill="1" applyBorder="1" applyAlignment="1"/>
    <xf numFmtId="2" fontId="1131" fillId="1114" borderId="1123" xfId="0" applyNumberFormat="1" applyFont="1" applyFill="1" applyBorder="1" applyAlignment="1"/>
    <xf numFmtId="2" fontId="1132" fillId="1115" borderId="1124" xfId="0" applyNumberFormat="1" applyFont="1" applyFill="1" applyBorder="1" applyAlignment="1"/>
    <xf numFmtId="2" fontId="1133" fillId="1116" borderId="1125" xfId="0" applyNumberFormat="1" applyFont="1" applyFill="1" applyBorder="1" applyAlignment="1"/>
    <xf numFmtId="2" fontId="1134" fillId="1117" borderId="1126" xfId="0" applyNumberFormat="1" applyFont="1" applyFill="1" applyBorder="1" applyAlignment="1"/>
    <xf numFmtId="2" fontId="1135" fillId="1118" borderId="1127" xfId="0" applyNumberFormat="1" applyFont="1" applyFill="1" applyBorder="1" applyAlignment="1"/>
    <xf numFmtId="2" fontId="1136" fillId="1119" borderId="1128" xfId="0" applyNumberFormat="1" applyFont="1" applyFill="1" applyBorder="1" applyAlignment="1"/>
    <xf numFmtId="2" fontId="1137" fillId="1120" borderId="1129" xfId="0" applyNumberFormat="1" applyFont="1" applyFill="1" applyBorder="1" applyAlignment="1"/>
    <xf numFmtId="2" fontId="1138" fillId="1121" borderId="1130" xfId="0" applyNumberFormat="1" applyFont="1" applyFill="1" applyBorder="1" applyAlignment="1"/>
    <xf numFmtId="2" fontId="1139" fillId="1122" borderId="1131" xfId="0" applyNumberFormat="1" applyFont="1" applyFill="1" applyBorder="1" applyAlignment="1"/>
    <xf numFmtId="2" fontId="1140" fillId="1123" borderId="1132" xfId="0" applyNumberFormat="1" applyFont="1" applyFill="1" applyBorder="1" applyAlignment="1"/>
    <xf numFmtId="2" fontId="1141" fillId="1124" borderId="1133" xfId="0" applyNumberFormat="1" applyFont="1" applyFill="1" applyBorder="1" applyAlignment="1"/>
    <xf numFmtId="2" fontId="1142" fillId="1125" borderId="1134" xfId="0" applyNumberFormat="1" applyFont="1" applyFill="1" applyBorder="1" applyAlignment="1"/>
    <xf numFmtId="2" fontId="1143" fillId="1126" borderId="1135" xfId="0" applyNumberFormat="1" applyFont="1" applyFill="1" applyBorder="1" applyAlignment="1"/>
    <xf numFmtId="2" fontId="1144" fillId="1127" borderId="1136" xfId="0" applyNumberFormat="1" applyFont="1" applyFill="1" applyBorder="1" applyAlignment="1"/>
    <xf numFmtId="2" fontId="1145" fillId="1128" borderId="1137" xfId="0" applyNumberFormat="1" applyFont="1" applyFill="1" applyBorder="1" applyAlignment="1"/>
    <xf numFmtId="2" fontId="1146" fillId="1129" borderId="1138" xfId="0" applyNumberFormat="1" applyFont="1" applyFill="1" applyBorder="1" applyAlignment="1"/>
    <xf numFmtId="2" fontId="1147" fillId="1130" borderId="1139" xfId="0" applyNumberFormat="1" applyFont="1" applyFill="1" applyBorder="1" applyAlignment="1"/>
    <xf numFmtId="0" fontId="12" fillId="0" borderId="1139" xfId="0" applyFont="1" applyBorder="1" applyAlignment="1">
      <alignment vertical="top"/>
    </xf>
    <xf numFmtId="0" fontId="12" fillId="0" borderId="1139" xfId="0" applyFont="1" applyBorder="1" applyAlignment="1">
      <alignment vertical="top" wrapText="1"/>
    </xf>
    <xf numFmtId="14" fontId="2" fillId="3" borderId="19" xfId="0" applyNumberFormat="1" applyFont="1" applyFill="1" applyBorder="1" applyAlignment="1">
      <alignment vertical="top" wrapText="1"/>
    </xf>
    <xf numFmtId="0" fontId="1148" fillId="3" borderId="19" xfId="0" applyFont="1" applyFill="1" applyBorder="1" applyAlignment="1">
      <alignment vertical="top" wrapText="1"/>
    </xf>
    <xf numFmtId="0" fontId="0" fillId="0" borderId="0" xfId="0" applyAlignment="1"/>
    <xf numFmtId="14" fontId="0" fillId="0" borderId="0" xfId="0" applyNumberFormat="1" applyFont="1" applyAlignment="1">
      <alignment vertical="top" wrapText="1"/>
    </xf>
    <xf numFmtId="14" fontId="0" fillId="0" borderId="11" xfId="0" applyNumberFormat="1" applyFont="1" applyBorder="1" applyAlignment="1">
      <alignment vertical="top" wrapText="1"/>
    </xf>
    <xf numFmtId="0" fontId="0" fillId="0" borderId="0" xfId="0" applyAlignment="1">
      <alignment horizontal="right"/>
    </xf>
    <xf numFmtId="0" fontId="0" fillId="0" borderId="0" xfId="0" applyFont="1" applyAlignment="1">
      <alignment horizontal="right" wrapText="1"/>
    </xf>
    <xf numFmtId="0" fontId="0" fillId="0" borderId="0" xfId="0" applyFont="1" applyAlignment="1">
      <alignment vertical="top" wrapText="1"/>
    </xf>
    <xf numFmtId="0" fontId="16" fillId="9" borderId="1139" xfId="0" applyFont="1" applyFill="1" applyBorder="1" applyAlignment="1">
      <alignment horizontal="left" vertical="top"/>
    </xf>
    <xf numFmtId="0" fontId="12" fillId="9" borderId="1139" xfId="0" applyFont="1" applyFill="1" applyBorder="1" applyAlignment="1">
      <alignment horizontal="left" vertical="top"/>
    </xf>
    <xf numFmtId="0" fontId="14" fillId="9" borderId="1139" xfId="0" applyFont="1" applyFill="1" applyBorder="1" applyAlignment="1">
      <alignment horizontal="right" vertical="top"/>
    </xf>
    <xf numFmtId="9" fontId="12" fillId="9" borderId="1139" xfId="0" applyNumberFormat="1" applyFont="1" applyFill="1" applyBorder="1" applyAlignment="1">
      <alignment horizontal="left" vertical="top"/>
    </xf>
    <xf numFmtId="0" fontId="12" fillId="9" borderId="3" xfId="0" applyFont="1" applyFill="1" applyBorder="1" applyAlignment="1">
      <alignment horizontal="left" vertical="top" wrapText="1"/>
    </xf>
    <xf numFmtId="0" fontId="12" fillId="9" borderId="4" xfId="0" applyFont="1" applyFill="1" applyBorder="1" applyAlignment="1">
      <alignment horizontal="left" vertical="top" wrapText="1"/>
    </xf>
    <xf numFmtId="0" fontId="12" fillId="9" borderId="5" xfId="0" applyFont="1" applyFill="1" applyBorder="1" applyAlignment="1">
      <alignment horizontal="left" vertical="top" wrapText="1"/>
    </xf>
    <xf numFmtId="0" fontId="2" fillId="3" borderId="7" xfId="0" applyFont="1" applyFill="1" applyBorder="1" applyAlignment="1">
      <alignment vertical="top" wrapText="1"/>
    </xf>
    <xf numFmtId="0" fontId="2" fillId="3" borderId="6" xfId="0" applyFont="1" applyFill="1" applyBorder="1" applyAlignment="1">
      <alignment vertical="top" wrapText="1"/>
    </xf>
    <xf numFmtId="0" fontId="2" fillId="3" borderId="8" xfId="0" applyFont="1" applyFill="1" applyBorder="1" applyAlignment="1">
      <alignment vertical="top" wrapText="1"/>
    </xf>
    <xf numFmtId="0" fontId="2" fillId="3" borderId="0" xfId="0" applyFont="1" applyFill="1" applyBorder="1" applyAlignment="1">
      <alignment vertical="top" wrapText="1"/>
    </xf>
    <xf numFmtId="0" fontId="2" fillId="3" borderId="0" xfId="0" applyFont="1" applyFill="1" applyAlignment="1">
      <alignment vertical="top" wrapText="1"/>
    </xf>
    <xf numFmtId="0" fontId="2" fillId="0" borderId="9" xfId="0" applyFont="1" applyBorder="1" applyAlignment="1">
      <alignment vertical="top" wrapText="1"/>
    </xf>
    <xf numFmtId="0" fontId="0" fillId="0" borderId="11" xfId="0" applyFont="1" applyBorder="1" applyAlignment="1">
      <alignment vertical="top" wrapText="1"/>
    </xf>
    <xf numFmtId="0" fontId="0" fillId="0" borderId="0" xfId="0" applyFont="1" applyAlignment="1">
      <alignment vertical="top" wrapText="1"/>
    </xf>
    <xf numFmtId="0" fontId="2" fillId="3" borderId="10" xfId="0" applyFont="1" applyFill="1" applyBorder="1" applyAlignment="1">
      <alignment vertical="top" wrapText="1"/>
    </xf>
    <xf numFmtId="0" fontId="2" fillId="3" borderId="19" xfId="0" applyFont="1" applyFill="1" applyBorder="1" applyAlignment="1">
      <alignment vertical="top" wrapText="1"/>
    </xf>
  </cellXfs>
  <cellStyles count="2">
    <cellStyle name="40% - Accent5" xfId="1" builtinId="47"/>
    <cellStyle name="Normal" xfId="0" builtinId="0"/>
  </cellStyles>
  <dxfs count="2">
    <dxf>
      <border outline="0">
        <top style="thin">
          <color theme="1"/>
        </top>
      </border>
    </dxf>
    <dxf>
      <font>
        <b/>
        <i val="0"/>
        <strike val="0"/>
        <condense val="0"/>
        <extend val="0"/>
        <outline val="0"/>
        <shadow val="0"/>
        <u val="none"/>
        <vertAlign val="baseline"/>
        <sz val="10"/>
        <color theme="0"/>
        <name val="Helvetica Neue"/>
        <scheme val="none"/>
      </font>
      <fill>
        <patternFill patternType="solid">
          <fgColor theme="1"/>
          <bgColor theme="1"/>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3F3F3F"/>
      <rgbColor rgb="FFDBDBD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MaterialsTable" displayName="MaterialsTable" ref="B1:J1048576" totalsRowShown="0" headerRowDxfId="1" tableBorderDxfId="0">
  <autoFilter ref="B1:J1048576"/>
  <tableColumns count="9">
    <tableColumn id="1" name="ERM identifiers"/>
    <tableColumn id="2" name="ID"/>
    <tableColumn id="3" name="Name"/>
    <tableColumn id="4" name="CAS"/>
    <tableColumn id="5" name="type"/>
    <tableColumn id="6" name="Supplier"/>
    <tableColumn id="7" name="Supplier code"/>
    <tableColumn id="8" name="Batch"/>
    <tableColumn id="9" name="Core"/>
  </tableColumns>
  <tableStyleInfo name="TableStyleLight8"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90"/>
  <sheetViews>
    <sheetView tabSelected="1" topLeftCell="A40" workbookViewId="0">
      <selection activeCell="B70" sqref="B70:C70"/>
    </sheetView>
  </sheetViews>
  <sheetFormatPr defaultColWidth="9.140625" defaultRowHeight="12.75"/>
  <cols>
    <col min="1" max="1" width="52.140625" customWidth="1"/>
    <col min="2" max="2" width="21.85546875" customWidth="1"/>
    <col min="3" max="3" width="21.28515625" customWidth="1"/>
    <col min="4" max="6" width="12.85546875" customWidth="1"/>
  </cols>
  <sheetData>
    <row r="1" spans="1:26" ht="18">
      <c r="A1" s="1" t="s">
        <v>96</v>
      </c>
      <c r="B1" s="1" t="s">
        <v>4</v>
      </c>
      <c r="C1" s="1"/>
      <c r="D1" s="1"/>
      <c r="E1" s="2"/>
      <c r="F1" s="1"/>
      <c r="G1" s="1"/>
      <c r="H1" s="1"/>
      <c r="I1" s="3"/>
      <c r="J1" s="3"/>
      <c r="K1" s="3"/>
      <c r="L1" s="3"/>
      <c r="M1" s="3"/>
      <c r="N1" s="3"/>
      <c r="O1" s="3"/>
      <c r="P1" s="3"/>
      <c r="Q1" s="3"/>
    </row>
    <row r="2" spans="1:26" ht="14.25">
      <c r="A2" s="4" t="s">
        <v>0</v>
      </c>
      <c r="B2" s="4"/>
      <c r="C2" s="4"/>
      <c r="D2" s="4"/>
      <c r="E2" s="4"/>
      <c r="F2" s="4"/>
      <c r="G2" s="4"/>
      <c r="H2" s="4"/>
      <c r="I2" s="4"/>
      <c r="J2" s="4"/>
      <c r="K2" s="4"/>
      <c r="L2" s="4"/>
      <c r="M2" s="3"/>
      <c r="N2" s="3"/>
      <c r="O2" s="3"/>
      <c r="P2" s="3"/>
      <c r="Q2" s="3"/>
    </row>
    <row r="3" spans="1:26" ht="14.25">
      <c r="A3" s="4" t="s">
        <v>1</v>
      </c>
      <c r="B3" s="4"/>
      <c r="C3" s="4"/>
      <c r="D3" s="4"/>
      <c r="E3" s="4"/>
      <c r="F3" s="4"/>
      <c r="G3" s="4"/>
      <c r="H3" s="4"/>
      <c r="I3" s="4"/>
      <c r="J3" s="4"/>
      <c r="K3" s="4"/>
      <c r="L3" s="4"/>
      <c r="M3" s="3"/>
      <c r="N3" s="3"/>
      <c r="O3" s="3"/>
      <c r="P3" s="3"/>
      <c r="Q3" s="3"/>
    </row>
    <row r="4" spans="1:26" ht="14.25">
      <c r="A4" s="5" t="s">
        <v>2</v>
      </c>
      <c r="B4" s="4"/>
      <c r="C4" s="4"/>
      <c r="D4" s="4"/>
      <c r="E4" s="4"/>
      <c r="F4" s="4"/>
      <c r="G4" s="4"/>
      <c r="H4" s="4"/>
      <c r="I4" s="4"/>
      <c r="J4" s="4"/>
      <c r="K4" s="4"/>
      <c r="L4" s="4"/>
      <c r="M4" s="3"/>
      <c r="N4" s="3"/>
      <c r="O4" s="3"/>
      <c r="P4" s="3"/>
      <c r="Q4" s="3"/>
    </row>
    <row r="5" spans="1:26" ht="14.25">
      <c r="A5" s="5" t="s">
        <v>3</v>
      </c>
      <c r="B5" s="4"/>
      <c r="C5" s="4"/>
      <c r="D5" s="4"/>
      <c r="E5" s="4"/>
      <c r="F5" s="4"/>
      <c r="G5" s="4"/>
      <c r="H5" s="4"/>
      <c r="I5" s="4"/>
      <c r="J5" s="4"/>
      <c r="K5" s="4"/>
      <c r="L5" s="4"/>
      <c r="M5" s="3"/>
      <c r="N5" s="3"/>
      <c r="O5" s="3"/>
      <c r="P5" s="3"/>
      <c r="Q5" s="3"/>
    </row>
    <row r="6" spans="1:26" s="11" customFormat="1" ht="15.95" customHeight="1">
      <c r="A6" s="8" t="s">
        <v>5</v>
      </c>
      <c r="B6" s="9" t="s">
        <v>6</v>
      </c>
      <c r="C6" s="10"/>
      <c r="D6" s="10"/>
      <c r="E6" s="10"/>
      <c r="F6" s="10"/>
      <c r="G6" s="10"/>
      <c r="H6" s="10"/>
      <c r="I6" s="10"/>
      <c r="J6" s="10"/>
      <c r="K6" s="10"/>
      <c r="L6" s="10"/>
      <c r="M6" s="10"/>
      <c r="N6" s="10"/>
      <c r="O6" s="10"/>
      <c r="P6" s="10"/>
      <c r="Q6" s="10"/>
      <c r="R6" s="12"/>
      <c r="S6" s="12"/>
      <c r="T6" s="12"/>
      <c r="U6" s="12"/>
      <c r="V6" s="12"/>
      <c r="W6" s="12"/>
      <c r="X6" s="12"/>
      <c r="Y6" s="12"/>
      <c r="Z6" s="12"/>
    </row>
    <row r="7" spans="1:26" s="7" customFormat="1" ht="15" customHeight="1">
      <c r="A7" s="6"/>
      <c r="B7" s="6"/>
      <c r="C7" s="6"/>
      <c r="D7" s="6"/>
      <c r="E7" s="6"/>
      <c r="F7" s="6"/>
      <c r="G7" s="6"/>
      <c r="H7" s="6"/>
      <c r="I7" s="6"/>
      <c r="J7" s="6"/>
      <c r="K7" s="6"/>
      <c r="L7" s="6"/>
      <c r="M7" s="6"/>
      <c r="N7" s="6"/>
      <c r="O7" s="6"/>
      <c r="P7" s="6"/>
      <c r="Q7" s="6"/>
    </row>
    <row r="8" spans="1:26" s="7" customFormat="1">
      <c r="A8" s="16" t="s">
        <v>69</v>
      </c>
      <c r="B8" s="31" t="s">
        <v>97</v>
      </c>
      <c r="C8" s="17"/>
      <c r="D8" s="18"/>
      <c r="E8" s="18"/>
      <c r="F8" s="18"/>
      <c r="G8" s="18"/>
      <c r="H8" s="18"/>
      <c r="I8" s="18"/>
      <c r="J8" s="18"/>
      <c r="K8" s="18"/>
      <c r="L8" s="18"/>
      <c r="M8" s="18"/>
      <c r="N8" s="18"/>
      <c r="O8" s="18"/>
      <c r="P8" s="18"/>
      <c r="Q8" s="18"/>
    </row>
    <row r="9" spans="1:26" s="7" customFormat="1">
      <c r="A9" s="16" t="s">
        <v>7</v>
      </c>
      <c r="B9" s="32" t="s">
        <v>98</v>
      </c>
      <c r="C9" s="17"/>
      <c r="D9" s="18"/>
      <c r="E9" s="18"/>
      <c r="F9" s="18"/>
      <c r="G9" s="18"/>
      <c r="H9" s="18"/>
      <c r="I9" s="18"/>
      <c r="J9" s="18"/>
      <c r="K9" s="18"/>
      <c r="L9" s="18"/>
      <c r="M9" s="18"/>
      <c r="N9" s="18"/>
      <c r="O9" s="18"/>
      <c r="P9" s="18"/>
      <c r="Q9" s="18"/>
    </row>
    <row r="10" spans="1:26" s="7" customFormat="1">
      <c r="A10" s="16" t="s">
        <v>8</v>
      </c>
      <c r="B10" s="33"/>
      <c r="C10" s="18"/>
      <c r="D10" s="18"/>
      <c r="E10" s="18"/>
      <c r="F10" s="16"/>
      <c r="G10" s="19"/>
      <c r="H10" s="18"/>
      <c r="I10" s="18"/>
      <c r="J10" s="18"/>
      <c r="K10" s="18"/>
      <c r="L10" s="18"/>
      <c r="M10" s="18"/>
      <c r="N10" s="18"/>
      <c r="O10" s="18"/>
      <c r="P10" s="18"/>
      <c r="Q10" s="18"/>
    </row>
    <row r="11" spans="1:26" s="7" customFormat="1">
      <c r="A11" s="16" t="s">
        <v>9</v>
      </c>
      <c r="B11" s="1197" t="s">
        <v>269</v>
      </c>
      <c r="C11" s="16" t="s">
        <v>10</v>
      </c>
      <c r="D11" s="1198" t="s">
        <v>271</v>
      </c>
      <c r="E11" s="18"/>
      <c r="F11" s="18"/>
      <c r="G11" s="18"/>
      <c r="H11" s="18"/>
      <c r="I11" s="18"/>
      <c r="J11" s="18"/>
      <c r="K11" s="18"/>
      <c r="L11" s="18"/>
      <c r="M11" s="18"/>
      <c r="N11" s="18"/>
      <c r="O11" s="18"/>
      <c r="P11" s="18"/>
      <c r="Q11" s="18"/>
    </row>
    <row r="12" spans="1:26" s="7" customFormat="1">
      <c r="A12" s="16" t="s">
        <v>11</v>
      </c>
      <c r="B12" s="1197" t="s">
        <v>270</v>
      </c>
      <c r="C12" s="16" t="s">
        <v>10</v>
      </c>
      <c r="D12" s="1198" t="s">
        <v>272</v>
      </c>
      <c r="E12" s="18"/>
      <c r="F12" s="18"/>
      <c r="G12" s="18"/>
      <c r="H12" s="18"/>
      <c r="I12" s="18"/>
      <c r="J12" s="18"/>
      <c r="K12" s="18"/>
      <c r="L12" s="18"/>
      <c r="M12" s="18"/>
      <c r="N12" s="18"/>
      <c r="O12" s="18"/>
      <c r="P12" s="18"/>
      <c r="Q12" s="18"/>
    </row>
    <row r="13" spans="1:26" s="7" customFormat="1">
      <c r="A13" s="20" t="s">
        <v>12</v>
      </c>
      <c r="B13" s="33" t="s">
        <v>99</v>
      </c>
      <c r="C13" s="18"/>
      <c r="D13" s="18"/>
      <c r="E13" s="18"/>
      <c r="F13" s="18"/>
      <c r="G13" s="18"/>
      <c r="H13" s="18"/>
      <c r="I13" s="18"/>
      <c r="J13" s="18"/>
      <c r="K13" s="18"/>
      <c r="L13" s="18"/>
      <c r="M13" s="18"/>
      <c r="N13" s="18"/>
      <c r="O13" s="18"/>
      <c r="P13" s="18"/>
      <c r="Q13" s="18"/>
    </row>
    <row r="14" spans="1:26" s="7" customFormat="1">
      <c r="A14" s="20" t="s">
        <v>13</v>
      </c>
      <c r="B14" s="33" t="s">
        <v>99</v>
      </c>
      <c r="C14" s="18"/>
      <c r="D14" s="18"/>
      <c r="E14" s="18"/>
      <c r="F14" s="18"/>
      <c r="G14" s="18"/>
      <c r="H14" s="18"/>
      <c r="I14" s="18"/>
      <c r="J14" s="18"/>
      <c r="K14" s="18"/>
      <c r="L14" s="18"/>
      <c r="M14" s="18"/>
      <c r="N14" s="18"/>
      <c r="O14" s="18"/>
      <c r="P14" s="18"/>
      <c r="Q14" s="18"/>
    </row>
    <row r="15" spans="1:26" s="7" customFormat="1">
      <c r="A15" s="20" t="s">
        <v>14</v>
      </c>
      <c r="B15" s="33" t="s">
        <v>277</v>
      </c>
      <c r="C15" s="18"/>
      <c r="D15" s="18"/>
      <c r="E15" s="18"/>
      <c r="F15" s="18"/>
      <c r="G15" s="18"/>
      <c r="H15" s="18"/>
      <c r="I15" s="18"/>
      <c r="J15" s="18"/>
      <c r="K15" s="18"/>
      <c r="L15" s="18"/>
      <c r="M15" s="18"/>
      <c r="N15" s="18"/>
      <c r="O15" s="18"/>
      <c r="P15" s="18"/>
      <c r="Q15" s="18"/>
    </row>
    <row r="16" spans="1:26" s="7" customFormat="1">
      <c r="A16" s="16" t="s">
        <v>15</v>
      </c>
      <c r="B16" s="33" t="s">
        <v>100</v>
      </c>
      <c r="C16" s="18"/>
      <c r="D16" s="18"/>
      <c r="E16" s="18"/>
      <c r="F16" s="18"/>
      <c r="G16" s="18"/>
      <c r="H16" s="18"/>
      <c r="I16" s="18"/>
      <c r="J16" s="18"/>
      <c r="K16" s="18"/>
      <c r="L16" s="18"/>
      <c r="M16" s="18"/>
      <c r="N16" s="18"/>
      <c r="O16" s="18"/>
      <c r="P16" s="18"/>
      <c r="Q16" s="18"/>
    </row>
    <row r="17" spans="1:17" s="7" customFormat="1">
      <c r="A17" s="16" t="s">
        <v>16</v>
      </c>
      <c r="B17" s="33" t="s">
        <v>101</v>
      </c>
      <c r="C17" s="18"/>
      <c r="D17" s="18"/>
      <c r="E17" s="18"/>
      <c r="F17" s="18"/>
      <c r="G17" s="18"/>
      <c r="H17" s="18"/>
      <c r="I17" s="18"/>
      <c r="J17" s="18"/>
      <c r="K17" s="18"/>
      <c r="L17" s="18"/>
      <c r="M17" s="18"/>
      <c r="N17" s="18"/>
      <c r="O17" s="18"/>
      <c r="P17" s="18"/>
      <c r="Q17" s="18"/>
    </row>
    <row r="18" spans="1:17" s="7" customFormat="1">
      <c r="A18" s="16" t="s">
        <v>17</v>
      </c>
      <c r="B18" s="34" t="s">
        <v>273</v>
      </c>
      <c r="C18" s="18"/>
      <c r="D18" s="18"/>
      <c r="E18" s="18"/>
      <c r="F18" s="18"/>
      <c r="G18" s="18"/>
      <c r="H18" s="18"/>
      <c r="I18" s="18"/>
      <c r="J18" s="18"/>
      <c r="K18" s="18"/>
      <c r="L18" s="18"/>
      <c r="M18" s="18"/>
      <c r="N18" s="18"/>
      <c r="O18" s="18"/>
      <c r="P18" s="18"/>
      <c r="Q18" s="18"/>
    </row>
    <row r="19" spans="1:17" s="7" customFormat="1">
      <c r="A19" s="20" t="s">
        <v>18</v>
      </c>
      <c r="B19" s="1199" t="s">
        <v>274</v>
      </c>
      <c r="C19" s="18"/>
      <c r="D19" s="18"/>
      <c r="E19" s="18"/>
      <c r="F19" s="18"/>
      <c r="G19" s="18"/>
      <c r="H19" s="18"/>
      <c r="I19" s="18"/>
      <c r="J19" s="18"/>
      <c r="K19" s="18"/>
      <c r="L19" s="18"/>
      <c r="M19" s="18"/>
      <c r="N19" s="18"/>
      <c r="O19" s="18"/>
      <c r="P19" s="18"/>
      <c r="Q19" s="18"/>
    </row>
    <row r="20" spans="1:17" s="7" customFormat="1">
      <c r="A20" s="16" t="s">
        <v>73</v>
      </c>
      <c r="B20" s="35" t="s">
        <v>103</v>
      </c>
      <c r="C20" s="18"/>
      <c r="D20" s="18"/>
      <c r="E20" s="18"/>
      <c r="F20" s="18"/>
      <c r="G20" s="18"/>
      <c r="H20" s="18"/>
      <c r="I20" s="18"/>
      <c r="J20" s="18"/>
      <c r="K20" s="18"/>
      <c r="L20" s="18"/>
      <c r="M20" s="18"/>
      <c r="N20" s="18"/>
      <c r="O20" s="18"/>
      <c r="P20" s="18"/>
      <c r="Q20" s="18"/>
    </row>
    <row r="21" spans="1:17" s="7" customFormat="1">
      <c r="A21" s="16" t="s">
        <v>74</v>
      </c>
      <c r="B21" s="35" t="s">
        <v>103</v>
      </c>
      <c r="C21" s="18"/>
      <c r="D21" s="18"/>
      <c r="E21" s="18"/>
      <c r="F21" s="18"/>
      <c r="G21" s="18"/>
      <c r="H21" s="18"/>
      <c r="I21" s="18"/>
      <c r="J21" s="18"/>
      <c r="K21" s="18"/>
      <c r="L21" s="18"/>
      <c r="M21" s="18"/>
      <c r="N21" s="18"/>
      <c r="O21" s="18"/>
      <c r="P21" s="18"/>
      <c r="Q21" s="18"/>
    </row>
    <row r="22" spans="1:17" s="7" customFormat="1">
      <c r="A22" s="13" t="s">
        <v>19</v>
      </c>
      <c r="B22" s="13" t="s">
        <v>104</v>
      </c>
      <c r="C22" s="13" t="s">
        <v>105</v>
      </c>
      <c r="D22" s="13" t="s">
        <v>106</v>
      </c>
      <c r="E22" s="13" t="s">
        <v>107</v>
      </c>
      <c r="F22" s="13"/>
      <c r="G22" s="14"/>
      <c r="H22" s="14"/>
      <c r="I22" s="14"/>
      <c r="J22" s="14"/>
      <c r="K22" s="14"/>
      <c r="L22" s="14"/>
      <c r="M22" s="14"/>
      <c r="N22" s="14"/>
      <c r="O22" s="14"/>
      <c r="P22" s="14"/>
      <c r="Q22" s="14"/>
    </row>
    <row r="23" spans="1:17" ht="18" customHeight="1">
      <c r="A23" s="16" t="s">
        <v>94</v>
      </c>
      <c r="B23" s="42" t="s">
        <v>245</v>
      </c>
      <c r="C23" s="18" t="s">
        <v>257</v>
      </c>
      <c r="D23" s="18" t="s">
        <v>261</v>
      </c>
      <c r="E23" s="18" t="s">
        <v>249</v>
      </c>
      <c r="F23" s="18"/>
      <c r="G23" s="18"/>
      <c r="H23" s="18"/>
      <c r="I23" s="18"/>
      <c r="J23" s="18"/>
      <c r="K23" s="18"/>
      <c r="L23" s="18"/>
      <c r="M23" s="18"/>
      <c r="N23" s="18"/>
      <c r="O23" s="18"/>
      <c r="P23" s="18"/>
      <c r="Q23" s="18"/>
    </row>
    <row r="24" spans="1:17">
      <c r="A24" s="20" t="s">
        <v>93</v>
      </c>
      <c r="B24" s="33" t="str">
        <f>VLOOKUP($B$23,Materials!B:J,3,FALSE)</f>
        <v>NM-220</v>
      </c>
      <c r="C24" s="18" t="str">
        <f>VLOOKUP($C$23,Materials!B:J,3,FALSE)</f>
        <v>Copper(II) oxide</v>
      </c>
      <c r="D24" s="18" t="str">
        <f>VLOOKUP($D$23,Materials!B:J,3,FALSE)</f>
        <v>Manganese(III) oxide</v>
      </c>
      <c r="E24" s="18" t="str">
        <f>VLOOKUP($E$23,Materials!B:J,3,FALSE)</f>
        <v>NM-110</v>
      </c>
      <c r="F24" s="18"/>
      <c r="G24" s="18"/>
      <c r="H24" s="18"/>
      <c r="I24" s="18"/>
      <c r="J24" s="18"/>
      <c r="K24" s="18"/>
      <c r="L24" s="18"/>
      <c r="M24" s="18"/>
      <c r="N24" s="18"/>
      <c r="O24" s="18"/>
      <c r="P24" s="18"/>
      <c r="Q24" s="18"/>
    </row>
    <row r="25" spans="1:17">
      <c r="A25" s="16" t="s">
        <v>20</v>
      </c>
      <c r="B25" s="33" t="str">
        <f>VLOOKUP($B$23,Materials!B:J,9,FALSE)</f>
        <v>BaSO4</v>
      </c>
      <c r="C25" s="18" t="str">
        <f>VLOOKUP($C$23,Materials!B:J,9,FALSE)</f>
        <v>[Cu]=O</v>
      </c>
      <c r="D25" s="18" t="str">
        <f>VLOOKUP($D$23,Materials!B:J,9,FALSE)</f>
        <v>O=[Mn]O[Mn]=O</v>
      </c>
      <c r="E25" s="18" t="str">
        <f>VLOOKUP($E$23,Materials!B:J,9,FALSE)</f>
        <v>ZnO</v>
      </c>
      <c r="F25" s="18"/>
      <c r="G25" s="18"/>
      <c r="H25" s="18"/>
      <c r="I25" s="18"/>
      <c r="J25" s="18"/>
      <c r="K25" s="18"/>
      <c r="L25" s="18"/>
      <c r="M25" s="18"/>
      <c r="N25" s="18"/>
      <c r="O25" s="18"/>
      <c r="P25" s="18"/>
      <c r="Q25" s="18"/>
    </row>
    <row r="26" spans="1:17">
      <c r="A26" s="16" t="s">
        <v>21</v>
      </c>
      <c r="B26" s="33" t="str">
        <f>VLOOKUP($B$23,Materials!B:J,4,FALSE)</f>
        <v>7727-43-7</v>
      </c>
      <c r="C26" s="1187" t="s">
        <v>256</v>
      </c>
      <c r="D26" s="18" t="str">
        <f>VLOOKUP($D$23,Materials!B:J,4,FALSE)</f>
        <v>1317-34-6</v>
      </c>
      <c r="E26" s="18" t="str">
        <f>VLOOKUP($E$23,Materials!B:J,4,FALSE)</f>
        <v>1314-13-2</v>
      </c>
      <c r="F26" s="18"/>
      <c r="G26" s="18"/>
      <c r="H26" s="18"/>
      <c r="I26" s="18"/>
      <c r="J26" s="18"/>
      <c r="K26" s="18"/>
      <c r="L26" s="7"/>
      <c r="M26" s="7"/>
      <c r="N26" s="7"/>
      <c r="O26" s="7"/>
      <c r="P26" s="7"/>
      <c r="Q26" s="7"/>
    </row>
    <row r="27" spans="1:17" ht="51">
      <c r="A27" s="16" t="s">
        <v>95</v>
      </c>
      <c r="B27" s="33" t="str">
        <f>VLOOKUP($B$23,Materials!B:J,6,FALSE)</f>
        <v>JRC</v>
      </c>
      <c r="C27" s="1187" t="s">
        <v>266</v>
      </c>
      <c r="D27" s="1188" t="s">
        <v>267</v>
      </c>
      <c r="E27" s="18" t="str">
        <f>VLOOKUP($E$23,Materials!B:J,6,FALSE)</f>
        <v>JRC</v>
      </c>
      <c r="F27" s="18"/>
      <c r="G27" s="18"/>
      <c r="H27" s="18"/>
      <c r="I27" s="18"/>
      <c r="J27" s="18"/>
      <c r="K27" s="18"/>
      <c r="L27" s="19"/>
      <c r="M27" s="19"/>
      <c r="N27" s="19"/>
      <c r="O27" s="19"/>
      <c r="P27" s="19"/>
      <c r="Q27" s="19"/>
    </row>
    <row r="28" spans="1:17">
      <c r="A28" s="16" t="s">
        <v>22</v>
      </c>
      <c r="B28" s="33" t="s">
        <v>268</v>
      </c>
      <c r="C28" s="1187" t="s">
        <v>268</v>
      </c>
      <c r="D28" s="1187" t="s">
        <v>268</v>
      </c>
      <c r="E28" s="18" t="s">
        <v>268</v>
      </c>
      <c r="F28" s="18"/>
      <c r="G28" s="18"/>
      <c r="H28" s="18"/>
      <c r="I28" s="18"/>
      <c r="J28" s="18"/>
      <c r="K28" s="18"/>
      <c r="L28" s="19"/>
      <c r="M28" s="19"/>
      <c r="N28" s="19"/>
      <c r="O28" s="19"/>
      <c r="P28" s="19"/>
      <c r="Q28" s="19"/>
    </row>
    <row r="29" spans="1:17">
      <c r="A29" s="16" t="s">
        <v>55</v>
      </c>
      <c r="B29" s="33" t="str">
        <f>VLOOKUP($B$23,Materials!B:J,8,FALSE)</f>
        <v/>
      </c>
      <c r="C29" s="18" t="str">
        <f>VLOOKUP($C$23,Materials!B:J,8,FALSE)</f>
        <v/>
      </c>
      <c r="D29" s="18" t="str">
        <f>VLOOKUP($D$23,Materials!B:J,8,FALSE)</f>
        <v/>
      </c>
      <c r="E29" s="18" t="str">
        <f>VLOOKUP($E$23,Materials!B:J,8,FALSE)</f>
        <v/>
      </c>
      <c r="F29" s="18"/>
      <c r="G29" s="18"/>
      <c r="H29" s="18"/>
      <c r="I29" s="18"/>
      <c r="J29" s="18"/>
      <c r="K29" s="18"/>
      <c r="L29" s="19"/>
      <c r="M29" s="19"/>
      <c r="N29" s="19"/>
      <c r="O29" s="19"/>
      <c r="P29" s="19"/>
      <c r="Q29" s="19"/>
    </row>
    <row r="30" spans="1:17">
      <c r="A30" s="16" t="s">
        <v>56</v>
      </c>
      <c r="B30" s="33"/>
      <c r="C30" s="18"/>
      <c r="D30" s="18"/>
      <c r="E30" s="18"/>
      <c r="F30" s="18"/>
      <c r="G30" s="18"/>
      <c r="H30" s="18"/>
      <c r="I30" s="18"/>
      <c r="J30" s="18"/>
      <c r="K30" s="18"/>
      <c r="L30" s="19"/>
      <c r="M30" s="19"/>
      <c r="N30" s="19"/>
      <c r="O30" s="19"/>
      <c r="P30" s="19"/>
      <c r="Q30" s="19"/>
    </row>
    <row r="31" spans="1:17">
      <c r="A31" s="16" t="s">
        <v>57</v>
      </c>
      <c r="B31" s="33" t="s">
        <v>103</v>
      </c>
      <c r="C31" s="18"/>
      <c r="D31" s="18"/>
      <c r="E31" s="18"/>
      <c r="F31" s="18"/>
      <c r="G31" s="18"/>
      <c r="H31" s="18"/>
      <c r="I31" s="18"/>
      <c r="J31" s="18"/>
      <c r="K31" s="18"/>
      <c r="L31" s="19"/>
      <c r="M31" s="19"/>
      <c r="N31" s="19"/>
      <c r="O31" s="19"/>
      <c r="P31" s="19"/>
      <c r="Q31" s="19"/>
    </row>
    <row r="32" spans="1:17">
      <c r="A32" s="16" t="s">
        <v>68</v>
      </c>
      <c r="B32" s="33" t="s">
        <v>278</v>
      </c>
      <c r="C32" s="18" t="s">
        <v>278</v>
      </c>
      <c r="D32" s="18" t="s">
        <v>278</v>
      </c>
      <c r="E32" s="18" t="s">
        <v>278</v>
      </c>
      <c r="F32" s="18"/>
      <c r="G32" s="18"/>
      <c r="H32" s="18"/>
      <c r="I32" s="18"/>
      <c r="J32" s="18"/>
      <c r="K32" s="18"/>
      <c r="L32" s="19"/>
      <c r="M32" s="19"/>
      <c r="N32" s="19"/>
      <c r="O32" s="19"/>
      <c r="P32" s="19"/>
      <c r="Q32" s="19"/>
    </row>
    <row r="33" spans="1:17">
      <c r="A33" s="16"/>
      <c r="B33" s="33"/>
      <c r="C33" s="18"/>
      <c r="D33" s="21"/>
      <c r="E33" s="18"/>
      <c r="F33" s="21"/>
      <c r="G33" s="18"/>
      <c r="H33" s="21"/>
      <c r="I33" s="21"/>
      <c r="J33" s="21"/>
      <c r="K33" s="21"/>
      <c r="L33" s="21"/>
      <c r="M33" s="21"/>
      <c r="N33" s="21"/>
      <c r="O33" s="21"/>
      <c r="P33" s="21"/>
      <c r="Q33" s="21"/>
    </row>
    <row r="34" spans="1:17">
      <c r="A34" s="13" t="s">
        <v>23</v>
      </c>
      <c r="B34" s="14"/>
      <c r="C34" s="14"/>
      <c r="D34" s="14"/>
      <c r="E34" s="14"/>
      <c r="F34" s="14"/>
      <c r="G34" s="14"/>
      <c r="H34" s="14"/>
      <c r="I34" s="14"/>
      <c r="J34" s="14"/>
      <c r="K34" s="14"/>
      <c r="L34" s="14"/>
      <c r="M34" s="14"/>
      <c r="N34" s="14"/>
      <c r="O34" s="14"/>
      <c r="P34" s="14"/>
      <c r="Q34" s="14"/>
    </row>
    <row r="35" spans="1:17">
      <c r="A35" s="16" t="s">
        <v>24</v>
      </c>
      <c r="B35" s="1198" t="s">
        <v>275</v>
      </c>
      <c r="C35" s="41"/>
      <c r="D35" s="19"/>
      <c r="E35" s="19"/>
      <c r="F35" s="19"/>
      <c r="G35" s="19"/>
      <c r="H35" s="19"/>
      <c r="I35" s="19"/>
      <c r="J35" s="18"/>
      <c r="K35" s="18"/>
      <c r="L35" s="18"/>
      <c r="M35" s="18"/>
      <c r="N35" s="18"/>
      <c r="O35" s="18"/>
      <c r="P35" s="18"/>
      <c r="Q35" s="18"/>
    </row>
    <row r="36" spans="1:17">
      <c r="A36" s="16" t="s">
        <v>25</v>
      </c>
      <c r="B36" s="33"/>
      <c r="C36" s="19"/>
      <c r="D36" s="19"/>
      <c r="E36" s="19"/>
      <c r="F36" s="19"/>
      <c r="G36" s="19"/>
      <c r="H36" s="19"/>
      <c r="I36" s="19"/>
      <c r="J36" s="18"/>
      <c r="K36" s="18"/>
      <c r="L36" s="18"/>
      <c r="M36" s="18"/>
      <c r="N36" s="18"/>
      <c r="O36" s="18"/>
      <c r="P36" s="18"/>
      <c r="Q36" s="18"/>
    </row>
    <row r="37" spans="1:17">
      <c r="A37" s="16" t="s">
        <v>26</v>
      </c>
      <c r="B37" s="33"/>
      <c r="C37" s="19"/>
      <c r="D37" s="19"/>
      <c r="E37" s="19"/>
      <c r="F37" s="19"/>
      <c r="G37" s="19"/>
      <c r="H37" s="19"/>
      <c r="I37" s="19"/>
      <c r="J37" s="18"/>
      <c r="K37" s="18"/>
      <c r="L37" s="18"/>
      <c r="M37" s="18"/>
      <c r="N37" s="18"/>
      <c r="O37" s="18"/>
      <c r="P37" s="18"/>
      <c r="Q37" s="18"/>
    </row>
    <row r="38" spans="1:17">
      <c r="A38" s="16" t="s">
        <v>27</v>
      </c>
      <c r="B38" s="33"/>
      <c r="C38" s="18"/>
      <c r="D38" s="18"/>
      <c r="E38" s="18"/>
      <c r="F38" s="18"/>
      <c r="G38" s="18"/>
      <c r="H38" s="18"/>
      <c r="I38" s="18"/>
      <c r="J38" s="18"/>
      <c r="K38" s="18"/>
      <c r="L38" s="18"/>
      <c r="M38" s="18"/>
      <c r="N38" s="18"/>
      <c r="O38" s="18"/>
      <c r="P38" s="18"/>
      <c r="Q38" s="18"/>
    </row>
    <row r="39" spans="1:17">
      <c r="A39" s="16" t="s">
        <v>28</v>
      </c>
      <c r="B39" s="33"/>
      <c r="C39" s="18"/>
      <c r="D39" s="18"/>
      <c r="E39" s="18"/>
      <c r="F39" s="18"/>
      <c r="G39" s="18"/>
      <c r="H39" s="18"/>
      <c r="I39" s="18"/>
      <c r="J39" s="18"/>
      <c r="K39" s="18"/>
      <c r="L39" s="18"/>
      <c r="M39" s="18"/>
      <c r="N39" s="18"/>
      <c r="O39" s="18"/>
      <c r="P39" s="18"/>
      <c r="Q39" s="18"/>
    </row>
    <row r="40" spans="1:17">
      <c r="A40" s="16" t="s">
        <v>67</v>
      </c>
      <c r="C40" s="20" t="s">
        <v>29</v>
      </c>
      <c r="D40" s="36"/>
      <c r="E40" s="16" t="s">
        <v>30</v>
      </c>
      <c r="F40" s="36"/>
      <c r="G40" s="16" t="s">
        <v>31</v>
      </c>
      <c r="H40" s="36"/>
      <c r="I40" s="16" t="s">
        <v>32</v>
      </c>
      <c r="J40" s="36"/>
      <c r="K40" s="18"/>
      <c r="L40" s="18"/>
      <c r="M40" s="18"/>
      <c r="N40" s="18"/>
      <c r="O40" s="18"/>
      <c r="P40" s="18"/>
      <c r="Q40" s="18"/>
    </row>
    <row r="41" spans="1:17">
      <c r="A41" s="16" t="s">
        <v>33</v>
      </c>
      <c r="C41" s="19"/>
      <c r="D41" s="36"/>
      <c r="E41" s="18"/>
      <c r="F41" s="36"/>
      <c r="G41" s="18"/>
      <c r="H41" s="36"/>
      <c r="I41" s="18"/>
      <c r="J41" s="36"/>
      <c r="K41" s="18"/>
      <c r="L41" s="18"/>
      <c r="M41" s="18"/>
      <c r="N41" s="18"/>
      <c r="O41" s="18"/>
      <c r="P41" s="18"/>
      <c r="Q41" s="18"/>
    </row>
    <row r="42" spans="1:17">
      <c r="A42" s="20" t="s">
        <v>34</v>
      </c>
      <c r="C42" s="22"/>
      <c r="D42" s="36"/>
      <c r="E42" s="18"/>
      <c r="F42" s="36"/>
      <c r="G42" s="18"/>
      <c r="H42" s="18"/>
      <c r="I42" s="18"/>
      <c r="J42" s="18"/>
      <c r="K42" s="18"/>
      <c r="L42" s="18"/>
      <c r="M42" s="18"/>
      <c r="N42" s="18"/>
      <c r="O42" s="18"/>
      <c r="P42" s="18"/>
      <c r="Q42" s="18"/>
    </row>
    <row r="43" spans="1:17">
      <c r="A43" s="13" t="s">
        <v>35</v>
      </c>
      <c r="B43" s="14"/>
      <c r="C43" s="14"/>
      <c r="D43" s="14"/>
      <c r="E43" s="14"/>
      <c r="F43" s="14"/>
      <c r="G43" s="14"/>
      <c r="H43" s="14"/>
      <c r="I43" s="14"/>
      <c r="J43" s="14"/>
      <c r="K43" s="14"/>
      <c r="L43" s="14"/>
      <c r="M43" s="14"/>
      <c r="N43" s="14"/>
      <c r="O43" s="14"/>
      <c r="P43" s="14"/>
      <c r="Q43" s="14"/>
    </row>
    <row r="44" spans="1:17">
      <c r="A44" s="16" t="s">
        <v>36</v>
      </c>
      <c r="B44" s="1198" t="s">
        <v>279</v>
      </c>
      <c r="G44" s="23"/>
      <c r="H44" s="23"/>
      <c r="I44" s="23"/>
      <c r="J44" s="18"/>
      <c r="K44" s="18"/>
      <c r="L44" s="18"/>
      <c r="M44" s="18"/>
      <c r="N44" s="18"/>
      <c r="O44" s="18"/>
      <c r="P44" s="18"/>
      <c r="Q44" s="18"/>
    </row>
    <row r="45" spans="1:17">
      <c r="A45" s="16" t="s">
        <v>37</v>
      </c>
      <c r="B45" s="1198" t="s">
        <v>108</v>
      </c>
      <c r="G45" s="23"/>
      <c r="H45" s="23"/>
      <c r="I45" s="23"/>
      <c r="J45" s="18"/>
      <c r="K45" s="18"/>
      <c r="L45" s="18"/>
      <c r="M45" s="18"/>
      <c r="N45" s="18"/>
      <c r="O45" s="18"/>
      <c r="P45" s="18"/>
      <c r="Q45" s="18"/>
    </row>
    <row r="46" spans="1:17">
      <c r="A46" s="16" t="s">
        <v>38</v>
      </c>
      <c r="B46" s="1198" t="s">
        <v>280</v>
      </c>
      <c r="G46" s="23"/>
      <c r="H46" s="23"/>
      <c r="I46" s="23"/>
      <c r="J46" s="18"/>
      <c r="K46" s="18"/>
      <c r="L46" s="18"/>
      <c r="M46" s="18"/>
      <c r="N46" s="18"/>
      <c r="O46" s="18"/>
      <c r="P46" s="18"/>
      <c r="Q46" s="18"/>
    </row>
    <row r="47" spans="1:17" ht="13.5" customHeight="1">
      <c r="A47" s="16" t="s">
        <v>70</v>
      </c>
      <c r="B47" s="1198"/>
      <c r="C47" s="23"/>
      <c r="E47" s="16"/>
      <c r="F47" s="23"/>
      <c r="H47" s="23"/>
      <c r="I47" s="23"/>
      <c r="J47" s="18"/>
      <c r="K47" s="18"/>
      <c r="L47" s="18"/>
      <c r="M47" s="18"/>
      <c r="N47" s="18"/>
      <c r="O47" s="18"/>
      <c r="P47" s="18"/>
      <c r="Q47" s="18"/>
    </row>
    <row r="48" spans="1:17">
      <c r="A48" s="16" t="s">
        <v>44</v>
      </c>
      <c r="B48" s="1198" t="s">
        <v>110</v>
      </c>
      <c r="C48" s="23"/>
      <c r="D48" s="23"/>
      <c r="E48" s="16"/>
      <c r="F48" s="23"/>
      <c r="G48" s="23"/>
      <c r="H48" s="23"/>
      <c r="I48" s="23"/>
      <c r="J48" s="18"/>
      <c r="K48" s="18"/>
      <c r="L48" s="18"/>
      <c r="M48" s="18"/>
      <c r="N48" s="18"/>
      <c r="O48" s="18"/>
      <c r="P48" s="18"/>
      <c r="Q48" s="18"/>
    </row>
    <row r="49" spans="1:17">
      <c r="A49" s="16" t="s">
        <v>45</v>
      </c>
      <c r="B49" s="1198" t="s">
        <v>281</v>
      </c>
      <c r="C49" s="23"/>
      <c r="D49" s="24"/>
      <c r="E49" s="16"/>
      <c r="F49" s="23"/>
      <c r="G49" s="23"/>
      <c r="H49" s="23"/>
      <c r="I49" s="23"/>
      <c r="J49" s="18"/>
      <c r="K49" s="18"/>
      <c r="L49" s="18"/>
      <c r="M49" s="18"/>
      <c r="N49" s="18"/>
      <c r="O49" s="18"/>
      <c r="P49" s="18"/>
      <c r="Q49" s="18"/>
    </row>
    <row r="50" spans="1:17">
      <c r="A50" s="16" t="s">
        <v>71</v>
      </c>
      <c r="B50" s="1198" t="s">
        <v>111</v>
      </c>
      <c r="C50" s="23"/>
      <c r="D50" s="23"/>
      <c r="E50" s="16"/>
      <c r="F50" s="23"/>
      <c r="G50" s="23"/>
      <c r="H50" s="23"/>
      <c r="I50" s="23"/>
      <c r="J50" s="18"/>
      <c r="K50" s="18"/>
      <c r="L50" s="18"/>
      <c r="M50" s="18"/>
      <c r="N50" s="18"/>
      <c r="O50" s="18"/>
      <c r="P50" s="18"/>
      <c r="Q50" s="18"/>
    </row>
    <row r="51" spans="1:17">
      <c r="A51" s="16" t="s">
        <v>72</v>
      </c>
      <c r="B51" s="1198" t="s">
        <v>112</v>
      </c>
      <c r="C51" s="23"/>
      <c r="D51" s="23"/>
      <c r="E51" s="16"/>
      <c r="F51" s="23"/>
      <c r="G51" s="23"/>
      <c r="H51" s="23"/>
      <c r="I51" s="23"/>
      <c r="J51" s="18"/>
      <c r="K51" s="18"/>
      <c r="L51" s="18"/>
      <c r="M51" s="18"/>
      <c r="N51" s="18"/>
      <c r="O51" s="18"/>
      <c r="P51" s="18"/>
      <c r="Q51" s="18"/>
    </row>
    <row r="52" spans="1:17">
      <c r="A52" s="16" t="s">
        <v>39</v>
      </c>
      <c r="B52" s="1198" t="s">
        <v>113</v>
      </c>
      <c r="C52" s="23"/>
      <c r="D52" s="23"/>
      <c r="E52" s="16"/>
      <c r="F52" s="23"/>
      <c r="G52" s="23"/>
      <c r="H52" s="23"/>
      <c r="I52" s="23"/>
      <c r="J52" s="18"/>
      <c r="K52" s="18"/>
      <c r="L52" s="18"/>
      <c r="M52" s="18"/>
      <c r="N52" s="18"/>
      <c r="O52" s="18"/>
      <c r="P52" s="18"/>
      <c r="Q52" s="18"/>
    </row>
    <row r="53" spans="1:17">
      <c r="A53" s="16" t="s">
        <v>40</v>
      </c>
      <c r="B53" s="1200" t="s">
        <v>282</v>
      </c>
      <c r="C53" s="23"/>
      <c r="D53" s="23"/>
      <c r="E53" s="16"/>
      <c r="F53" s="23"/>
      <c r="G53" s="23"/>
      <c r="H53" s="23"/>
      <c r="I53" s="23"/>
      <c r="J53" s="18"/>
      <c r="K53" s="18"/>
      <c r="L53" s="18"/>
      <c r="M53" s="18"/>
      <c r="N53" s="18"/>
      <c r="O53" s="18"/>
      <c r="P53" s="18"/>
      <c r="Q53" s="18"/>
    </row>
    <row r="54" spans="1:17">
      <c r="A54" s="16" t="s">
        <v>41</v>
      </c>
      <c r="B54" s="1200">
        <v>0.1</v>
      </c>
      <c r="C54" s="23"/>
      <c r="D54" s="23"/>
      <c r="E54" s="16"/>
      <c r="F54" s="23"/>
      <c r="G54" s="23"/>
      <c r="H54" s="23"/>
      <c r="I54" s="23"/>
      <c r="J54" s="18"/>
      <c r="K54" s="18"/>
      <c r="L54" s="18"/>
      <c r="M54" s="18"/>
      <c r="N54" s="18"/>
      <c r="O54" s="18"/>
      <c r="P54" s="18"/>
      <c r="Q54" s="18"/>
    </row>
    <row r="55" spans="1:17">
      <c r="A55" s="16" t="s">
        <v>42</v>
      </c>
      <c r="B55" s="1200">
        <v>0.01</v>
      </c>
      <c r="C55" s="23"/>
      <c r="D55" s="23"/>
      <c r="E55" s="16"/>
      <c r="F55" s="23"/>
      <c r="G55" s="23"/>
      <c r="H55" s="23"/>
      <c r="I55" s="23"/>
      <c r="J55" s="18"/>
      <c r="K55" s="18"/>
      <c r="L55" s="18"/>
      <c r="M55" s="18"/>
      <c r="N55" s="18"/>
      <c r="O55" s="18"/>
      <c r="P55" s="18"/>
      <c r="Q55" s="18"/>
    </row>
    <row r="56" spans="1:17">
      <c r="A56" s="16" t="s">
        <v>43</v>
      </c>
      <c r="B56" s="1200" t="s">
        <v>283</v>
      </c>
      <c r="C56" s="23"/>
      <c r="D56" s="23"/>
      <c r="E56" s="16"/>
      <c r="F56" s="23"/>
      <c r="G56" s="23"/>
      <c r="H56" s="23"/>
      <c r="I56" s="23"/>
      <c r="J56" s="18"/>
      <c r="K56" s="18"/>
      <c r="L56" s="18"/>
      <c r="M56" s="18"/>
      <c r="N56" s="18"/>
      <c r="O56" s="18"/>
      <c r="P56" s="18"/>
      <c r="Q56" s="18"/>
    </row>
    <row r="57" spans="1:17">
      <c r="A57" s="16"/>
      <c r="B57" s="37"/>
      <c r="C57" s="23"/>
      <c r="D57" s="23"/>
      <c r="E57" s="16"/>
      <c r="F57" s="23"/>
      <c r="G57" s="23"/>
      <c r="H57" s="23"/>
      <c r="I57" s="23"/>
      <c r="J57" s="18"/>
      <c r="K57" s="18"/>
      <c r="L57" s="18"/>
      <c r="M57" s="18"/>
      <c r="N57" s="18"/>
      <c r="O57" s="18"/>
      <c r="P57" s="18"/>
      <c r="Q57" s="18"/>
    </row>
    <row r="58" spans="1:17">
      <c r="A58" s="16"/>
      <c r="B58" s="33"/>
      <c r="C58" s="23"/>
      <c r="D58" s="23"/>
      <c r="E58" s="16"/>
      <c r="F58" s="23"/>
      <c r="G58" s="23"/>
      <c r="H58" s="23"/>
      <c r="I58" s="23"/>
      <c r="J58" s="18"/>
      <c r="K58" s="18"/>
      <c r="L58" s="18"/>
      <c r="M58" s="18"/>
      <c r="N58" s="18"/>
      <c r="O58" s="18"/>
      <c r="P58" s="18"/>
      <c r="Q58" s="18"/>
    </row>
    <row r="59" spans="1:17">
      <c r="A59" s="13" t="s">
        <v>46</v>
      </c>
      <c r="B59" s="14"/>
      <c r="C59" s="14"/>
      <c r="D59" s="14"/>
      <c r="E59" s="14"/>
      <c r="F59" s="14"/>
      <c r="G59" s="14"/>
      <c r="H59" s="14"/>
      <c r="I59" s="14"/>
      <c r="J59" s="14"/>
      <c r="K59" s="14"/>
      <c r="L59" s="14"/>
      <c r="M59" s="14"/>
      <c r="N59" s="14"/>
      <c r="O59" s="14"/>
      <c r="P59" s="14"/>
      <c r="Q59" s="14"/>
    </row>
    <row r="60" spans="1:17">
      <c r="A60" s="16" t="s">
        <v>47</v>
      </c>
      <c r="B60" s="38" t="s">
        <v>114</v>
      </c>
      <c r="C60" s="40"/>
      <c r="D60" s="20"/>
      <c r="E60" s="20"/>
      <c r="F60" s="20"/>
      <c r="G60" s="20"/>
      <c r="H60" s="20"/>
      <c r="I60" s="20"/>
      <c r="J60" s="20"/>
      <c r="K60" s="20"/>
      <c r="L60" s="20"/>
      <c r="M60" s="18"/>
      <c r="N60" s="18"/>
      <c r="O60" s="18"/>
      <c r="P60" s="18"/>
      <c r="Q60" s="18"/>
    </row>
    <row r="61" spans="1:17">
      <c r="A61" s="16" t="s">
        <v>87</v>
      </c>
      <c r="B61" s="38" t="s">
        <v>115</v>
      </c>
      <c r="C61" s="40"/>
      <c r="D61" s="20"/>
      <c r="E61" s="20"/>
      <c r="F61" s="20"/>
      <c r="G61" s="20"/>
      <c r="H61" s="20"/>
      <c r="I61" s="20"/>
      <c r="J61" s="20"/>
      <c r="K61" s="20"/>
      <c r="L61" s="20"/>
      <c r="M61" s="18"/>
      <c r="N61" s="18"/>
      <c r="O61" s="18"/>
      <c r="P61" s="18"/>
      <c r="Q61" s="18"/>
    </row>
    <row r="62" spans="1:17">
      <c r="A62" s="25" t="s">
        <v>83</v>
      </c>
      <c r="B62" s="38" t="s">
        <v>116</v>
      </c>
      <c r="C62" s="40"/>
      <c r="D62" s="20"/>
      <c r="E62" s="20"/>
      <c r="F62" s="20"/>
      <c r="G62" s="20"/>
      <c r="H62" s="20"/>
      <c r="I62" s="20"/>
      <c r="J62" s="20"/>
      <c r="K62" s="20"/>
      <c r="L62" s="20"/>
      <c r="M62" s="18"/>
      <c r="N62" s="18"/>
      <c r="O62" s="18"/>
      <c r="P62" s="18"/>
      <c r="Q62" s="18"/>
    </row>
    <row r="63" spans="1:17">
      <c r="A63" s="13" t="s">
        <v>48</v>
      </c>
      <c r="B63" s="14"/>
      <c r="C63" s="14"/>
      <c r="D63" s="14"/>
      <c r="E63" s="14"/>
      <c r="F63" s="14"/>
      <c r="G63" s="14"/>
      <c r="H63" s="14"/>
      <c r="I63" s="14"/>
      <c r="J63" s="14"/>
      <c r="K63" s="14"/>
      <c r="L63" s="14"/>
      <c r="M63" s="14"/>
      <c r="N63" s="14"/>
      <c r="O63" s="14"/>
      <c r="P63" s="14"/>
      <c r="Q63" s="14"/>
    </row>
    <row r="64" spans="1:17">
      <c r="A64" s="26" t="s">
        <v>84</v>
      </c>
      <c r="B64" s="38" t="s">
        <v>117</v>
      </c>
      <c r="C64" s="40"/>
      <c r="D64" s="18"/>
      <c r="E64" s="18"/>
      <c r="F64" s="18"/>
      <c r="G64" s="18"/>
      <c r="H64" s="18"/>
      <c r="I64" s="18"/>
      <c r="J64" s="20"/>
      <c r="K64" s="20"/>
      <c r="L64" s="20"/>
      <c r="M64" s="18"/>
      <c r="N64" s="18"/>
      <c r="O64" s="18"/>
      <c r="P64" s="18"/>
      <c r="Q64" s="18"/>
    </row>
    <row r="65" spans="1:17">
      <c r="A65" s="26" t="s">
        <v>86</v>
      </c>
      <c r="B65" s="38" t="s">
        <v>118</v>
      </c>
      <c r="C65" s="39" t="s">
        <v>119</v>
      </c>
      <c r="D65" s="18" t="s">
        <v>120</v>
      </c>
      <c r="E65" s="18" t="s">
        <v>121</v>
      </c>
      <c r="F65" s="18" t="s">
        <v>122</v>
      </c>
      <c r="G65" s="18" t="s">
        <v>123</v>
      </c>
      <c r="H65" s="18"/>
      <c r="I65" s="18"/>
      <c r="J65" s="20"/>
      <c r="K65" s="20"/>
      <c r="L65" s="20"/>
      <c r="M65" s="18"/>
      <c r="N65" s="18"/>
      <c r="O65" s="18"/>
      <c r="P65" s="18"/>
      <c r="Q65" s="18"/>
    </row>
    <row r="66" spans="1:17">
      <c r="A66" s="26" t="s">
        <v>88</v>
      </c>
      <c r="B66" s="38" t="s">
        <v>124</v>
      </c>
      <c r="C66" s="18" t="s">
        <v>125</v>
      </c>
      <c r="D66" s="18" t="s">
        <v>126</v>
      </c>
      <c r="E66" s="18" t="s">
        <v>127</v>
      </c>
      <c r="F66" s="18" t="s">
        <v>128</v>
      </c>
      <c r="G66" s="18" t="s">
        <v>129</v>
      </c>
      <c r="H66" s="18"/>
      <c r="I66" s="18"/>
      <c r="J66" s="20"/>
      <c r="K66" s="20"/>
      <c r="L66" s="20"/>
      <c r="M66" s="18"/>
      <c r="N66" s="18"/>
      <c r="O66" s="18"/>
      <c r="P66" s="18"/>
      <c r="Q66" s="18"/>
    </row>
    <row r="67" spans="1:17">
      <c r="A67" s="26" t="s">
        <v>85</v>
      </c>
      <c r="B67" s="38" t="s">
        <v>130</v>
      </c>
      <c r="C67" s="38" t="s">
        <v>131</v>
      </c>
      <c r="D67" s="38" t="s">
        <v>131</v>
      </c>
      <c r="E67" s="38" t="s">
        <v>131</v>
      </c>
      <c r="F67" s="38" t="s">
        <v>131</v>
      </c>
      <c r="G67" s="38" t="s">
        <v>130</v>
      </c>
      <c r="H67" s="38"/>
      <c r="I67" s="38"/>
      <c r="J67" s="38"/>
      <c r="K67" s="38"/>
      <c r="L67" s="38"/>
      <c r="M67" s="18"/>
      <c r="N67" s="18"/>
      <c r="O67" s="18"/>
      <c r="P67" s="18"/>
      <c r="Q67" s="18"/>
    </row>
    <row r="68" spans="1:17">
      <c r="A68" s="18"/>
      <c r="B68" s="18"/>
      <c r="C68" s="18"/>
      <c r="D68" s="18"/>
      <c r="E68" s="18"/>
      <c r="F68" s="18"/>
      <c r="G68" s="18"/>
      <c r="H68" s="18"/>
      <c r="I68" s="18"/>
      <c r="J68" s="18"/>
      <c r="K68" s="38"/>
      <c r="L68" s="38"/>
      <c r="M68" s="18"/>
      <c r="N68" s="18"/>
      <c r="O68" s="18"/>
      <c r="P68" s="18"/>
      <c r="Q68" s="18"/>
    </row>
    <row r="69" spans="1:17">
      <c r="A69" s="20" t="s">
        <v>79</v>
      </c>
      <c r="B69" s="38" t="s">
        <v>276</v>
      </c>
      <c r="C69" s="18" t="s">
        <v>132</v>
      </c>
      <c r="D69" s="18"/>
      <c r="E69" s="18"/>
      <c r="F69" s="18"/>
      <c r="G69" s="18"/>
      <c r="H69" s="18"/>
      <c r="I69" s="18"/>
      <c r="J69" s="18"/>
      <c r="K69" s="18"/>
      <c r="L69" s="18"/>
      <c r="M69" s="18"/>
      <c r="N69" s="18"/>
      <c r="O69" s="18"/>
      <c r="P69" s="18"/>
      <c r="Q69" s="18"/>
    </row>
    <row r="70" spans="1:17">
      <c r="A70" s="20" t="s">
        <v>82</v>
      </c>
      <c r="B70" s="38" t="s">
        <v>284</v>
      </c>
      <c r="C70" s="18" t="s">
        <v>285</v>
      </c>
      <c r="D70" s="18"/>
      <c r="E70" s="18"/>
      <c r="F70" s="18"/>
      <c r="G70" s="18"/>
      <c r="H70" s="18"/>
      <c r="I70" s="18"/>
      <c r="J70" s="18"/>
      <c r="K70" s="18"/>
      <c r="L70" s="18"/>
      <c r="M70" s="18"/>
      <c r="N70" s="18"/>
      <c r="O70" s="18"/>
      <c r="P70" s="18"/>
      <c r="Q70" s="18"/>
    </row>
    <row r="71" spans="1:17">
      <c r="A71" s="20" t="s">
        <v>80</v>
      </c>
      <c r="B71" s="38">
        <v>0</v>
      </c>
      <c r="C71" s="18" t="s">
        <v>129</v>
      </c>
      <c r="D71" s="18"/>
      <c r="E71" s="18"/>
      <c r="F71" s="18"/>
      <c r="G71" s="18"/>
      <c r="H71" s="18"/>
      <c r="I71" s="18"/>
      <c r="J71" s="18"/>
      <c r="K71" s="18"/>
      <c r="L71" s="18"/>
      <c r="M71" s="18"/>
      <c r="N71" s="18"/>
      <c r="O71" s="18"/>
      <c r="P71" s="18"/>
      <c r="Q71" s="18"/>
    </row>
    <row r="72" spans="1:17">
      <c r="A72" s="20" t="s">
        <v>81</v>
      </c>
      <c r="B72" s="38"/>
      <c r="C72" s="18"/>
      <c r="D72" s="18"/>
      <c r="E72" s="18"/>
      <c r="F72" s="18"/>
      <c r="G72" s="18"/>
      <c r="H72" s="18"/>
      <c r="I72" s="18"/>
      <c r="J72" s="18"/>
      <c r="K72" s="18"/>
      <c r="L72" s="18"/>
      <c r="M72" s="18"/>
      <c r="N72" s="18"/>
      <c r="O72" s="18"/>
      <c r="P72" s="18"/>
      <c r="Q72" s="18"/>
    </row>
    <row r="73" spans="1:17">
      <c r="B73" s="18"/>
      <c r="C73" s="18"/>
      <c r="D73" s="18"/>
      <c r="E73" s="18"/>
      <c r="F73" s="18"/>
      <c r="G73" s="18"/>
      <c r="H73" s="18"/>
      <c r="I73" s="18"/>
      <c r="J73" s="18"/>
      <c r="K73" s="18"/>
      <c r="L73" s="18"/>
      <c r="M73" s="18"/>
      <c r="N73" s="18"/>
      <c r="O73" s="18"/>
      <c r="P73" s="18"/>
      <c r="Q73" s="18"/>
    </row>
    <row r="74" spans="1:17">
      <c r="A74" s="20" t="s">
        <v>133</v>
      </c>
      <c r="B74" s="38" t="s">
        <v>134</v>
      </c>
      <c r="C74" t="s">
        <v>135</v>
      </c>
      <c r="D74" s="18" t="s">
        <v>136</v>
      </c>
      <c r="E74" s="18" t="s">
        <v>137</v>
      </c>
      <c r="F74" s="18" t="s">
        <v>138</v>
      </c>
      <c r="G74" s="18" t="s">
        <v>139</v>
      </c>
      <c r="H74" s="18" t="s">
        <v>140</v>
      </c>
      <c r="I74" s="18" t="s">
        <v>141</v>
      </c>
      <c r="J74" s="18" t="s">
        <v>142</v>
      </c>
      <c r="K74" s="18" t="s">
        <v>143</v>
      </c>
      <c r="L74" s="18" t="s">
        <v>144</v>
      </c>
      <c r="M74" s="18" t="s">
        <v>145</v>
      </c>
      <c r="N74" s="18" t="s">
        <v>146</v>
      </c>
      <c r="O74" s="18" t="s">
        <v>147</v>
      </c>
      <c r="P74" s="18"/>
      <c r="Q74" s="18"/>
    </row>
    <row r="75" spans="1:17">
      <c r="A75" s="20" t="s">
        <v>148</v>
      </c>
      <c r="B75" s="52">
        <v>4</v>
      </c>
      <c r="C75" s="53"/>
      <c r="D75" s="18"/>
      <c r="E75" s="18"/>
      <c r="F75" s="18"/>
      <c r="G75" s="18"/>
      <c r="H75" s="18"/>
      <c r="I75" s="18"/>
      <c r="J75" s="18"/>
      <c r="K75" s="18"/>
      <c r="L75" s="18"/>
      <c r="M75" s="18"/>
      <c r="N75" s="18"/>
      <c r="O75" s="18"/>
      <c r="P75" s="18"/>
      <c r="Q75" s="18"/>
    </row>
    <row r="76" spans="1:17">
      <c r="A76" s="13" t="s">
        <v>49</v>
      </c>
      <c r="B76" s="15"/>
      <c r="C76" s="15"/>
      <c r="D76" s="15"/>
      <c r="E76" s="15"/>
      <c r="F76" s="15"/>
      <c r="G76" s="15"/>
      <c r="H76" s="15"/>
      <c r="I76" s="15"/>
      <c r="J76" s="15"/>
      <c r="K76" s="15"/>
      <c r="L76" s="15"/>
      <c r="M76" s="15"/>
      <c r="N76" s="15"/>
      <c r="O76" s="15"/>
      <c r="P76" s="15"/>
      <c r="Q76" s="15"/>
    </row>
    <row r="77" spans="1:17">
      <c r="A77" s="27" t="s">
        <v>50</v>
      </c>
      <c r="B77" s="18"/>
      <c r="C77" s="18"/>
      <c r="D77" s="18"/>
      <c r="E77" s="18"/>
      <c r="F77" s="18"/>
      <c r="G77" s="18"/>
      <c r="H77" s="18"/>
      <c r="I77" s="18"/>
      <c r="J77" s="18"/>
      <c r="K77" s="18"/>
      <c r="L77" s="18"/>
      <c r="M77" s="18"/>
      <c r="N77" s="18"/>
      <c r="O77" s="18"/>
      <c r="P77" s="18"/>
      <c r="Q77" s="18"/>
    </row>
    <row r="78" spans="1:17">
      <c r="A78" s="20" t="s">
        <v>51</v>
      </c>
      <c r="B78" s="1201"/>
      <c r="C78" s="1202"/>
      <c r="D78" s="1202"/>
      <c r="E78" s="1202"/>
      <c r="F78" s="1202"/>
      <c r="G78" s="1203"/>
      <c r="H78" s="7"/>
      <c r="I78" s="7"/>
      <c r="J78" s="7"/>
      <c r="K78" s="7"/>
      <c r="L78" s="7"/>
      <c r="M78" s="7"/>
      <c r="N78" s="7"/>
      <c r="O78" s="7"/>
      <c r="P78" s="7"/>
      <c r="Q78" s="7"/>
    </row>
    <row r="79" spans="1:17">
      <c r="A79" s="20" t="s">
        <v>52</v>
      </c>
      <c r="B79" s="1201"/>
      <c r="C79" s="1202"/>
      <c r="D79" s="1202"/>
      <c r="E79" s="1202"/>
      <c r="F79" s="1202"/>
      <c r="G79" s="1203"/>
      <c r="H79" s="7"/>
      <c r="I79" s="7"/>
      <c r="J79" s="7"/>
      <c r="K79" s="7"/>
      <c r="L79" s="7"/>
      <c r="M79" s="7"/>
      <c r="N79" s="7"/>
      <c r="O79" s="7"/>
      <c r="P79" s="7"/>
      <c r="Q79" s="7"/>
    </row>
    <row r="80" spans="1:17">
      <c r="A80" s="20" t="s">
        <v>53</v>
      </c>
      <c r="B80" s="1201"/>
      <c r="C80" s="1202"/>
      <c r="D80" s="1202"/>
      <c r="E80" s="1202"/>
      <c r="F80" s="1202"/>
      <c r="G80" s="1203"/>
      <c r="H80" s="7"/>
      <c r="I80" s="7"/>
      <c r="J80" s="7"/>
      <c r="K80" s="7"/>
      <c r="L80" s="7"/>
      <c r="M80" s="7"/>
      <c r="N80" s="7"/>
      <c r="O80" s="7"/>
      <c r="P80" s="7"/>
      <c r="Q80" s="7"/>
    </row>
    <row r="81" spans="1:17">
      <c r="A81" s="20"/>
      <c r="B81" s="20"/>
      <c r="C81" s="7"/>
      <c r="D81" s="7"/>
      <c r="E81" s="7"/>
      <c r="F81" s="7"/>
      <c r="G81" s="7"/>
      <c r="H81" s="7"/>
      <c r="I81" s="7"/>
      <c r="J81" s="7"/>
      <c r="K81" s="7"/>
      <c r="L81" s="7"/>
      <c r="M81" s="7"/>
      <c r="N81" s="7"/>
      <c r="O81" s="7"/>
      <c r="P81" s="7"/>
      <c r="Q81" s="7"/>
    </row>
    <row r="82" spans="1:17">
      <c r="A82" s="20"/>
      <c r="B82" s="7"/>
      <c r="C82" s="7"/>
      <c r="D82" s="7"/>
      <c r="E82" s="7"/>
      <c r="F82" s="7"/>
      <c r="G82" s="7"/>
      <c r="H82" s="7"/>
      <c r="I82" s="7"/>
      <c r="J82" s="7"/>
      <c r="K82" s="7"/>
      <c r="L82" s="7"/>
      <c r="M82" s="7"/>
      <c r="N82" s="7"/>
      <c r="O82" s="7"/>
      <c r="P82" s="7"/>
      <c r="Q82" s="7"/>
    </row>
    <row r="83" spans="1:17" ht="15">
      <c r="A83" s="20"/>
      <c r="B83" s="28" t="s">
        <v>54</v>
      </c>
      <c r="C83" s="28"/>
      <c r="D83" s="28"/>
      <c r="E83" s="28"/>
      <c r="F83" s="28"/>
      <c r="G83" s="28"/>
      <c r="H83" s="7"/>
      <c r="I83" s="7"/>
      <c r="J83" s="7"/>
      <c r="K83" s="7"/>
      <c r="L83" s="7"/>
      <c r="M83" s="7"/>
      <c r="N83" s="7"/>
      <c r="O83" s="7"/>
      <c r="P83" s="7"/>
      <c r="Q83" s="7"/>
    </row>
    <row r="84" spans="1:17" ht="15">
      <c r="A84" s="20"/>
      <c r="B84" s="28" t="s">
        <v>149</v>
      </c>
      <c r="C84" s="28"/>
      <c r="D84" s="28"/>
      <c r="E84" s="28"/>
      <c r="F84" s="28"/>
      <c r="G84" s="28"/>
      <c r="H84" s="7"/>
      <c r="I84" s="7"/>
      <c r="J84" s="7"/>
      <c r="K84" s="7"/>
      <c r="L84" s="7"/>
      <c r="M84" s="7"/>
      <c r="N84" s="7"/>
      <c r="O84" s="7"/>
      <c r="P84" s="7"/>
      <c r="Q84" s="7"/>
    </row>
    <row r="85" spans="1:17">
      <c r="A85" s="13" t="s">
        <v>150</v>
      </c>
      <c r="B85" s="15"/>
      <c r="C85" s="15"/>
      <c r="D85" s="15"/>
      <c r="E85" s="15"/>
      <c r="F85" s="15"/>
      <c r="G85" s="15"/>
      <c r="H85" s="15"/>
      <c r="I85" s="15"/>
      <c r="J85" s="15"/>
      <c r="K85" s="15"/>
      <c r="L85" s="15"/>
      <c r="M85" s="15"/>
      <c r="N85" s="15"/>
      <c r="O85" s="15"/>
      <c r="P85" s="15"/>
      <c r="Q85" s="15"/>
    </row>
    <row r="86" spans="1:17">
      <c r="A86" s="25" t="s">
        <v>89</v>
      </c>
      <c r="B86" s="29" t="s">
        <v>151</v>
      </c>
      <c r="C86" s="30"/>
      <c r="D86" s="30"/>
      <c r="E86" s="30"/>
      <c r="F86" s="30"/>
      <c r="G86" s="30"/>
      <c r="H86" s="30"/>
      <c r="I86" s="30"/>
      <c r="J86" s="30"/>
      <c r="K86" s="30"/>
      <c r="L86" s="30"/>
      <c r="M86" s="30"/>
      <c r="N86" s="30"/>
      <c r="O86" s="30"/>
      <c r="P86" s="30"/>
      <c r="Q86" s="30"/>
    </row>
    <row r="87" spans="1:17">
      <c r="A87" s="65" t="s">
        <v>91</v>
      </c>
      <c r="B87" s="66" t="s">
        <v>152</v>
      </c>
      <c r="C87" s="7"/>
      <c r="D87" s="7"/>
      <c r="E87" s="7"/>
      <c r="F87" s="7"/>
      <c r="G87" s="7"/>
      <c r="H87" s="7"/>
      <c r="I87" s="7"/>
      <c r="J87" s="7"/>
      <c r="K87" s="7"/>
      <c r="L87" s="7"/>
      <c r="M87" s="7"/>
      <c r="N87" s="7"/>
      <c r="O87" s="7"/>
      <c r="P87" s="7"/>
      <c r="Q87" s="7"/>
    </row>
    <row r="88" spans="1:17">
      <c r="A88" s="65" t="s">
        <v>92</v>
      </c>
      <c r="B88" s="7" t="s">
        <v>103</v>
      </c>
      <c r="C88" s="7"/>
      <c r="D88" s="7"/>
      <c r="E88" s="7"/>
      <c r="F88" s="7"/>
      <c r="G88" s="7"/>
      <c r="H88" s="7"/>
      <c r="I88" s="7"/>
      <c r="J88" s="7"/>
      <c r="K88" s="7"/>
      <c r="L88" s="7"/>
      <c r="M88" s="7"/>
      <c r="N88" s="7"/>
      <c r="O88" s="7"/>
      <c r="P88" s="7"/>
      <c r="Q88" s="7"/>
    </row>
    <row r="89" spans="1:17">
      <c r="A89" s="7"/>
      <c r="B89" s="7"/>
      <c r="C89" s="7"/>
      <c r="D89" s="7"/>
      <c r="E89" s="7"/>
      <c r="F89" s="7"/>
      <c r="G89" s="7"/>
      <c r="H89" s="7"/>
      <c r="I89" s="7"/>
      <c r="J89" s="7"/>
      <c r="K89" s="7"/>
      <c r="L89" s="7"/>
      <c r="M89" s="7"/>
      <c r="N89" s="7"/>
      <c r="O89" s="7"/>
      <c r="P89" s="7"/>
      <c r="Q89" s="7"/>
    </row>
    <row r="90" spans="1:17">
      <c r="A90" s="7"/>
      <c r="B90" s="7"/>
      <c r="C90" s="7"/>
      <c r="D90" s="7"/>
      <c r="E90" s="7"/>
      <c r="F90" s="7"/>
      <c r="G90" s="7"/>
      <c r="H90" s="7"/>
      <c r="I90" s="7"/>
      <c r="J90" s="7"/>
      <c r="K90" s="7"/>
      <c r="L90" s="7"/>
      <c r="M90" s="7"/>
      <c r="N90" s="7"/>
      <c r="O90" s="7"/>
      <c r="P90" s="7"/>
      <c r="Q90" s="7"/>
    </row>
  </sheetData>
  <mergeCells count="3">
    <mergeCell ref="B78:G78"/>
    <mergeCell ref="B79:G79"/>
    <mergeCell ref="B80:G80"/>
  </mergeCells>
  <dataValidations count="6">
    <dataValidation allowBlank="1" showInputMessage="1" showErrorMessage="1" promptTitle="Select Partner" sqref="B9"/>
    <dataValidation type="list" allowBlank="1" showInputMessage="1" showErrorMessage="1" sqref="B40 B32">
      <formula1>"N,Y"</formula1>
    </dataValidation>
    <dataValidation type="list" sqref="B23">
      <formula1>ERM_identifiers</formula1>
    </dataValidation>
    <dataValidation type="list" sqref="C23">
      <formula1>ERM_identifiers</formula1>
    </dataValidation>
    <dataValidation type="list" sqref="D23">
      <formula1>ERM_identifiers</formula1>
    </dataValidation>
    <dataValidation type="list" sqref="E23">
      <formula1>ERM_identifiers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53"/>
  <sheetViews>
    <sheetView workbookViewId="0">
      <pane xSplit="1" topLeftCell="B1" activePane="topRight" state="frozen"/>
      <selection pane="topRight" activeCell="P20" sqref="P20"/>
    </sheetView>
  </sheetViews>
  <sheetFormatPr defaultColWidth="9.140625" defaultRowHeight="12.75"/>
  <cols>
    <col min="1" max="1" width="12.140625" style="48" customWidth="1"/>
    <col min="2" max="2" width="19.5703125" style="61" customWidth="1"/>
    <col min="3" max="3" width="10.140625" style="44" bestFit="1" customWidth="1"/>
    <col min="5" max="5" width="10.140625" bestFit="1" customWidth="1"/>
    <col min="21" max="21" width="10.140625" bestFit="1" customWidth="1"/>
    <col min="23" max="23" width="10.140625" bestFit="1" customWidth="1"/>
    <col min="39" max="39" width="10.140625" bestFit="1" customWidth="1"/>
    <col min="41" max="41" width="10.140625" bestFit="1" customWidth="1"/>
    <col min="57" max="57" width="10.140625" bestFit="1" customWidth="1"/>
    <col min="59" max="59" width="10.140625" bestFit="1" customWidth="1"/>
  </cols>
  <sheetData>
    <row r="1" spans="1:71" s="46" customFormat="1" ht="18">
      <c r="A1" s="47" t="s">
        <v>153</v>
      </c>
      <c r="C1" s="62"/>
      <c r="D1" s="1" t="s">
        <v>75</v>
      </c>
      <c r="E1" s="2"/>
      <c r="F1" s="1"/>
      <c r="G1" s="1"/>
      <c r="H1" s="1"/>
      <c r="I1" s="3"/>
      <c r="J1" s="3"/>
      <c r="K1" s="3"/>
      <c r="L1" s="3"/>
      <c r="M1" s="3"/>
      <c r="N1" s="3"/>
      <c r="O1" s="3"/>
      <c r="P1" s="3"/>
      <c r="Q1" s="3"/>
    </row>
    <row r="2" spans="1:71" s="43" customFormat="1" ht="13.5" thickBot="1">
      <c r="B2" s="54" t="s">
        <v>115</v>
      </c>
    </row>
    <row r="3" spans="1:71" s="50" customFormat="1" ht="13.5" thickBot="1">
      <c r="A3" s="1206" t="str">
        <f>Test_conditions!$B$23</f>
        <v>NM-220</v>
      </c>
      <c r="B3" s="1204" t="s">
        <v>154</v>
      </c>
      <c r="C3" s="1205"/>
      <c r="D3" s="1204"/>
      <c r="E3" s="1204"/>
      <c r="F3" s="1204"/>
      <c r="G3" s="1204"/>
      <c r="H3" s="1204"/>
      <c r="I3" s="1204"/>
      <c r="J3" s="1204"/>
      <c r="K3" s="1204"/>
      <c r="L3" s="1204"/>
      <c r="M3" s="1204"/>
      <c r="N3" s="1204"/>
      <c r="O3" s="1204"/>
      <c r="T3" s="1204" t="s">
        <v>155</v>
      </c>
      <c r="U3" s="1204"/>
      <c r="V3" s="1204"/>
      <c r="W3" s="1204"/>
      <c r="X3" s="1204"/>
      <c r="Y3" s="1204"/>
      <c r="Z3" s="1204"/>
      <c r="AA3" s="1204"/>
      <c r="AB3" s="1204"/>
      <c r="AC3" s="1204"/>
      <c r="AD3" s="1204"/>
      <c r="AE3" s="1204"/>
      <c r="AF3" s="1204"/>
      <c r="AG3" s="1204"/>
      <c r="AL3" s="1204" t="s">
        <v>156</v>
      </c>
      <c r="AM3" s="1204"/>
      <c r="AN3" s="1204"/>
      <c r="AO3" s="1204"/>
      <c r="AP3" s="1204"/>
      <c r="AQ3" s="1204"/>
      <c r="AR3" s="1204"/>
      <c r="AS3" s="1204"/>
      <c r="AT3" s="1204"/>
      <c r="AU3" s="1204"/>
      <c r="AV3" s="1204"/>
      <c r="AW3" s="1204"/>
      <c r="AX3" s="1204"/>
      <c r="AY3" s="1204"/>
      <c r="BD3" s="1204" t="s">
        <v>157</v>
      </c>
      <c r="BE3" s="1204"/>
      <c r="BF3" s="1204"/>
      <c r="BG3" s="1204"/>
      <c r="BH3" s="1204"/>
      <c r="BI3" s="1204"/>
      <c r="BJ3" s="1204"/>
      <c r="BK3" s="1204"/>
      <c r="BL3" s="1204"/>
      <c r="BM3" s="1204"/>
      <c r="BN3" s="1204"/>
      <c r="BO3" s="1204"/>
      <c r="BP3" s="1204"/>
      <c r="BQ3" s="1204"/>
    </row>
    <row r="4" spans="1:71" s="64" customFormat="1" ht="26.25" thickBot="1">
      <c r="A4" s="1207"/>
      <c r="B4" s="63" t="s">
        <v>158</v>
      </c>
      <c r="C4" s="1189">
        <v>43949</v>
      </c>
      <c r="D4" s="64" t="s">
        <v>159</v>
      </c>
      <c r="E4" s="1189">
        <v>43952</v>
      </c>
      <c r="F4" s="1190" t="s">
        <v>160</v>
      </c>
      <c r="G4" s="1190">
        <v>28</v>
      </c>
      <c r="T4" s="64" t="s">
        <v>158</v>
      </c>
      <c r="U4" s="1189">
        <v>43983</v>
      </c>
      <c r="V4" s="64" t="s">
        <v>159</v>
      </c>
      <c r="W4" s="1189">
        <v>43986</v>
      </c>
      <c r="X4" s="64" t="s">
        <v>160</v>
      </c>
      <c r="Y4" s="1190">
        <v>38</v>
      </c>
      <c r="AL4" s="64" t="s">
        <v>158</v>
      </c>
      <c r="AM4" s="1189">
        <v>43983</v>
      </c>
      <c r="AN4" s="64" t="s">
        <v>159</v>
      </c>
      <c r="AO4" s="1189">
        <v>43986</v>
      </c>
      <c r="AP4" s="64" t="s">
        <v>160</v>
      </c>
      <c r="AQ4" s="1190">
        <v>38</v>
      </c>
      <c r="BD4" s="64" t="s">
        <v>158</v>
      </c>
      <c r="BE4" s="1189">
        <v>43997</v>
      </c>
      <c r="BF4" s="64" t="s">
        <v>159</v>
      </c>
      <c r="BG4" s="1189">
        <v>44000</v>
      </c>
      <c r="BH4" s="64" t="s">
        <v>160</v>
      </c>
      <c r="BI4" s="1190">
        <v>42</v>
      </c>
    </row>
    <row r="5" spans="1:71" s="50" customFormat="1" ht="51.75" thickBot="1">
      <c r="A5" s="1207"/>
      <c r="B5" s="49" t="s">
        <v>90</v>
      </c>
      <c r="C5" s="51" t="s">
        <v>78</v>
      </c>
      <c r="D5" s="50" t="s">
        <v>134</v>
      </c>
      <c r="E5" s="50" t="s">
        <v>135</v>
      </c>
      <c r="F5" s="50" t="s">
        <v>136</v>
      </c>
      <c r="G5" s="50" t="s">
        <v>137</v>
      </c>
      <c r="H5" s="50" t="s">
        <v>138</v>
      </c>
      <c r="I5" s="50" t="s">
        <v>139</v>
      </c>
      <c r="J5" s="50" t="s">
        <v>140</v>
      </c>
      <c r="K5" s="50" t="s">
        <v>141</v>
      </c>
      <c r="L5" s="50" t="s">
        <v>142</v>
      </c>
      <c r="M5" s="50" t="s">
        <v>143</v>
      </c>
      <c r="N5" s="50" t="s">
        <v>144</v>
      </c>
      <c r="O5" s="50" t="s">
        <v>145</v>
      </c>
      <c r="P5" s="50" t="s">
        <v>146</v>
      </c>
      <c r="Q5" s="50" t="s">
        <v>147</v>
      </c>
      <c r="V5" s="50" t="s">
        <v>134</v>
      </c>
      <c r="W5" s="50" t="s">
        <v>135</v>
      </c>
      <c r="X5" s="50" t="s">
        <v>136</v>
      </c>
      <c r="Y5" s="50" t="s">
        <v>137</v>
      </c>
      <c r="Z5" s="50" t="s">
        <v>138</v>
      </c>
      <c r="AA5" s="50" t="s">
        <v>139</v>
      </c>
      <c r="AB5" s="50" t="s">
        <v>140</v>
      </c>
      <c r="AC5" s="50" t="s">
        <v>141</v>
      </c>
      <c r="AD5" s="50" t="s">
        <v>142</v>
      </c>
      <c r="AE5" s="50" t="s">
        <v>143</v>
      </c>
      <c r="AF5" s="50" t="s">
        <v>144</v>
      </c>
      <c r="AG5" s="50" t="s">
        <v>145</v>
      </c>
      <c r="AH5" s="50" t="s">
        <v>146</v>
      </c>
      <c r="AI5" s="50" t="s">
        <v>147</v>
      </c>
      <c r="AN5" s="50" t="s">
        <v>134</v>
      </c>
      <c r="AO5" s="50" t="s">
        <v>135</v>
      </c>
      <c r="AP5" s="50" t="s">
        <v>136</v>
      </c>
      <c r="AQ5" s="50" t="s">
        <v>137</v>
      </c>
      <c r="AR5" s="50" t="s">
        <v>138</v>
      </c>
      <c r="AS5" s="50" t="s">
        <v>139</v>
      </c>
      <c r="AT5" s="50" t="s">
        <v>140</v>
      </c>
      <c r="AU5" s="50" t="s">
        <v>141</v>
      </c>
      <c r="AV5" s="50" t="s">
        <v>142</v>
      </c>
      <c r="AW5" s="50" t="s">
        <v>143</v>
      </c>
      <c r="AX5" s="50" t="s">
        <v>144</v>
      </c>
      <c r="AY5" s="50" t="s">
        <v>145</v>
      </c>
      <c r="AZ5" s="50" t="s">
        <v>146</v>
      </c>
      <c r="BA5" s="50" t="s">
        <v>147</v>
      </c>
      <c r="BF5" s="50" t="s">
        <v>134</v>
      </c>
      <c r="BG5" s="50" t="s">
        <v>135</v>
      </c>
      <c r="BH5" s="50" t="s">
        <v>136</v>
      </c>
      <c r="BI5" s="50" t="s">
        <v>137</v>
      </c>
      <c r="BJ5" s="50" t="s">
        <v>138</v>
      </c>
      <c r="BK5" s="50" t="s">
        <v>139</v>
      </c>
      <c r="BL5" s="50" t="s">
        <v>140</v>
      </c>
      <c r="BM5" s="50" t="s">
        <v>141</v>
      </c>
      <c r="BN5" s="50" t="s">
        <v>142</v>
      </c>
      <c r="BO5" s="50" t="s">
        <v>143</v>
      </c>
      <c r="BP5" s="50" t="s">
        <v>144</v>
      </c>
      <c r="BQ5" s="50" t="s">
        <v>145</v>
      </c>
      <c r="BR5" s="50" t="s">
        <v>146</v>
      </c>
      <c r="BS5" s="50" t="s">
        <v>147</v>
      </c>
    </row>
    <row r="6" spans="1:71" ht="25.5">
      <c r="A6" s="1208"/>
      <c r="B6" s="45" t="s">
        <v>130</v>
      </c>
      <c r="C6" s="45" t="s">
        <v>124</v>
      </c>
      <c r="D6">
        <v>2.8109999999999999</v>
      </c>
      <c r="E6">
        <v>2.7759999999999998</v>
      </c>
      <c r="F6">
        <v>2.81</v>
      </c>
      <c r="G6">
        <v>3.1429999999999998</v>
      </c>
      <c r="H6">
        <v>2.7949999999999999</v>
      </c>
      <c r="I6">
        <v>2.8439999999999999</v>
      </c>
      <c r="J6">
        <v>3.62</v>
      </c>
      <c r="K6">
        <v>3.0350000000000001</v>
      </c>
      <c r="L6">
        <v>3.899</v>
      </c>
      <c r="M6">
        <v>3.1419999999999999</v>
      </c>
      <c r="N6">
        <v>3.2370000000000001</v>
      </c>
      <c r="O6">
        <v>3.4380000000000002</v>
      </c>
      <c r="P6" t="s">
        <v>102</v>
      </c>
      <c r="Q6" t="s">
        <v>102</v>
      </c>
      <c r="T6" t="s">
        <v>130</v>
      </c>
      <c r="U6" t="s">
        <v>124</v>
      </c>
      <c r="V6" s="1191">
        <v>0.42499999999999999</v>
      </c>
      <c r="W6" s="1191">
        <v>0.59499999999999997</v>
      </c>
      <c r="X6" s="1191">
        <v>0.50700000000000001</v>
      </c>
      <c r="Y6" s="1191">
        <v>0.442</v>
      </c>
      <c r="Z6" s="1191">
        <v>0.55900000000000005</v>
      </c>
      <c r="AA6" s="1191">
        <v>0.53800000000000003</v>
      </c>
      <c r="AB6" s="1191">
        <v>0.50700000000000001</v>
      </c>
      <c r="AC6" s="1191">
        <v>0.45500000000000002</v>
      </c>
      <c r="AD6" s="1191">
        <v>0.51100000000000001</v>
      </c>
      <c r="AE6" s="1191">
        <v>0.30099999999999999</v>
      </c>
      <c r="AF6" s="1191">
        <v>0.29199999999999998</v>
      </c>
      <c r="AG6" s="1191">
        <v>0.59599999999999997</v>
      </c>
      <c r="AH6" s="1191">
        <v>0.32300000000000001</v>
      </c>
      <c r="AI6" s="1191">
        <v>0.29699999999999999</v>
      </c>
      <c r="AL6" t="s">
        <v>130</v>
      </c>
      <c r="AM6" t="s">
        <v>124</v>
      </c>
      <c r="AN6" s="1195">
        <v>0.48599999999999999</v>
      </c>
      <c r="AO6" s="1195">
        <v>0.83599999999999997</v>
      </c>
      <c r="AP6" s="1195">
        <v>0.78300000000000003</v>
      </c>
      <c r="AQ6" s="1195">
        <v>0.63600000000000001</v>
      </c>
      <c r="AR6" s="1195">
        <v>0.51200000000000001</v>
      </c>
      <c r="AS6" s="1195">
        <v>0.58899999999999997</v>
      </c>
      <c r="AT6" s="1195">
        <v>0.88500000000000001</v>
      </c>
      <c r="AU6" s="1195">
        <v>0.68500000000000005</v>
      </c>
      <c r="AV6" s="1194">
        <v>0.54900000000000004</v>
      </c>
      <c r="AW6" s="1194">
        <v>0.49399999999999999</v>
      </c>
      <c r="AX6" s="1194">
        <v>0.40600000000000003</v>
      </c>
      <c r="AY6" s="1194">
        <v>0.67200000000000004</v>
      </c>
      <c r="AZ6" s="1194">
        <v>0.48299999999999998</v>
      </c>
      <c r="BA6" s="1194">
        <v>0.46</v>
      </c>
      <c r="BD6" t="s">
        <v>130</v>
      </c>
      <c r="BE6" t="s">
        <v>124</v>
      </c>
      <c r="BF6" s="1191">
        <v>0.47099999999999997</v>
      </c>
      <c r="BG6" s="1191">
        <v>0.55500000000000005</v>
      </c>
      <c r="BH6" s="1191">
        <v>0.53600000000000003</v>
      </c>
      <c r="BI6" s="1191">
        <v>0.49399999999999999</v>
      </c>
      <c r="BJ6" s="1191">
        <v>0.46600000000000003</v>
      </c>
      <c r="BK6" s="1191">
        <v>0.48799999999999999</v>
      </c>
      <c r="BL6" s="1191">
        <v>0.56499999999999995</v>
      </c>
      <c r="BM6" s="1191">
        <v>0.54700000000000004</v>
      </c>
      <c r="BN6" s="1191">
        <v>0.36499999999999999</v>
      </c>
      <c r="BO6" s="1191">
        <v>0.53800000000000003</v>
      </c>
      <c r="BP6" s="1191">
        <v>0.48299999999999998</v>
      </c>
      <c r="BQ6" s="1191">
        <v>0.378</v>
      </c>
      <c r="BR6" s="1191">
        <v>0.26400000000000001</v>
      </c>
      <c r="BS6" s="1191">
        <v>0.60199999999999998</v>
      </c>
    </row>
    <row r="7" spans="1:71">
      <c r="A7" s="1208"/>
      <c r="B7" s="61" t="s">
        <v>131</v>
      </c>
      <c r="C7" s="44" t="s">
        <v>125</v>
      </c>
      <c r="D7" s="1191">
        <v>3.407</v>
      </c>
      <c r="E7" s="1191">
        <v>3.45</v>
      </c>
      <c r="F7" s="1191">
        <v>3.5089999999999999</v>
      </c>
      <c r="G7" t="s">
        <v>102</v>
      </c>
      <c r="H7" t="s">
        <v>102</v>
      </c>
      <c r="I7" t="s">
        <v>102</v>
      </c>
      <c r="J7" t="s">
        <v>102</v>
      </c>
      <c r="K7" t="s">
        <v>102</v>
      </c>
      <c r="L7" t="s">
        <v>102</v>
      </c>
      <c r="M7" t="s">
        <v>102</v>
      </c>
      <c r="N7" t="s">
        <v>102</v>
      </c>
      <c r="O7" t="s">
        <v>102</v>
      </c>
      <c r="P7" t="s">
        <v>102</v>
      </c>
      <c r="Q7" t="s">
        <v>102</v>
      </c>
      <c r="T7" t="s">
        <v>131</v>
      </c>
      <c r="U7" t="s">
        <v>125</v>
      </c>
      <c r="V7" s="1191">
        <v>0.62</v>
      </c>
      <c r="W7" s="1191">
        <v>0.502</v>
      </c>
      <c r="X7" s="1191">
        <v>0.48399999999999999</v>
      </c>
      <c r="Y7" t="s">
        <v>102</v>
      </c>
      <c r="Z7" t="s">
        <v>102</v>
      </c>
      <c r="AA7" t="s">
        <v>102</v>
      </c>
      <c r="AB7" t="s">
        <v>102</v>
      </c>
      <c r="AC7" t="s">
        <v>102</v>
      </c>
      <c r="AD7" t="s">
        <v>102</v>
      </c>
      <c r="AE7" t="s">
        <v>102</v>
      </c>
      <c r="AF7" t="s">
        <v>102</v>
      </c>
      <c r="AG7" t="s">
        <v>102</v>
      </c>
      <c r="AH7" t="s">
        <v>102</v>
      </c>
      <c r="AI7" t="s">
        <v>102</v>
      </c>
      <c r="AL7" t="s">
        <v>131</v>
      </c>
      <c r="AM7" t="s">
        <v>125</v>
      </c>
      <c r="AN7" s="1191">
        <v>0.68200000000000005</v>
      </c>
      <c r="AO7" s="1191">
        <v>0.67200000000000004</v>
      </c>
      <c r="AP7" s="1191">
        <v>0.69799999999999995</v>
      </c>
      <c r="AQ7" t="s">
        <v>102</v>
      </c>
      <c r="AR7" t="s">
        <v>102</v>
      </c>
      <c r="AS7" t="s">
        <v>102</v>
      </c>
      <c r="AT7" t="s">
        <v>102</v>
      </c>
      <c r="AU7" t="s">
        <v>102</v>
      </c>
      <c r="AV7" t="s">
        <v>102</v>
      </c>
      <c r="AW7" t="s">
        <v>102</v>
      </c>
      <c r="AX7" t="s">
        <v>102</v>
      </c>
      <c r="AY7" t="s">
        <v>102</v>
      </c>
      <c r="AZ7" t="s">
        <v>102</v>
      </c>
      <c r="BA7" t="s">
        <v>102</v>
      </c>
      <c r="BD7" t="s">
        <v>131</v>
      </c>
      <c r="BE7" t="s">
        <v>125</v>
      </c>
      <c r="BF7" s="1191">
        <v>0.64900000000000002</v>
      </c>
      <c r="BG7" s="1191">
        <v>0.57699999999999996</v>
      </c>
      <c r="BH7" s="1191">
        <v>0.58199999999999996</v>
      </c>
      <c r="BI7" t="s">
        <v>102</v>
      </c>
      <c r="BJ7" t="s">
        <v>102</v>
      </c>
      <c r="BK7" t="s">
        <v>102</v>
      </c>
      <c r="BL7" t="s">
        <v>102</v>
      </c>
      <c r="BM7" t="s">
        <v>102</v>
      </c>
      <c r="BN7" t="s">
        <v>102</v>
      </c>
      <c r="BO7" t="s">
        <v>102</v>
      </c>
      <c r="BP7" t="s">
        <v>102</v>
      </c>
      <c r="BQ7" t="s">
        <v>102</v>
      </c>
      <c r="BR7" t="s">
        <v>102</v>
      </c>
      <c r="BS7" t="s">
        <v>102</v>
      </c>
    </row>
    <row r="8" spans="1:71">
      <c r="A8" s="1208"/>
      <c r="B8" s="61" t="s">
        <v>131</v>
      </c>
      <c r="C8" s="44" t="s">
        <v>126</v>
      </c>
      <c r="D8" s="1191">
        <v>3.7330000000000001</v>
      </c>
      <c r="E8" s="1191">
        <v>3.5840000000000001</v>
      </c>
      <c r="F8" s="1191">
        <v>3.35</v>
      </c>
      <c r="G8" t="s">
        <v>102</v>
      </c>
      <c r="H8" t="s">
        <v>102</v>
      </c>
      <c r="I8" t="s">
        <v>102</v>
      </c>
      <c r="J8" t="s">
        <v>102</v>
      </c>
      <c r="K8" t="s">
        <v>102</v>
      </c>
      <c r="L8" t="s">
        <v>102</v>
      </c>
      <c r="M8" t="s">
        <v>102</v>
      </c>
      <c r="N8" t="s">
        <v>102</v>
      </c>
      <c r="O8" t="s">
        <v>102</v>
      </c>
      <c r="P8" t="s">
        <v>102</v>
      </c>
      <c r="Q8" t="s">
        <v>102</v>
      </c>
      <c r="T8" t="s">
        <v>131</v>
      </c>
      <c r="U8" t="s">
        <v>126</v>
      </c>
      <c r="V8" s="1191">
        <v>0.68</v>
      </c>
      <c r="W8" s="1191">
        <v>0.58199999999999996</v>
      </c>
      <c r="X8" s="1191">
        <v>0.50900000000000001</v>
      </c>
      <c r="Y8" t="s">
        <v>102</v>
      </c>
      <c r="Z8" t="s">
        <v>102</v>
      </c>
      <c r="AA8" t="s">
        <v>102</v>
      </c>
      <c r="AB8" t="s">
        <v>102</v>
      </c>
      <c r="AC8" t="s">
        <v>102</v>
      </c>
      <c r="AD8" t="s">
        <v>102</v>
      </c>
      <c r="AE8" t="s">
        <v>102</v>
      </c>
      <c r="AF8" t="s">
        <v>102</v>
      </c>
      <c r="AG8" t="s">
        <v>102</v>
      </c>
      <c r="AH8" t="s">
        <v>102</v>
      </c>
      <c r="AI8" t="s">
        <v>102</v>
      </c>
      <c r="AL8" t="s">
        <v>131</v>
      </c>
      <c r="AM8" t="s">
        <v>126</v>
      </c>
      <c r="AN8" s="1191">
        <v>0.499</v>
      </c>
      <c r="AO8" s="1191">
        <v>0.60699999999999998</v>
      </c>
      <c r="AP8" s="1191">
        <v>0.73</v>
      </c>
      <c r="AQ8" t="s">
        <v>102</v>
      </c>
      <c r="AR8" t="s">
        <v>102</v>
      </c>
      <c r="AS8" t="s">
        <v>102</v>
      </c>
      <c r="AT8" t="s">
        <v>102</v>
      </c>
      <c r="AU8" t="s">
        <v>102</v>
      </c>
      <c r="AV8" t="s">
        <v>102</v>
      </c>
      <c r="AW8" t="s">
        <v>102</v>
      </c>
      <c r="AX8" t="s">
        <v>102</v>
      </c>
      <c r="AY8" t="s">
        <v>102</v>
      </c>
      <c r="AZ8" t="s">
        <v>102</v>
      </c>
      <c r="BA8" t="s">
        <v>102</v>
      </c>
      <c r="BD8" t="s">
        <v>131</v>
      </c>
      <c r="BE8" t="s">
        <v>126</v>
      </c>
      <c r="BF8" s="1191">
        <v>0.56799999999999995</v>
      </c>
      <c r="BG8" s="1191">
        <v>0.49</v>
      </c>
      <c r="BH8" s="1191">
        <v>0.44400000000000001</v>
      </c>
      <c r="BI8" t="s">
        <v>102</v>
      </c>
      <c r="BJ8" t="s">
        <v>102</v>
      </c>
      <c r="BK8" t="s">
        <v>102</v>
      </c>
      <c r="BL8" t="s">
        <v>102</v>
      </c>
      <c r="BM8" t="s">
        <v>102</v>
      </c>
      <c r="BN8" t="s">
        <v>102</v>
      </c>
      <c r="BO8" t="s">
        <v>102</v>
      </c>
      <c r="BP8" t="s">
        <v>102</v>
      </c>
      <c r="BQ8" t="s">
        <v>102</v>
      </c>
      <c r="BR8" t="s">
        <v>102</v>
      </c>
      <c r="BS8" t="s">
        <v>102</v>
      </c>
    </row>
    <row r="9" spans="1:71">
      <c r="B9" s="61" t="s">
        <v>131</v>
      </c>
      <c r="C9" s="44" t="s">
        <v>127</v>
      </c>
      <c r="D9" s="1191">
        <v>3.7189999999999999</v>
      </c>
      <c r="E9" s="1191">
        <v>2.9820000000000002</v>
      </c>
      <c r="F9" s="1191">
        <v>3.121</v>
      </c>
      <c r="G9" t="s">
        <v>102</v>
      </c>
      <c r="H9" t="s">
        <v>102</v>
      </c>
      <c r="I9" t="s">
        <v>102</v>
      </c>
      <c r="J9" t="s">
        <v>102</v>
      </c>
      <c r="K9" t="s">
        <v>102</v>
      </c>
      <c r="L9" t="s">
        <v>102</v>
      </c>
      <c r="M9" t="s">
        <v>102</v>
      </c>
      <c r="N9" t="s">
        <v>102</v>
      </c>
      <c r="O9" t="s">
        <v>102</v>
      </c>
      <c r="P9" t="s">
        <v>102</v>
      </c>
      <c r="Q9" t="s">
        <v>102</v>
      </c>
      <c r="T9" t="s">
        <v>131</v>
      </c>
      <c r="U9" t="s">
        <v>127</v>
      </c>
      <c r="V9" s="1191">
        <v>0.48</v>
      </c>
      <c r="W9" s="1191">
        <v>0.40899999999999997</v>
      </c>
      <c r="X9" s="1191">
        <v>0.373</v>
      </c>
      <c r="Y9" t="s">
        <v>102</v>
      </c>
      <c r="Z9" t="s">
        <v>102</v>
      </c>
      <c r="AA9" t="s">
        <v>102</v>
      </c>
      <c r="AB9" t="s">
        <v>102</v>
      </c>
      <c r="AC9" t="s">
        <v>102</v>
      </c>
      <c r="AD9" t="s">
        <v>102</v>
      </c>
      <c r="AE9" t="s">
        <v>102</v>
      </c>
      <c r="AF9" t="s">
        <v>102</v>
      </c>
      <c r="AG9" t="s">
        <v>102</v>
      </c>
      <c r="AH9" t="s">
        <v>102</v>
      </c>
      <c r="AI9" t="s">
        <v>102</v>
      </c>
      <c r="AL9" t="s">
        <v>131</v>
      </c>
      <c r="AM9" t="s">
        <v>127</v>
      </c>
      <c r="AN9" s="1191">
        <v>0.64900000000000002</v>
      </c>
      <c r="AO9" s="1191">
        <v>0.54400000000000004</v>
      </c>
      <c r="AP9" s="1191">
        <v>0.63300000000000001</v>
      </c>
      <c r="AQ9" t="s">
        <v>102</v>
      </c>
      <c r="AR9" t="s">
        <v>102</v>
      </c>
      <c r="AS9" t="s">
        <v>102</v>
      </c>
      <c r="AT9" t="s">
        <v>102</v>
      </c>
      <c r="AU9" t="s">
        <v>102</v>
      </c>
      <c r="AV9" t="s">
        <v>102</v>
      </c>
      <c r="AW9" t="s">
        <v>102</v>
      </c>
      <c r="AX9" t="s">
        <v>102</v>
      </c>
      <c r="AY9" t="s">
        <v>102</v>
      </c>
      <c r="AZ9" t="s">
        <v>102</v>
      </c>
      <c r="BA9" t="s">
        <v>102</v>
      </c>
      <c r="BD9" t="s">
        <v>131</v>
      </c>
      <c r="BE9" t="s">
        <v>127</v>
      </c>
      <c r="BF9" s="1191">
        <v>0.52800000000000002</v>
      </c>
      <c r="BG9" s="1191">
        <v>0.52600000000000002</v>
      </c>
      <c r="BH9" s="1191">
        <v>0.49199999999999999</v>
      </c>
      <c r="BI9" t="s">
        <v>102</v>
      </c>
      <c r="BJ9" t="s">
        <v>102</v>
      </c>
      <c r="BK9" t="s">
        <v>102</v>
      </c>
      <c r="BL9" t="s">
        <v>102</v>
      </c>
      <c r="BM9" t="s">
        <v>102</v>
      </c>
      <c r="BN9" t="s">
        <v>102</v>
      </c>
      <c r="BO9" t="s">
        <v>102</v>
      </c>
      <c r="BP9" t="s">
        <v>102</v>
      </c>
      <c r="BQ9" t="s">
        <v>102</v>
      </c>
      <c r="BR9" t="s">
        <v>102</v>
      </c>
      <c r="BS9" t="s">
        <v>102</v>
      </c>
    </row>
    <row r="10" spans="1:71">
      <c r="B10" s="61" t="s">
        <v>131</v>
      </c>
      <c r="C10" s="44" t="s">
        <v>128</v>
      </c>
      <c r="D10" s="1191">
        <v>2.6040000000000001</v>
      </c>
      <c r="E10" s="1191">
        <v>2.2090000000000001</v>
      </c>
      <c r="F10" s="1191">
        <v>2.0390000000000001</v>
      </c>
      <c r="G10" t="s">
        <v>102</v>
      </c>
      <c r="H10" t="s">
        <v>102</v>
      </c>
      <c r="I10" t="s">
        <v>102</v>
      </c>
      <c r="J10" t="s">
        <v>102</v>
      </c>
      <c r="K10" t="s">
        <v>102</v>
      </c>
      <c r="L10" t="s">
        <v>102</v>
      </c>
      <c r="M10" t="s">
        <v>102</v>
      </c>
      <c r="N10" t="s">
        <v>102</v>
      </c>
      <c r="O10" t="s">
        <v>102</v>
      </c>
      <c r="P10" t="s">
        <v>102</v>
      </c>
      <c r="Q10" t="s">
        <v>102</v>
      </c>
      <c r="T10" t="s">
        <v>131</v>
      </c>
      <c r="U10" t="s">
        <v>128</v>
      </c>
      <c r="V10" s="1191">
        <v>0.60699999999999998</v>
      </c>
      <c r="W10" s="1191">
        <v>0.72799999999999998</v>
      </c>
      <c r="X10" s="1191">
        <v>0.52100000000000002</v>
      </c>
      <c r="Y10" t="s">
        <v>102</v>
      </c>
      <c r="Z10" t="s">
        <v>102</v>
      </c>
      <c r="AA10" t="s">
        <v>102</v>
      </c>
      <c r="AB10" t="s">
        <v>102</v>
      </c>
      <c r="AC10" t="s">
        <v>102</v>
      </c>
      <c r="AD10" t="s">
        <v>102</v>
      </c>
      <c r="AE10" t="s">
        <v>102</v>
      </c>
      <c r="AF10" t="s">
        <v>102</v>
      </c>
      <c r="AG10" t="s">
        <v>102</v>
      </c>
      <c r="AH10" t="s">
        <v>102</v>
      </c>
      <c r="AI10" t="s">
        <v>102</v>
      </c>
      <c r="AL10" t="s">
        <v>131</v>
      </c>
      <c r="AM10" t="s">
        <v>128</v>
      </c>
      <c r="AN10" s="1191">
        <v>0.496</v>
      </c>
      <c r="AO10" s="1191">
        <v>0.66900000000000004</v>
      </c>
      <c r="AP10" s="1191">
        <v>0.55400000000000005</v>
      </c>
      <c r="AQ10" t="s">
        <v>102</v>
      </c>
      <c r="AR10" t="s">
        <v>102</v>
      </c>
      <c r="AS10" t="s">
        <v>102</v>
      </c>
      <c r="AT10" t="s">
        <v>102</v>
      </c>
      <c r="AU10" t="s">
        <v>102</v>
      </c>
      <c r="AV10" t="s">
        <v>102</v>
      </c>
      <c r="AW10" t="s">
        <v>102</v>
      </c>
      <c r="AX10" t="s">
        <v>102</v>
      </c>
      <c r="AY10" t="s">
        <v>102</v>
      </c>
      <c r="AZ10" t="s">
        <v>102</v>
      </c>
      <c r="BA10" t="s">
        <v>102</v>
      </c>
      <c r="BD10" t="s">
        <v>131</v>
      </c>
      <c r="BE10" t="s">
        <v>128</v>
      </c>
      <c r="BF10" s="1191">
        <v>0.52300000000000002</v>
      </c>
      <c r="BG10" s="1191">
        <v>0.504</v>
      </c>
      <c r="BH10" s="1191">
        <v>0.44</v>
      </c>
      <c r="BI10" t="s">
        <v>102</v>
      </c>
      <c r="BJ10" t="s">
        <v>102</v>
      </c>
      <c r="BK10" t="s">
        <v>102</v>
      </c>
      <c r="BL10" t="s">
        <v>102</v>
      </c>
      <c r="BM10" t="s">
        <v>102</v>
      </c>
      <c r="BN10" t="s">
        <v>102</v>
      </c>
      <c r="BO10" t="s">
        <v>102</v>
      </c>
      <c r="BP10" t="s">
        <v>102</v>
      </c>
      <c r="BQ10" t="s">
        <v>102</v>
      </c>
      <c r="BR10" t="s">
        <v>102</v>
      </c>
      <c r="BS10" t="s">
        <v>102</v>
      </c>
    </row>
    <row r="11" spans="1:71" ht="25.5">
      <c r="B11" s="61" t="s">
        <v>130</v>
      </c>
      <c r="C11" s="44" t="s">
        <v>129</v>
      </c>
      <c r="D11">
        <v>4.8000000000000001E-2</v>
      </c>
      <c r="E11">
        <v>0.05</v>
      </c>
      <c r="F11" t="s">
        <v>102</v>
      </c>
      <c r="G11" t="s">
        <v>102</v>
      </c>
      <c r="H11" t="s">
        <v>102</v>
      </c>
      <c r="I11" t="s">
        <v>102</v>
      </c>
      <c r="J11" t="s">
        <v>102</v>
      </c>
      <c r="K11" t="s">
        <v>102</v>
      </c>
      <c r="L11" t="s">
        <v>102</v>
      </c>
      <c r="M11" t="s">
        <v>102</v>
      </c>
      <c r="N11" t="s">
        <v>102</v>
      </c>
      <c r="O11" t="s">
        <v>102</v>
      </c>
      <c r="P11" t="s">
        <v>102</v>
      </c>
      <c r="Q11" t="s">
        <v>102</v>
      </c>
      <c r="T11" t="s">
        <v>130</v>
      </c>
      <c r="U11" t="s">
        <v>129</v>
      </c>
      <c r="V11" s="1191">
        <v>0.112</v>
      </c>
      <c r="W11" s="1191">
        <v>0.1</v>
      </c>
      <c r="X11" s="1191">
        <v>0.111</v>
      </c>
      <c r="Y11" s="1191">
        <v>9.6000000000000002E-2</v>
      </c>
      <c r="Z11" t="s">
        <v>102</v>
      </c>
      <c r="AA11" t="s">
        <v>102</v>
      </c>
      <c r="AB11" t="s">
        <v>102</v>
      </c>
      <c r="AC11" t="s">
        <v>102</v>
      </c>
      <c r="AD11" t="s">
        <v>102</v>
      </c>
      <c r="AE11" t="s">
        <v>102</v>
      </c>
      <c r="AF11" t="s">
        <v>102</v>
      </c>
      <c r="AG11" t="s">
        <v>102</v>
      </c>
      <c r="AH11" t="s">
        <v>102</v>
      </c>
      <c r="AI11" t="s">
        <v>102</v>
      </c>
      <c r="AL11" t="s">
        <v>130</v>
      </c>
      <c r="AM11" t="s">
        <v>129</v>
      </c>
      <c r="AN11" s="1191">
        <v>0.115</v>
      </c>
      <c r="AO11" s="1191">
        <v>9.7000000000000003E-2</v>
      </c>
      <c r="AP11" s="1191">
        <v>0.109</v>
      </c>
      <c r="AQ11" s="1191">
        <v>9.7000000000000003E-2</v>
      </c>
      <c r="AR11" t="s">
        <v>102</v>
      </c>
      <c r="AS11" t="s">
        <v>102</v>
      </c>
      <c r="AT11" t="s">
        <v>102</v>
      </c>
      <c r="AU11" t="s">
        <v>102</v>
      </c>
      <c r="AV11" t="s">
        <v>102</v>
      </c>
      <c r="AW11" t="s">
        <v>102</v>
      </c>
      <c r="AX11" t="s">
        <v>102</v>
      </c>
      <c r="AY11" t="s">
        <v>102</v>
      </c>
      <c r="AZ11" t="s">
        <v>102</v>
      </c>
      <c r="BA11" t="s">
        <v>102</v>
      </c>
      <c r="BD11" t="s">
        <v>130</v>
      </c>
      <c r="BE11" t="s">
        <v>129</v>
      </c>
      <c r="BF11" s="1191">
        <v>0.126</v>
      </c>
      <c r="BG11" s="1191">
        <v>0.13</v>
      </c>
      <c r="BH11" s="1191">
        <v>0.13200000000000001</v>
      </c>
      <c r="BI11" s="1191">
        <v>0.126</v>
      </c>
      <c r="BJ11" t="s">
        <v>102</v>
      </c>
      <c r="BK11" t="s">
        <v>102</v>
      </c>
      <c r="BL11" t="s">
        <v>102</v>
      </c>
      <c r="BM11" t="s">
        <v>102</v>
      </c>
      <c r="BN11" t="s">
        <v>102</v>
      </c>
      <c r="BO11" t="s">
        <v>102</v>
      </c>
      <c r="BP11" t="s">
        <v>102</v>
      </c>
      <c r="BQ11" t="s">
        <v>102</v>
      </c>
      <c r="BR11" t="s">
        <v>102</v>
      </c>
      <c r="BS11" t="s">
        <v>102</v>
      </c>
    </row>
    <row r="14" spans="1:71">
      <c r="A14" s="1208" t="str">
        <f>Test_conditions!$C$23</f>
        <v>CuO</v>
      </c>
      <c r="B14" s="1209" t="s">
        <v>154</v>
      </c>
      <c r="C14" s="1210"/>
      <c r="D14" s="1211"/>
      <c r="E14" s="1211"/>
      <c r="F14" s="1211"/>
      <c r="G14" s="1211"/>
      <c r="H14" s="1211"/>
      <c r="I14" s="1211"/>
      <c r="J14" s="1211"/>
      <c r="K14" s="1211"/>
      <c r="L14" s="1211"/>
      <c r="M14" s="1211"/>
      <c r="N14" s="1211"/>
      <c r="O14" s="1211"/>
      <c r="T14" s="1211" t="s">
        <v>155</v>
      </c>
      <c r="U14" s="1211"/>
      <c r="V14" s="1211"/>
      <c r="W14" s="1211"/>
      <c r="X14" s="1211"/>
      <c r="Y14" s="1211"/>
      <c r="Z14" s="1211"/>
      <c r="AA14" s="1211"/>
      <c r="AB14" s="1211"/>
      <c r="AC14" s="1211"/>
      <c r="AD14" s="1211"/>
      <c r="AE14" s="1211"/>
      <c r="AF14" s="1211"/>
      <c r="AG14" s="1211"/>
      <c r="AL14" s="1211" t="s">
        <v>156</v>
      </c>
      <c r="AM14" s="1211"/>
      <c r="AN14" s="1211"/>
      <c r="AO14" s="1211"/>
      <c r="AP14" s="1211"/>
      <c r="AQ14" s="1211"/>
      <c r="AR14" s="1211"/>
      <c r="AS14" s="1211"/>
      <c r="AT14" s="1211"/>
      <c r="AU14" s="1211"/>
      <c r="AV14" s="1211"/>
      <c r="AW14" s="1211"/>
      <c r="AX14" s="1211"/>
      <c r="AY14" s="1211"/>
      <c r="BD14" s="1211" t="s">
        <v>157</v>
      </c>
      <c r="BE14" s="1211"/>
      <c r="BF14" s="1211"/>
      <c r="BG14" s="1211"/>
      <c r="BH14" s="1211"/>
      <c r="BI14" s="1211"/>
      <c r="BJ14" s="1211"/>
      <c r="BK14" s="1211"/>
      <c r="BL14" s="1211"/>
      <c r="BM14" s="1211"/>
      <c r="BN14" s="1211"/>
      <c r="BO14" s="1211"/>
      <c r="BP14" s="1211"/>
      <c r="BQ14" s="1211"/>
    </row>
    <row r="15" spans="1:71" ht="25.5">
      <c r="A15" s="1208"/>
      <c r="B15" s="61" t="s">
        <v>158</v>
      </c>
      <c r="C15" s="1193">
        <v>43949</v>
      </c>
      <c r="D15" t="s">
        <v>159</v>
      </c>
      <c r="E15" s="1192">
        <v>43952</v>
      </c>
      <c r="F15" t="s">
        <v>160</v>
      </c>
      <c r="G15">
        <v>28</v>
      </c>
      <c r="T15" t="s">
        <v>158</v>
      </c>
      <c r="U15" s="1192">
        <v>43983</v>
      </c>
      <c r="V15" t="s">
        <v>159</v>
      </c>
      <c r="W15" s="1192">
        <v>43986</v>
      </c>
      <c r="X15" t="s">
        <v>160</v>
      </c>
      <c r="Y15" t="s">
        <v>109</v>
      </c>
      <c r="AL15" t="s">
        <v>158</v>
      </c>
      <c r="AM15" s="1192">
        <v>43983</v>
      </c>
      <c r="AN15" t="s">
        <v>159</v>
      </c>
      <c r="AO15" s="1192">
        <v>43986</v>
      </c>
      <c r="AP15" t="s">
        <v>160</v>
      </c>
      <c r="AQ15" t="s">
        <v>109</v>
      </c>
      <c r="BD15" t="s">
        <v>158</v>
      </c>
      <c r="BE15" s="1192">
        <v>43997</v>
      </c>
      <c r="BF15" t="s">
        <v>159</v>
      </c>
      <c r="BG15" s="1192">
        <v>44000</v>
      </c>
      <c r="BH15" t="s">
        <v>160</v>
      </c>
      <c r="BI15" t="s">
        <v>109</v>
      </c>
    </row>
    <row r="16" spans="1:71" ht="38.25">
      <c r="A16" s="1208"/>
      <c r="D16" t="s">
        <v>134</v>
      </c>
      <c r="E16" t="s">
        <v>135</v>
      </c>
      <c r="F16" t="s">
        <v>136</v>
      </c>
      <c r="G16" t="s">
        <v>137</v>
      </c>
      <c r="H16" t="s">
        <v>138</v>
      </c>
      <c r="I16" t="s">
        <v>139</v>
      </c>
      <c r="J16" t="s">
        <v>140</v>
      </c>
      <c r="K16" t="s">
        <v>141</v>
      </c>
      <c r="L16" t="s">
        <v>142</v>
      </c>
      <c r="M16" t="s">
        <v>143</v>
      </c>
      <c r="N16" t="s">
        <v>144</v>
      </c>
      <c r="O16" t="s">
        <v>145</v>
      </c>
      <c r="P16" t="s">
        <v>146</v>
      </c>
      <c r="Q16" t="s">
        <v>147</v>
      </c>
      <c r="V16" t="s">
        <v>134</v>
      </c>
      <c r="W16" t="s">
        <v>135</v>
      </c>
      <c r="X16" t="s">
        <v>136</v>
      </c>
      <c r="Y16" t="s">
        <v>137</v>
      </c>
      <c r="Z16" t="s">
        <v>138</v>
      </c>
      <c r="AA16" t="s">
        <v>139</v>
      </c>
      <c r="AB16" t="s">
        <v>140</v>
      </c>
      <c r="AC16" t="s">
        <v>141</v>
      </c>
      <c r="AD16" t="s">
        <v>142</v>
      </c>
      <c r="AE16" t="s">
        <v>143</v>
      </c>
      <c r="AF16" t="s">
        <v>144</v>
      </c>
      <c r="AG16" t="s">
        <v>145</v>
      </c>
      <c r="AH16" t="s">
        <v>146</v>
      </c>
      <c r="AI16" t="s">
        <v>147</v>
      </c>
      <c r="AN16" t="s">
        <v>134</v>
      </c>
      <c r="AO16" t="s">
        <v>135</v>
      </c>
      <c r="AP16" t="s">
        <v>136</v>
      </c>
      <c r="AQ16" t="s">
        <v>137</v>
      </c>
      <c r="AR16" t="s">
        <v>138</v>
      </c>
      <c r="AS16" t="s">
        <v>139</v>
      </c>
      <c r="AT16" t="s">
        <v>140</v>
      </c>
      <c r="AU16" t="s">
        <v>141</v>
      </c>
      <c r="AV16" t="s">
        <v>142</v>
      </c>
      <c r="AW16" t="s">
        <v>143</v>
      </c>
      <c r="AX16" t="s">
        <v>144</v>
      </c>
      <c r="AY16" t="s">
        <v>145</v>
      </c>
      <c r="AZ16" t="s">
        <v>146</v>
      </c>
      <c r="BA16" t="s">
        <v>147</v>
      </c>
      <c r="BF16" t="s">
        <v>134</v>
      </c>
      <c r="BG16" t="s">
        <v>135</v>
      </c>
      <c r="BH16" t="s">
        <v>136</v>
      </c>
      <c r="BI16" t="s">
        <v>137</v>
      </c>
      <c r="BJ16" t="s">
        <v>138</v>
      </c>
      <c r="BK16" t="s">
        <v>139</v>
      </c>
      <c r="BL16" t="s">
        <v>140</v>
      </c>
      <c r="BM16" t="s">
        <v>141</v>
      </c>
      <c r="BN16" t="s">
        <v>142</v>
      </c>
      <c r="BO16" t="s">
        <v>143</v>
      </c>
      <c r="BP16" t="s">
        <v>144</v>
      </c>
      <c r="BQ16" t="s">
        <v>145</v>
      </c>
      <c r="BR16" t="s">
        <v>146</v>
      </c>
      <c r="BS16" t="s">
        <v>147</v>
      </c>
    </row>
    <row r="17" spans="1:71" ht="25.5">
      <c r="A17" s="1208"/>
      <c r="B17" s="61" t="s">
        <v>130</v>
      </c>
      <c r="C17" s="44" t="s">
        <v>124</v>
      </c>
      <c r="D17">
        <v>2.8109999999999999</v>
      </c>
      <c r="E17">
        <v>2.7759999999999998</v>
      </c>
      <c r="F17">
        <v>2.81</v>
      </c>
      <c r="G17">
        <v>3.1429999999999998</v>
      </c>
      <c r="H17">
        <v>2.7949999999999999</v>
      </c>
      <c r="I17">
        <v>2.8439999999999999</v>
      </c>
      <c r="J17">
        <v>3.62</v>
      </c>
      <c r="K17">
        <v>3.0350000000000001</v>
      </c>
      <c r="L17">
        <v>3.899</v>
      </c>
      <c r="M17">
        <v>3.1419999999999999</v>
      </c>
      <c r="N17">
        <v>3.2370000000000001</v>
      </c>
      <c r="O17">
        <v>3.4380000000000002</v>
      </c>
      <c r="P17" t="s">
        <v>102</v>
      </c>
      <c r="Q17" t="s">
        <v>102</v>
      </c>
      <c r="T17" t="s">
        <v>130</v>
      </c>
      <c r="U17" t="s">
        <v>124</v>
      </c>
      <c r="V17" s="1191">
        <v>0.42499999999999999</v>
      </c>
      <c r="W17" s="1191">
        <v>0.59499999999999997</v>
      </c>
      <c r="X17" s="1191">
        <v>0.50700000000000001</v>
      </c>
      <c r="Y17" s="1191">
        <v>0.442</v>
      </c>
      <c r="Z17" s="1191">
        <v>0.55900000000000005</v>
      </c>
      <c r="AA17" s="1191">
        <v>0.53800000000000003</v>
      </c>
      <c r="AB17" s="1191">
        <v>0.50700000000000001</v>
      </c>
      <c r="AC17" s="1191">
        <v>0.45500000000000002</v>
      </c>
      <c r="AD17" s="1191">
        <v>0.51100000000000001</v>
      </c>
      <c r="AE17" s="1191">
        <v>0.30099999999999999</v>
      </c>
      <c r="AF17" s="1191">
        <v>0.29199999999999998</v>
      </c>
      <c r="AG17" s="1191">
        <v>0.59599999999999997</v>
      </c>
      <c r="AH17" s="1191">
        <v>0.32300000000000001</v>
      </c>
      <c r="AI17" s="1191">
        <v>0.29699999999999999</v>
      </c>
      <c r="AL17" t="s">
        <v>130</v>
      </c>
      <c r="AM17" t="s">
        <v>124</v>
      </c>
      <c r="AN17" s="1195">
        <v>0.48599999999999999</v>
      </c>
      <c r="AO17" s="1195">
        <v>0.83599999999999997</v>
      </c>
      <c r="AP17" s="1195">
        <v>0.78300000000000003</v>
      </c>
      <c r="AQ17" s="1195">
        <v>0.63600000000000001</v>
      </c>
      <c r="AR17" s="1195">
        <v>0.51200000000000001</v>
      </c>
      <c r="AS17" s="1195">
        <v>0.58899999999999997</v>
      </c>
      <c r="AT17" s="1195">
        <v>0.88500000000000001</v>
      </c>
      <c r="AU17" s="1195">
        <v>0.68500000000000005</v>
      </c>
      <c r="AV17" s="1194">
        <v>0.54900000000000004</v>
      </c>
      <c r="AW17" s="1194">
        <v>0.49399999999999999</v>
      </c>
      <c r="AX17" s="1194">
        <v>0.40600000000000003</v>
      </c>
      <c r="AY17" s="1194">
        <v>0.67200000000000004</v>
      </c>
      <c r="AZ17" s="1194">
        <v>0.48299999999999998</v>
      </c>
      <c r="BA17" s="1194">
        <v>0.46</v>
      </c>
      <c r="BD17" t="s">
        <v>130</v>
      </c>
      <c r="BE17" t="s">
        <v>124</v>
      </c>
      <c r="BF17" s="1191">
        <v>0.47099999999999997</v>
      </c>
      <c r="BG17" s="1191">
        <v>0.55500000000000005</v>
      </c>
      <c r="BH17" s="1191">
        <v>0.53600000000000003</v>
      </c>
      <c r="BI17" s="1191">
        <v>0.49399999999999999</v>
      </c>
      <c r="BJ17" s="1191">
        <v>0.46600000000000003</v>
      </c>
      <c r="BK17" s="1191">
        <v>0.48799999999999999</v>
      </c>
      <c r="BL17" s="1191">
        <v>0.56499999999999995</v>
      </c>
      <c r="BM17" s="1191">
        <v>0.54700000000000004</v>
      </c>
      <c r="BN17" s="1191">
        <v>0.36499999999999999</v>
      </c>
      <c r="BO17" s="1191">
        <v>0.53800000000000003</v>
      </c>
      <c r="BP17" s="1191">
        <v>0.48299999999999998</v>
      </c>
      <c r="BQ17" s="1191">
        <v>0.378</v>
      </c>
      <c r="BR17" s="1191">
        <v>0.26400000000000001</v>
      </c>
      <c r="BS17" s="1191">
        <v>0.60199999999999998</v>
      </c>
    </row>
    <row r="18" spans="1:71">
      <c r="A18" s="1208"/>
      <c r="B18" s="61" t="s">
        <v>131</v>
      </c>
      <c r="C18" s="44" t="s">
        <v>125</v>
      </c>
      <c r="D18" s="1191">
        <v>3.323</v>
      </c>
      <c r="E18" s="1191">
        <v>2.99</v>
      </c>
      <c r="F18" s="1191">
        <v>3.028</v>
      </c>
      <c r="G18" t="s">
        <v>102</v>
      </c>
      <c r="H18" t="s">
        <v>102</v>
      </c>
      <c r="I18" t="s">
        <v>102</v>
      </c>
      <c r="J18" t="s">
        <v>102</v>
      </c>
      <c r="K18" t="s">
        <v>102</v>
      </c>
      <c r="L18" t="s">
        <v>102</v>
      </c>
      <c r="M18" t="s">
        <v>102</v>
      </c>
      <c r="N18" t="s">
        <v>102</v>
      </c>
      <c r="O18" t="s">
        <v>102</v>
      </c>
      <c r="P18" t="s">
        <v>102</v>
      </c>
      <c r="Q18" t="s">
        <v>102</v>
      </c>
      <c r="T18" t="s">
        <v>131</v>
      </c>
      <c r="U18" t="s">
        <v>125</v>
      </c>
      <c r="V18" s="1191">
        <v>0.317</v>
      </c>
      <c r="W18" s="1191">
        <v>0.36099999999999999</v>
      </c>
      <c r="X18" s="1191">
        <v>0.33600000000000002</v>
      </c>
      <c r="Y18" t="s">
        <v>66</v>
      </c>
      <c r="Z18" t="s">
        <v>66</v>
      </c>
      <c r="AA18" t="s">
        <v>66</v>
      </c>
      <c r="AB18" t="s">
        <v>66</v>
      </c>
      <c r="AC18" t="s">
        <v>66</v>
      </c>
      <c r="AD18" t="s">
        <v>66</v>
      </c>
      <c r="AE18" t="s">
        <v>66</v>
      </c>
      <c r="AF18" t="s">
        <v>66</v>
      </c>
      <c r="AG18" t="s">
        <v>66</v>
      </c>
      <c r="AH18" t="s">
        <v>66</v>
      </c>
      <c r="AI18" t="s">
        <v>66</v>
      </c>
      <c r="AL18" t="s">
        <v>131</v>
      </c>
      <c r="AM18" t="s">
        <v>125</v>
      </c>
      <c r="AN18" s="1191">
        <v>0.46400000000000002</v>
      </c>
      <c r="AO18" s="1191">
        <v>0.54300000000000004</v>
      </c>
      <c r="AP18" s="1191">
        <v>0.63200000000000001</v>
      </c>
      <c r="AQ18" t="s">
        <v>102</v>
      </c>
      <c r="AR18" t="s">
        <v>102</v>
      </c>
      <c r="AS18" t="s">
        <v>102</v>
      </c>
      <c r="AT18" t="s">
        <v>102</v>
      </c>
      <c r="AU18" t="s">
        <v>102</v>
      </c>
      <c r="AV18" t="s">
        <v>102</v>
      </c>
      <c r="AW18" t="s">
        <v>102</v>
      </c>
      <c r="AX18" t="s">
        <v>102</v>
      </c>
      <c r="AY18" t="s">
        <v>102</v>
      </c>
      <c r="AZ18" t="s">
        <v>102</v>
      </c>
      <c r="BA18" t="s">
        <v>102</v>
      </c>
      <c r="BD18" t="s">
        <v>131</v>
      </c>
      <c r="BE18" t="s">
        <v>125</v>
      </c>
      <c r="BF18" s="1191">
        <v>0.46</v>
      </c>
      <c r="BG18" s="1191">
        <v>0.50800000000000001</v>
      </c>
      <c r="BH18" s="1191">
        <v>0.51500000000000001</v>
      </c>
      <c r="BI18" t="s">
        <v>102</v>
      </c>
      <c r="BJ18" t="s">
        <v>102</v>
      </c>
      <c r="BK18" t="s">
        <v>102</v>
      </c>
      <c r="BL18" t="s">
        <v>102</v>
      </c>
      <c r="BM18" t="s">
        <v>102</v>
      </c>
      <c r="BN18" t="s">
        <v>102</v>
      </c>
      <c r="BO18" t="s">
        <v>102</v>
      </c>
      <c r="BP18" t="s">
        <v>102</v>
      </c>
      <c r="BQ18" t="s">
        <v>102</v>
      </c>
      <c r="BR18" t="s">
        <v>102</v>
      </c>
      <c r="BS18" t="s">
        <v>102</v>
      </c>
    </row>
    <row r="19" spans="1:71">
      <c r="A19" s="1208"/>
      <c r="B19" s="61" t="s">
        <v>131</v>
      </c>
      <c r="C19" s="44" t="s">
        <v>126</v>
      </c>
      <c r="D19" s="1191">
        <v>3.3959999999999999</v>
      </c>
      <c r="E19" s="1191">
        <v>3.09</v>
      </c>
      <c r="F19" s="1191">
        <v>3.5049999999999999</v>
      </c>
      <c r="G19" t="s">
        <v>102</v>
      </c>
      <c r="H19" t="s">
        <v>102</v>
      </c>
      <c r="I19" t="s">
        <v>102</v>
      </c>
      <c r="J19" t="s">
        <v>102</v>
      </c>
      <c r="K19" t="s">
        <v>102</v>
      </c>
      <c r="L19" t="s">
        <v>102</v>
      </c>
      <c r="M19" t="s">
        <v>102</v>
      </c>
      <c r="N19" t="s">
        <v>102</v>
      </c>
      <c r="O19" t="s">
        <v>102</v>
      </c>
      <c r="P19" t="s">
        <v>102</v>
      </c>
      <c r="Q19" t="s">
        <v>102</v>
      </c>
      <c r="T19" t="s">
        <v>131</v>
      </c>
      <c r="U19" t="s">
        <v>126</v>
      </c>
      <c r="V19" s="1191">
        <v>0.28399999999999997</v>
      </c>
      <c r="W19" s="1191">
        <v>0.214</v>
      </c>
      <c r="X19" s="1191">
        <v>0.43099999999999999</v>
      </c>
      <c r="Y19" t="s">
        <v>66</v>
      </c>
      <c r="Z19" t="s">
        <v>66</v>
      </c>
      <c r="AA19" t="s">
        <v>66</v>
      </c>
      <c r="AB19" t="s">
        <v>66</v>
      </c>
      <c r="AC19" t="s">
        <v>66</v>
      </c>
      <c r="AD19" t="s">
        <v>66</v>
      </c>
      <c r="AE19" t="s">
        <v>66</v>
      </c>
      <c r="AF19" t="s">
        <v>66</v>
      </c>
      <c r="AG19" t="s">
        <v>66</v>
      </c>
      <c r="AH19" t="s">
        <v>66</v>
      </c>
      <c r="AI19" t="s">
        <v>66</v>
      </c>
      <c r="AL19" t="s">
        <v>131</v>
      </c>
      <c r="AM19" t="s">
        <v>126</v>
      </c>
      <c r="AN19" s="1191">
        <v>0.39100000000000001</v>
      </c>
      <c r="AO19" s="1191">
        <v>0.55200000000000005</v>
      </c>
      <c r="AP19" s="1191">
        <v>0.68899999999999995</v>
      </c>
      <c r="AQ19" t="s">
        <v>102</v>
      </c>
      <c r="AR19" t="s">
        <v>102</v>
      </c>
      <c r="AS19" t="s">
        <v>102</v>
      </c>
      <c r="AT19" t="s">
        <v>102</v>
      </c>
      <c r="AU19" t="s">
        <v>102</v>
      </c>
      <c r="AV19" t="s">
        <v>102</v>
      </c>
      <c r="AW19" t="s">
        <v>102</v>
      </c>
      <c r="AX19" t="s">
        <v>102</v>
      </c>
      <c r="AY19" t="s">
        <v>102</v>
      </c>
      <c r="AZ19" t="s">
        <v>102</v>
      </c>
      <c r="BA19" t="s">
        <v>102</v>
      </c>
      <c r="BD19" t="s">
        <v>131</v>
      </c>
      <c r="BE19" t="s">
        <v>126</v>
      </c>
      <c r="BF19" s="1191">
        <v>0.498</v>
      </c>
      <c r="BG19" s="1191">
        <v>0.34100000000000003</v>
      </c>
      <c r="BH19" s="1191">
        <v>0.38400000000000001</v>
      </c>
      <c r="BI19" t="s">
        <v>102</v>
      </c>
      <c r="BJ19" t="s">
        <v>102</v>
      </c>
      <c r="BK19" t="s">
        <v>102</v>
      </c>
      <c r="BL19" t="s">
        <v>102</v>
      </c>
      <c r="BM19" t="s">
        <v>102</v>
      </c>
      <c r="BN19" t="s">
        <v>102</v>
      </c>
      <c r="BO19" t="s">
        <v>102</v>
      </c>
      <c r="BP19" t="s">
        <v>102</v>
      </c>
      <c r="BQ19" t="s">
        <v>102</v>
      </c>
      <c r="BR19" t="s">
        <v>102</v>
      </c>
      <c r="BS19" t="s">
        <v>102</v>
      </c>
    </row>
    <row r="20" spans="1:71">
      <c r="B20" s="61" t="s">
        <v>131</v>
      </c>
      <c r="C20" s="44" t="s">
        <v>127</v>
      </c>
      <c r="D20" s="1191">
        <v>3.72</v>
      </c>
      <c r="E20" s="1191">
        <v>3.6589999999999998</v>
      </c>
      <c r="F20" s="1191">
        <v>3.1960000000000002</v>
      </c>
      <c r="G20" t="s">
        <v>102</v>
      </c>
      <c r="H20" t="s">
        <v>102</v>
      </c>
      <c r="I20" t="s">
        <v>102</v>
      </c>
      <c r="J20" t="s">
        <v>102</v>
      </c>
      <c r="K20" t="s">
        <v>102</v>
      </c>
      <c r="L20" t="s">
        <v>102</v>
      </c>
      <c r="M20" t="s">
        <v>102</v>
      </c>
      <c r="N20" t="s">
        <v>102</v>
      </c>
      <c r="O20" t="s">
        <v>102</v>
      </c>
      <c r="P20" t="s">
        <v>102</v>
      </c>
      <c r="Q20" t="s">
        <v>102</v>
      </c>
      <c r="T20" t="s">
        <v>131</v>
      </c>
      <c r="U20" t="s">
        <v>127</v>
      </c>
      <c r="V20" s="1191">
        <v>0.49299999999999999</v>
      </c>
      <c r="W20" s="1191">
        <v>0.54600000000000004</v>
      </c>
      <c r="X20" s="1191">
        <v>0.42799999999999999</v>
      </c>
      <c r="Y20" t="s">
        <v>66</v>
      </c>
      <c r="Z20" t="s">
        <v>66</v>
      </c>
      <c r="AA20" t="s">
        <v>66</v>
      </c>
      <c r="AB20" t="s">
        <v>66</v>
      </c>
      <c r="AC20" t="s">
        <v>66</v>
      </c>
      <c r="AD20" t="s">
        <v>66</v>
      </c>
      <c r="AE20" t="s">
        <v>66</v>
      </c>
      <c r="AF20" t="s">
        <v>66</v>
      </c>
      <c r="AG20" t="s">
        <v>66</v>
      </c>
      <c r="AH20" t="s">
        <v>66</v>
      </c>
      <c r="AI20" t="s">
        <v>66</v>
      </c>
      <c r="AL20" t="s">
        <v>131</v>
      </c>
      <c r="AM20" t="s">
        <v>127</v>
      </c>
      <c r="AN20" s="1191">
        <v>0.38600000000000001</v>
      </c>
      <c r="AO20" s="1191">
        <v>0.34799999999999998</v>
      </c>
      <c r="AP20" s="1191">
        <v>0.54100000000000004</v>
      </c>
      <c r="AQ20" t="s">
        <v>102</v>
      </c>
      <c r="AR20" t="s">
        <v>102</v>
      </c>
      <c r="AS20" t="s">
        <v>102</v>
      </c>
      <c r="AT20" t="s">
        <v>102</v>
      </c>
      <c r="AU20" t="s">
        <v>102</v>
      </c>
      <c r="AV20" t="s">
        <v>102</v>
      </c>
      <c r="AW20" t="s">
        <v>102</v>
      </c>
      <c r="AX20" t="s">
        <v>102</v>
      </c>
      <c r="AY20" t="s">
        <v>102</v>
      </c>
      <c r="AZ20" t="s">
        <v>102</v>
      </c>
      <c r="BA20" t="s">
        <v>102</v>
      </c>
      <c r="BD20" t="s">
        <v>131</v>
      </c>
      <c r="BE20" t="s">
        <v>127</v>
      </c>
      <c r="BF20" s="1191">
        <v>0.29799999999999999</v>
      </c>
      <c r="BG20" s="1191">
        <v>0.31</v>
      </c>
      <c r="BH20" s="1191">
        <v>0.29799999999999999</v>
      </c>
      <c r="BI20" t="s">
        <v>102</v>
      </c>
      <c r="BJ20" t="s">
        <v>102</v>
      </c>
      <c r="BK20" t="s">
        <v>102</v>
      </c>
      <c r="BL20" t="s">
        <v>102</v>
      </c>
      <c r="BM20" t="s">
        <v>102</v>
      </c>
      <c r="BN20" t="s">
        <v>102</v>
      </c>
      <c r="BO20" t="s">
        <v>102</v>
      </c>
      <c r="BP20" t="s">
        <v>102</v>
      </c>
      <c r="BQ20" t="s">
        <v>102</v>
      </c>
      <c r="BR20" t="s">
        <v>102</v>
      </c>
      <c r="BS20" t="s">
        <v>102</v>
      </c>
    </row>
    <row r="21" spans="1:71">
      <c r="B21" s="61" t="s">
        <v>131</v>
      </c>
      <c r="C21" s="44" t="s">
        <v>128</v>
      </c>
      <c r="D21" s="1191">
        <v>1.556</v>
      </c>
      <c r="E21" s="1191">
        <v>1.476</v>
      </c>
      <c r="F21" s="1191">
        <v>1.073</v>
      </c>
      <c r="G21" t="s">
        <v>102</v>
      </c>
      <c r="H21" t="s">
        <v>102</v>
      </c>
      <c r="I21" t="s">
        <v>102</v>
      </c>
      <c r="J21" t="s">
        <v>102</v>
      </c>
      <c r="K21" t="s">
        <v>102</v>
      </c>
      <c r="L21" t="s">
        <v>102</v>
      </c>
      <c r="M21" t="s">
        <v>102</v>
      </c>
      <c r="N21" t="s">
        <v>102</v>
      </c>
      <c r="O21" t="s">
        <v>102</v>
      </c>
      <c r="P21" t="s">
        <v>102</v>
      </c>
      <c r="Q21" t="s">
        <v>102</v>
      </c>
      <c r="T21" t="s">
        <v>131</v>
      </c>
      <c r="U21" t="s">
        <v>128</v>
      </c>
      <c r="V21" s="1191">
        <v>0.24299999999999999</v>
      </c>
      <c r="W21" s="1191">
        <v>0.192</v>
      </c>
      <c r="X21" s="1191">
        <v>8.1000000000000003E-2</v>
      </c>
      <c r="Y21" t="s">
        <v>66</v>
      </c>
      <c r="Z21" t="s">
        <v>66</v>
      </c>
      <c r="AA21" t="s">
        <v>66</v>
      </c>
      <c r="AB21" t="s">
        <v>66</v>
      </c>
      <c r="AC21" t="s">
        <v>66</v>
      </c>
      <c r="AD21" t="s">
        <v>66</v>
      </c>
      <c r="AE21" t="s">
        <v>66</v>
      </c>
      <c r="AF21" t="s">
        <v>66</v>
      </c>
      <c r="AG21" t="s">
        <v>66</v>
      </c>
      <c r="AH21" t="s">
        <v>66</v>
      </c>
      <c r="AI21" t="s">
        <v>66</v>
      </c>
      <c r="AL21" t="s">
        <v>131</v>
      </c>
      <c r="AM21" t="s">
        <v>128</v>
      </c>
      <c r="AN21" s="1191">
        <v>0.17699999999999999</v>
      </c>
      <c r="AO21" s="1191">
        <v>0.375</v>
      </c>
      <c r="AP21" s="1191">
        <v>0.17799999999999999</v>
      </c>
      <c r="AQ21" t="s">
        <v>102</v>
      </c>
      <c r="AR21" t="s">
        <v>102</v>
      </c>
      <c r="AS21" t="s">
        <v>102</v>
      </c>
      <c r="AT21" t="s">
        <v>102</v>
      </c>
      <c r="AU21" t="s">
        <v>102</v>
      </c>
      <c r="AV21" t="s">
        <v>102</v>
      </c>
      <c r="AW21" t="s">
        <v>102</v>
      </c>
      <c r="AX21" t="s">
        <v>102</v>
      </c>
      <c r="AY21" t="s">
        <v>102</v>
      </c>
      <c r="AZ21" t="s">
        <v>102</v>
      </c>
      <c r="BA21" t="s">
        <v>102</v>
      </c>
      <c r="BD21" t="s">
        <v>131</v>
      </c>
      <c r="BE21" t="s">
        <v>128</v>
      </c>
      <c r="BF21" s="1191">
        <v>0.21</v>
      </c>
      <c r="BG21" s="1191">
        <v>0.13500000000000001</v>
      </c>
      <c r="BH21" s="1191">
        <v>0.17</v>
      </c>
      <c r="BI21" t="s">
        <v>102</v>
      </c>
      <c r="BJ21" t="s">
        <v>102</v>
      </c>
      <c r="BK21" t="s">
        <v>102</v>
      </c>
      <c r="BL21" t="s">
        <v>102</v>
      </c>
      <c r="BM21" t="s">
        <v>102</v>
      </c>
      <c r="BN21" t="s">
        <v>102</v>
      </c>
      <c r="BO21" t="s">
        <v>102</v>
      </c>
      <c r="BP21" t="s">
        <v>102</v>
      </c>
      <c r="BQ21" t="s">
        <v>102</v>
      </c>
      <c r="BR21" t="s">
        <v>102</v>
      </c>
      <c r="BS21" t="s">
        <v>102</v>
      </c>
    </row>
    <row r="22" spans="1:71" ht="25.5">
      <c r="B22" s="61" t="s">
        <v>130</v>
      </c>
      <c r="C22" s="44" t="s">
        <v>129</v>
      </c>
      <c r="D22">
        <v>4.8000000000000001E-2</v>
      </c>
      <c r="E22">
        <v>0.05</v>
      </c>
      <c r="F22" t="s">
        <v>102</v>
      </c>
      <c r="G22" t="s">
        <v>102</v>
      </c>
      <c r="H22" t="s">
        <v>102</v>
      </c>
      <c r="I22" t="s">
        <v>102</v>
      </c>
      <c r="J22" t="s">
        <v>102</v>
      </c>
      <c r="K22" t="s">
        <v>102</v>
      </c>
      <c r="L22" t="s">
        <v>102</v>
      </c>
      <c r="M22" t="s">
        <v>102</v>
      </c>
      <c r="N22" t="s">
        <v>102</v>
      </c>
      <c r="O22" t="s">
        <v>102</v>
      </c>
      <c r="P22" t="s">
        <v>102</v>
      </c>
      <c r="Q22" t="s">
        <v>102</v>
      </c>
      <c r="T22" t="s">
        <v>130</v>
      </c>
      <c r="U22" t="s">
        <v>129</v>
      </c>
      <c r="V22" s="1191">
        <v>0.112</v>
      </c>
      <c r="W22" s="1191">
        <v>0.1</v>
      </c>
      <c r="X22" s="1191">
        <v>0.111</v>
      </c>
      <c r="Y22" s="1191">
        <v>9.6000000000000002E-2</v>
      </c>
      <c r="Z22" t="s">
        <v>66</v>
      </c>
      <c r="AA22" t="s">
        <v>66</v>
      </c>
      <c r="AB22" t="s">
        <v>66</v>
      </c>
      <c r="AC22" t="s">
        <v>66</v>
      </c>
      <c r="AD22" t="s">
        <v>66</v>
      </c>
      <c r="AE22" t="s">
        <v>66</v>
      </c>
      <c r="AF22" t="s">
        <v>66</v>
      </c>
      <c r="AG22" t="s">
        <v>66</v>
      </c>
      <c r="AH22" t="s">
        <v>66</v>
      </c>
      <c r="AI22" t="s">
        <v>66</v>
      </c>
      <c r="AL22" t="s">
        <v>130</v>
      </c>
      <c r="AM22" t="s">
        <v>129</v>
      </c>
      <c r="AN22" s="1191">
        <v>0.115</v>
      </c>
      <c r="AO22" s="1191">
        <v>9.7000000000000003E-2</v>
      </c>
      <c r="AP22" s="1191">
        <v>0.109</v>
      </c>
      <c r="AQ22" s="1191">
        <v>9.7000000000000003E-2</v>
      </c>
      <c r="AR22" t="s">
        <v>102</v>
      </c>
      <c r="AS22" t="s">
        <v>102</v>
      </c>
      <c r="AT22" t="s">
        <v>102</v>
      </c>
      <c r="AU22" t="s">
        <v>102</v>
      </c>
      <c r="AV22" t="s">
        <v>102</v>
      </c>
      <c r="AW22" t="s">
        <v>102</v>
      </c>
      <c r="AX22" t="s">
        <v>102</v>
      </c>
      <c r="AY22" t="s">
        <v>102</v>
      </c>
      <c r="AZ22" t="s">
        <v>102</v>
      </c>
      <c r="BA22" t="s">
        <v>102</v>
      </c>
      <c r="BD22" t="s">
        <v>130</v>
      </c>
      <c r="BE22" t="s">
        <v>129</v>
      </c>
      <c r="BF22" s="1191">
        <v>0.126</v>
      </c>
      <c r="BG22" s="1191">
        <v>0.13</v>
      </c>
      <c r="BH22" s="1191">
        <v>0.13200000000000001</v>
      </c>
      <c r="BI22" s="1191">
        <v>0.126</v>
      </c>
      <c r="BJ22" t="s">
        <v>102</v>
      </c>
      <c r="BK22" t="s">
        <v>102</v>
      </c>
      <c r="BL22" t="s">
        <v>102</v>
      </c>
      <c r="BM22" t="s">
        <v>102</v>
      </c>
      <c r="BN22" t="s">
        <v>102</v>
      </c>
      <c r="BO22" t="s">
        <v>102</v>
      </c>
      <c r="BP22" t="s">
        <v>102</v>
      </c>
      <c r="BQ22" t="s">
        <v>102</v>
      </c>
      <c r="BR22" t="s">
        <v>102</v>
      </c>
      <c r="BS22" t="s">
        <v>102</v>
      </c>
    </row>
    <row r="25" spans="1:71">
      <c r="A25" s="1208" t="str">
        <f>Test_conditions!$D$23</f>
        <v>Mn2O3</v>
      </c>
      <c r="B25" s="1209" t="s">
        <v>154</v>
      </c>
      <c r="C25" s="1210"/>
      <c r="D25" s="1211"/>
      <c r="E25" s="1211"/>
      <c r="F25" s="1211"/>
      <c r="G25" s="1211"/>
      <c r="H25" s="1211"/>
      <c r="I25" s="1211"/>
      <c r="J25" s="1211"/>
      <c r="K25" s="1211"/>
      <c r="L25" s="1211"/>
      <c r="M25" s="1211"/>
      <c r="N25" s="1211"/>
      <c r="O25" s="1211"/>
      <c r="T25" s="1211" t="s">
        <v>155</v>
      </c>
      <c r="U25" s="1211"/>
      <c r="V25" s="1211"/>
      <c r="W25" s="1211"/>
      <c r="X25" s="1211"/>
      <c r="Y25" s="1211"/>
      <c r="Z25" s="1211"/>
      <c r="AA25" s="1211"/>
      <c r="AB25" s="1211"/>
      <c r="AC25" s="1211"/>
      <c r="AD25" s="1211"/>
      <c r="AE25" s="1211"/>
      <c r="AF25" s="1211"/>
      <c r="AG25" s="1211"/>
      <c r="AL25" s="1211" t="s">
        <v>156</v>
      </c>
      <c r="AM25" s="1211"/>
      <c r="AN25" s="1211"/>
      <c r="AO25" s="1211"/>
      <c r="AP25" s="1211"/>
      <c r="AQ25" s="1211"/>
      <c r="AR25" s="1211"/>
      <c r="AS25" s="1211"/>
      <c r="AT25" s="1211"/>
      <c r="AU25" s="1211"/>
      <c r="AV25" s="1211"/>
      <c r="AW25" s="1211"/>
      <c r="AX25" s="1211"/>
      <c r="AY25" s="1211"/>
      <c r="BD25" s="1211" t="s">
        <v>157</v>
      </c>
      <c r="BE25" s="1211"/>
      <c r="BF25" s="1211"/>
      <c r="BG25" s="1211"/>
      <c r="BH25" s="1211"/>
      <c r="BI25" s="1211"/>
      <c r="BJ25" s="1211"/>
      <c r="BK25" s="1211"/>
      <c r="BL25" s="1211"/>
      <c r="BM25" s="1211"/>
      <c r="BN25" s="1211"/>
      <c r="BO25" s="1211"/>
      <c r="BP25" s="1211"/>
      <c r="BQ25" s="1211"/>
    </row>
    <row r="26" spans="1:71" ht="25.5">
      <c r="A26" s="1208"/>
      <c r="B26" s="61" t="s">
        <v>158</v>
      </c>
      <c r="C26" s="1193">
        <v>43949</v>
      </c>
      <c r="D26" t="s">
        <v>159</v>
      </c>
      <c r="E26" s="1192">
        <v>43952</v>
      </c>
      <c r="F26" t="s">
        <v>160</v>
      </c>
      <c r="G26">
        <v>28</v>
      </c>
      <c r="T26" t="s">
        <v>158</v>
      </c>
      <c r="U26" s="1192">
        <v>43983</v>
      </c>
      <c r="V26" t="s">
        <v>159</v>
      </c>
      <c r="W26" s="1192">
        <v>43986</v>
      </c>
      <c r="X26" t="s">
        <v>160</v>
      </c>
      <c r="Y26" t="s">
        <v>109</v>
      </c>
      <c r="AL26" t="s">
        <v>158</v>
      </c>
      <c r="AM26" s="1192">
        <v>43983</v>
      </c>
      <c r="AN26" t="s">
        <v>159</v>
      </c>
      <c r="AO26" s="1192">
        <v>43986</v>
      </c>
      <c r="AP26" t="s">
        <v>160</v>
      </c>
      <c r="AQ26" t="s">
        <v>109</v>
      </c>
      <c r="BD26" t="s">
        <v>158</v>
      </c>
      <c r="BE26" s="1192">
        <v>43997</v>
      </c>
      <c r="BF26" s="1196" t="s">
        <v>159</v>
      </c>
      <c r="BG26" s="1192">
        <v>44000</v>
      </c>
      <c r="BH26" t="s">
        <v>160</v>
      </c>
      <c r="BI26" t="s">
        <v>109</v>
      </c>
    </row>
    <row r="27" spans="1:71" ht="38.25">
      <c r="A27" s="1208"/>
      <c r="D27" t="s">
        <v>134</v>
      </c>
      <c r="E27" t="s">
        <v>135</v>
      </c>
      <c r="F27" t="s">
        <v>136</v>
      </c>
      <c r="G27" t="s">
        <v>137</v>
      </c>
      <c r="H27" t="s">
        <v>138</v>
      </c>
      <c r="I27" t="s">
        <v>139</v>
      </c>
      <c r="J27" t="s">
        <v>140</v>
      </c>
      <c r="K27" t="s">
        <v>141</v>
      </c>
      <c r="L27" t="s">
        <v>142</v>
      </c>
      <c r="M27" t="s">
        <v>143</v>
      </c>
      <c r="N27" t="s">
        <v>144</v>
      </c>
      <c r="O27" t="s">
        <v>145</v>
      </c>
      <c r="P27" t="s">
        <v>146</v>
      </c>
      <c r="Q27" t="s">
        <v>147</v>
      </c>
      <c r="V27" t="s">
        <v>134</v>
      </c>
      <c r="W27" t="s">
        <v>135</v>
      </c>
      <c r="X27" t="s">
        <v>136</v>
      </c>
      <c r="Y27" t="s">
        <v>137</v>
      </c>
      <c r="Z27" t="s">
        <v>138</v>
      </c>
      <c r="AA27" t="s">
        <v>139</v>
      </c>
      <c r="AB27" t="s">
        <v>140</v>
      </c>
      <c r="AC27" t="s">
        <v>141</v>
      </c>
      <c r="AD27" t="s">
        <v>142</v>
      </c>
      <c r="AE27" t="s">
        <v>143</v>
      </c>
      <c r="AF27" t="s">
        <v>144</v>
      </c>
      <c r="AG27" t="s">
        <v>145</v>
      </c>
      <c r="AH27" t="s">
        <v>146</v>
      </c>
      <c r="AI27" t="s">
        <v>147</v>
      </c>
      <c r="AN27" t="s">
        <v>134</v>
      </c>
      <c r="AO27" t="s">
        <v>135</v>
      </c>
      <c r="AP27" t="s">
        <v>136</v>
      </c>
      <c r="AQ27" t="s">
        <v>137</v>
      </c>
      <c r="AR27" t="s">
        <v>138</v>
      </c>
      <c r="AS27" t="s">
        <v>139</v>
      </c>
      <c r="AT27" t="s">
        <v>140</v>
      </c>
      <c r="AU27" t="s">
        <v>141</v>
      </c>
      <c r="AV27" t="s">
        <v>142</v>
      </c>
      <c r="AW27" t="s">
        <v>143</v>
      </c>
      <c r="AX27" t="s">
        <v>144</v>
      </c>
      <c r="AY27" t="s">
        <v>145</v>
      </c>
      <c r="AZ27" t="s">
        <v>146</v>
      </c>
      <c r="BA27" t="s">
        <v>147</v>
      </c>
      <c r="BF27" t="s">
        <v>134</v>
      </c>
      <c r="BG27" t="s">
        <v>135</v>
      </c>
      <c r="BH27" t="s">
        <v>136</v>
      </c>
      <c r="BI27" t="s">
        <v>137</v>
      </c>
      <c r="BJ27" t="s">
        <v>138</v>
      </c>
      <c r="BK27" t="s">
        <v>139</v>
      </c>
      <c r="BL27" t="s">
        <v>140</v>
      </c>
      <c r="BM27" t="s">
        <v>141</v>
      </c>
      <c r="BN27" t="s">
        <v>142</v>
      </c>
      <c r="BO27" t="s">
        <v>143</v>
      </c>
      <c r="BP27" t="s">
        <v>144</v>
      </c>
      <c r="BQ27" t="s">
        <v>145</v>
      </c>
      <c r="BR27" t="s">
        <v>146</v>
      </c>
      <c r="BS27" t="s">
        <v>147</v>
      </c>
    </row>
    <row r="28" spans="1:71" ht="25.5">
      <c r="A28" s="1208"/>
      <c r="B28" s="61" t="s">
        <v>130</v>
      </c>
      <c r="C28" s="44" t="s">
        <v>124</v>
      </c>
      <c r="D28">
        <v>2.8109999999999999</v>
      </c>
      <c r="E28">
        <v>2.7759999999999998</v>
      </c>
      <c r="F28">
        <v>2.81</v>
      </c>
      <c r="G28">
        <v>3.1429999999999998</v>
      </c>
      <c r="H28">
        <v>2.7949999999999999</v>
      </c>
      <c r="I28">
        <v>2.8439999999999999</v>
      </c>
      <c r="J28">
        <v>3.62</v>
      </c>
      <c r="K28">
        <v>3.0350000000000001</v>
      </c>
      <c r="L28">
        <v>3.899</v>
      </c>
      <c r="M28">
        <v>3.1419999999999999</v>
      </c>
      <c r="N28">
        <v>3.2370000000000001</v>
      </c>
      <c r="O28">
        <v>3.4380000000000002</v>
      </c>
      <c r="P28" t="s">
        <v>102</v>
      </c>
      <c r="Q28" t="s">
        <v>102</v>
      </c>
      <c r="T28" t="s">
        <v>130</v>
      </c>
      <c r="U28" t="s">
        <v>124</v>
      </c>
      <c r="V28" s="1191">
        <v>0.42499999999999999</v>
      </c>
      <c r="W28" s="1191">
        <v>0.59499999999999997</v>
      </c>
      <c r="X28" s="1191">
        <v>0.50700000000000001</v>
      </c>
      <c r="Y28" s="1191">
        <v>0.442</v>
      </c>
      <c r="Z28" s="1191">
        <v>0.55900000000000005</v>
      </c>
      <c r="AA28" s="1191">
        <v>0.53800000000000003</v>
      </c>
      <c r="AB28" s="1191">
        <v>0.50700000000000001</v>
      </c>
      <c r="AC28" s="1191">
        <v>0.45500000000000002</v>
      </c>
      <c r="AD28" s="1191">
        <v>0.51100000000000001</v>
      </c>
      <c r="AE28" s="1191">
        <v>0.30099999999999999</v>
      </c>
      <c r="AF28" s="1191">
        <v>0.29199999999999998</v>
      </c>
      <c r="AG28" s="1191">
        <v>0.59599999999999997</v>
      </c>
      <c r="AH28" s="1191">
        <v>0.32300000000000001</v>
      </c>
      <c r="AI28" s="1191">
        <v>0.29699999999999999</v>
      </c>
      <c r="AL28" t="s">
        <v>130</v>
      </c>
      <c r="AM28" t="s">
        <v>124</v>
      </c>
      <c r="AN28" s="1195">
        <v>0.48599999999999999</v>
      </c>
      <c r="AO28" s="1195">
        <v>0.83599999999999997</v>
      </c>
      <c r="AP28" s="1195">
        <v>0.78300000000000003</v>
      </c>
      <c r="AQ28" s="1195">
        <v>0.63600000000000001</v>
      </c>
      <c r="AR28" s="1195">
        <v>0.51200000000000001</v>
      </c>
      <c r="AS28" s="1195">
        <v>0.58899999999999997</v>
      </c>
      <c r="AT28" s="1195">
        <v>0.88500000000000001</v>
      </c>
      <c r="AU28" s="1195">
        <v>0.68500000000000005</v>
      </c>
      <c r="AV28" s="1194">
        <v>0.54900000000000004</v>
      </c>
      <c r="AW28" s="1194">
        <v>0.49399999999999999</v>
      </c>
      <c r="AX28" s="1194">
        <v>0.40600000000000003</v>
      </c>
      <c r="AY28" s="1194">
        <v>0.67200000000000004</v>
      </c>
      <c r="AZ28" s="1194">
        <v>0.48299999999999998</v>
      </c>
      <c r="BA28" s="1194">
        <v>0.46</v>
      </c>
      <c r="BD28" t="s">
        <v>130</v>
      </c>
      <c r="BE28" t="s">
        <v>124</v>
      </c>
      <c r="BF28" s="1191">
        <v>0.47099999999999997</v>
      </c>
      <c r="BG28" s="1191">
        <v>0.55500000000000005</v>
      </c>
      <c r="BH28" s="1191">
        <v>0.53600000000000003</v>
      </c>
      <c r="BI28" s="1191">
        <v>0.49399999999999999</v>
      </c>
      <c r="BJ28" s="1191">
        <v>0.46600000000000003</v>
      </c>
      <c r="BK28" s="1191">
        <v>0.48799999999999999</v>
      </c>
      <c r="BL28" s="1191">
        <v>0.56499999999999995</v>
      </c>
      <c r="BM28" s="1191">
        <v>0.54700000000000004</v>
      </c>
      <c r="BN28" s="1191">
        <v>0.36499999999999999</v>
      </c>
      <c r="BO28" s="1191">
        <v>0.53800000000000003</v>
      </c>
      <c r="BP28" s="1191">
        <v>0.48299999999999998</v>
      </c>
      <c r="BQ28" s="1191">
        <v>0.378</v>
      </c>
      <c r="BR28" s="1191">
        <v>0.26400000000000001</v>
      </c>
      <c r="BS28" s="1191">
        <v>0.60199999999999998</v>
      </c>
    </row>
    <row r="29" spans="1:71">
      <c r="A29" s="1208"/>
      <c r="B29" s="61" t="s">
        <v>131</v>
      </c>
      <c r="C29" s="44" t="s">
        <v>125</v>
      </c>
      <c r="D29" s="1191">
        <v>3.4079999999999999</v>
      </c>
      <c r="E29" s="1191">
        <v>3.2610000000000001</v>
      </c>
      <c r="F29" s="1191">
        <v>3.0089999999999999</v>
      </c>
      <c r="G29" t="s">
        <v>102</v>
      </c>
      <c r="H29" t="s">
        <v>102</v>
      </c>
      <c r="I29" t="s">
        <v>102</v>
      </c>
      <c r="J29" t="s">
        <v>102</v>
      </c>
      <c r="K29" t="s">
        <v>102</v>
      </c>
      <c r="L29" t="s">
        <v>102</v>
      </c>
      <c r="M29" t="s">
        <v>102</v>
      </c>
      <c r="N29" t="s">
        <v>102</v>
      </c>
      <c r="O29" t="s">
        <v>102</v>
      </c>
      <c r="P29" t="s">
        <v>102</v>
      </c>
      <c r="Q29" t="s">
        <v>102</v>
      </c>
      <c r="T29" t="s">
        <v>131</v>
      </c>
      <c r="U29" t="s">
        <v>125</v>
      </c>
      <c r="V29" s="1191">
        <v>9.2999999999999999E-2</v>
      </c>
      <c r="W29" s="1191">
        <v>0.502</v>
      </c>
      <c r="X29" s="1191">
        <v>0.30199999999999999</v>
      </c>
      <c r="Y29" t="s">
        <v>66</v>
      </c>
      <c r="Z29" t="s">
        <v>66</v>
      </c>
      <c r="AA29" t="s">
        <v>66</v>
      </c>
      <c r="AB29" t="s">
        <v>66</v>
      </c>
      <c r="AC29" t="s">
        <v>66</v>
      </c>
      <c r="AD29" t="s">
        <v>66</v>
      </c>
      <c r="AE29" t="s">
        <v>66</v>
      </c>
      <c r="AF29" t="s">
        <v>66</v>
      </c>
      <c r="AG29" t="s">
        <v>66</v>
      </c>
      <c r="AH29" t="s">
        <v>66</v>
      </c>
      <c r="AI29" t="s">
        <v>66</v>
      </c>
      <c r="AL29" t="s">
        <v>131</v>
      </c>
      <c r="AM29" t="s">
        <v>125</v>
      </c>
      <c r="AN29" s="1191">
        <v>0.246</v>
      </c>
      <c r="AO29" s="1191">
        <v>0.82699999999999996</v>
      </c>
      <c r="AP29" s="1191">
        <v>0.378</v>
      </c>
      <c r="AQ29" t="s">
        <v>102</v>
      </c>
      <c r="AR29" t="s">
        <v>102</v>
      </c>
      <c r="AS29" t="s">
        <v>102</v>
      </c>
      <c r="AT29" t="s">
        <v>102</v>
      </c>
      <c r="AU29" t="s">
        <v>102</v>
      </c>
      <c r="AV29" t="s">
        <v>102</v>
      </c>
      <c r="AW29" t="s">
        <v>102</v>
      </c>
      <c r="AX29" t="s">
        <v>102</v>
      </c>
      <c r="AY29" t="s">
        <v>102</v>
      </c>
      <c r="AZ29" t="s">
        <v>102</v>
      </c>
      <c r="BA29" t="s">
        <v>102</v>
      </c>
      <c r="BD29" t="s">
        <v>131</v>
      </c>
      <c r="BE29" t="s">
        <v>125</v>
      </c>
      <c r="BF29" s="1191">
        <v>0.48899999999999999</v>
      </c>
      <c r="BG29" s="1191">
        <v>0.41899999999999998</v>
      </c>
      <c r="BH29" s="1191">
        <v>0.312</v>
      </c>
      <c r="BI29" t="s">
        <v>102</v>
      </c>
      <c r="BJ29" t="s">
        <v>102</v>
      </c>
      <c r="BK29" t="s">
        <v>102</v>
      </c>
      <c r="BL29" t="s">
        <v>102</v>
      </c>
      <c r="BM29" t="s">
        <v>102</v>
      </c>
      <c r="BN29" t="s">
        <v>102</v>
      </c>
      <c r="BO29" t="s">
        <v>102</v>
      </c>
      <c r="BP29" t="s">
        <v>102</v>
      </c>
      <c r="BQ29" t="s">
        <v>102</v>
      </c>
      <c r="BR29" t="s">
        <v>102</v>
      </c>
      <c r="BS29" t="s">
        <v>102</v>
      </c>
    </row>
    <row r="30" spans="1:71">
      <c r="A30" s="1208"/>
      <c r="B30" s="61" t="s">
        <v>131</v>
      </c>
      <c r="C30" s="44" t="s">
        <v>126</v>
      </c>
      <c r="D30" s="1191">
        <v>3.29</v>
      </c>
      <c r="E30" s="1191">
        <v>3.39</v>
      </c>
      <c r="F30" s="1191">
        <v>3.1859999999999999</v>
      </c>
      <c r="G30" t="s">
        <v>102</v>
      </c>
      <c r="H30" t="s">
        <v>102</v>
      </c>
      <c r="I30" t="s">
        <v>102</v>
      </c>
      <c r="J30" t="s">
        <v>102</v>
      </c>
      <c r="K30" t="s">
        <v>102</v>
      </c>
      <c r="L30" t="s">
        <v>102</v>
      </c>
      <c r="M30" t="s">
        <v>102</v>
      </c>
      <c r="N30" t="s">
        <v>102</v>
      </c>
      <c r="O30" t="s">
        <v>102</v>
      </c>
      <c r="P30" t="s">
        <v>102</v>
      </c>
      <c r="Q30" t="s">
        <v>102</v>
      </c>
      <c r="T30" t="s">
        <v>131</v>
      </c>
      <c r="U30" t="s">
        <v>126</v>
      </c>
      <c r="V30" s="1191">
        <v>0.33600000000000002</v>
      </c>
      <c r="W30" s="1191">
        <v>0.19500000000000001</v>
      </c>
      <c r="X30" s="1191">
        <v>9.2999999999999999E-2</v>
      </c>
      <c r="Y30" t="s">
        <v>66</v>
      </c>
      <c r="Z30" t="s">
        <v>66</v>
      </c>
      <c r="AA30" t="s">
        <v>66</v>
      </c>
      <c r="AB30" t="s">
        <v>66</v>
      </c>
      <c r="AC30" t="s">
        <v>66</v>
      </c>
      <c r="AD30" t="s">
        <v>66</v>
      </c>
      <c r="AE30" t="s">
        <v>66</v>
      </c>
      <c r="AF30" t="s">
        <v>66</v>
      </c>
      <c r="AG30" t="s">
        <v>66</v>
      </c>
      <c r="AH30" t="s">
        <v>66</v>
      </c>
      <c r="AI30" t="s">
        <v>66</v>
      </c>
      <c r="AL30" t="s">
        <v>131</v>
      </c>
      <c r="AM30" t="s">
        <v>126</v>
      </c>
      <c r="AN30" s="1191">
        <v>0.22800000000000001</v>
      </c>
      <c r="AO30" s="1191">
        <v>0.35399999999999998</v>
      </c>
      <c r="AP30" s="1191">
        <v>0.27300000000000002</v>
      </c>
      <c r="AQ30" t="s">
        <v>102</v>
      </c>
      <c r="AR30" t="s">
        <v>102</v>
      </c>
      <c r="AS30" t="s">
        <v>102</v>
      </c>
      <c r="AT30" t="s">
        <v>102</v>
      </c>
      <c r="AU30" t="s">
        <v>102</v>
      </c>
      <c r="AV30" t="s">
        <v>102</v>
      </c>
      <c r="AW30" t="s">
        <v>102</v>
      </c>
      <c r="AX30" t="s">
        <v>102</v>
      </c>
      <c r="AY30" t="s">
        <v>102</v>
      </c>
      <c r="AZ30" t="s">
        <v>102</v>
      </c>
      <c r="BA30" t="s">
        <v>102</v>
      </c>
      <c r="BD30" t="s">
        <v>131</v>
      </c>
      <c r="BE30" t="s">
        <v>126</v>
      </c>
      <c r="BF30" s="1191">
        <v>0.39100000000000001</v>
      </c>
      <c r="BG30" s="1191">
        <v>0.318</v>
      </c>
      <c r="BH30" s="1191">
        <v>0.28299999999999997</v>
      </c>
      <c r="BI30" t="s">
        <v>102</v>
      </c>
      <c r="BJ30" t="s">
        <v>102</v>
      </c>
      <c r="BK30" t="s">
        <v>102</v>
      </c>
      <c r="BL30" t="s">
        <v>102</v>
      </c>
      <c r="BM30" t="s">
        <v>102</v>
      </c>
      <c r="BN30" t="s">
        <v>102</v>
      </c>
      <c r="BO30" t="s">
        <v>102</v>
      </c>
      <c r="BP30" t="s">
        <v>102</v>
      </c>
      <c r="BQ30" t="s">
        <v>102</v>
      </c>
      <c r="BR30" t="s">
        <v>102</v>
      </c>
      <c r="BS30" t="s">
        <v>102</v>
      </c>
    </row>
    <row r="31" spans="1:71">
      <c r="B31" s="61" t="s">
        <v>131</v>
      </c>
      <c r="C31" s="44" t="s">
        <v>127</v>
      </c>
      <c r="D31" s="1191">
        <v>3.5579999999999998</v>
      </c>
      <c r="E31" s="1191">
        <v>3.0539999999999998</v>
      </c>
      <c r="F31" s="1191">
        <v>2.927</v>
      </c>
      <c r="G31" t="s">
        <v>102</v>
      </c>
      <c r="H31" t="s">
        <v>102</v>
      </c>
      <c r="I31" t="s">
        <v>102</v>
      </c>
      <c r="J31" t="s">
        <v>102</v>
      </c>
      <c r="K31" t="s">
        <v>102</v>
      </c>
      <c r="L31" t="s">
        <v>102</v>
      </c>
      <c r="M31" t="s">
        <v>102</v>
      </c>
      <c r="N31" t="s">
        <v>102</v>
      </c>
      <c r="O31" t="s">
        <v>102</v>
      </c>
      <c r="P31" t="s">
        <v>102</v>
      </c>
      <c r="Q31" t="s">
        <v>102</v>
      </c>
      <c r="T31" t="s">
        <v>131</v>
      </c>
      <c r="U31" t="s">
        <v>127</v>
      </c>
      <c r="V31" s="1191">
        <v>0.153</v>
      </c>
      <c r="W31" s="1191">
        <v>0.14199999999999999</v>
      </c>
      <c r="X31" s="1191">
        <v>0.191</v>
      </c>
      <c r="Y31" t="s">
        <v>66</v>
      </c>
      <c r="Z31" t="s">
        <v>66</v>
      </c>
      <c r="AA31" t="s">
        <v>66</v>
      </c>
      <c r="AB31" t="s">
        <v>66</v>
      </c>
      <c r="AC31" t="s">
        <v>66</v>
      </c>
      <c r="AD31" t="s">
        <v>66</v>
      </c>
      <c r="AE31" t="s">
        <v>66</v>
      </c>
      <c r="AF31" t="s">
        <v>66</v>
      </c>
      <c r="AG31" t="s">
        <v>66</v>
      </c>
      <c r="AH31" t="s">
        <v>66</v>
      </c>
      <c r="AI31" t="s">
        <v>66</v>
      </c>
      <c r="AL31" t="s">
        <v>131</v>
      </c>
      <c r="AM31" t="s">
        <v>127</v>
      </c>
      <c r="AN31" s="1191">
        <v>0.28699999999999998</v>
      </c>
      <c r="AO31" s="1191">
        <v>0.38900000000000001</v>
      </c>
      <c r="AP31" s="1191">
        <v>0.35299999999999998</v>
      </c>
      <c r="AQ31" t="s">
        <v>102</v>
      </c>
      <c r="AR31" t="s">
        <v>102</v>
      </c>
      <c r="AS31" t="s">
        <v>102</v>
      </c>
      <c r="AT31" t="s">
        <v>102</v>
      </c>
      <c r="AU31" t="s">
        <v>102</v>
      </c>
      <c r="AV31" t="s">
        <v>102</v>
      </c>
      <c r="AW31" t="s">
        <v>102</v>
      </c>
      <c r="AX31" t="s">
        <v>102</v>
      </c>
      <c r="AY31" t="s">
        <v>102</v>
      </c>
      <c r="AZ31" t="s">
        <v>102</v>
      </c>
      <c r="BA31" t="s">
        <v>102</v>
      </c>
      <c r="BD31" t="s">
        <v>131</v>
      </c>
      <c r="BE31" t="s">
        <v>127</v>
      </c>
      <c r="BF31" s="1191">
        <v>0.23599999999999999</v>
      </c>
      <c r="BG31" s="1191">
        <v>0.20699999999999999</v>
      </c>
      <c r="BH31" s="1191">
        <v>0.19600000000000001</v>
      </c>
      <c r="BI31" t="s">
        <v>102</v>
      </c>
      <c r="BJ31" t="s">
        <v>102</v>
      </c>
      <c r="BK31" t="s">
        <v>102</v>
      </c>
      <c r="BL31" t="s">
        <v>102</v>
      </c>
      <c r="BM31" t="s">
        <v>102</v>
      </c>
      <c r="BN31" t="s">
        <v>102</v>
      </c>
      <c r="BO31" t="s">
        <v>102</v>
      </c>
      <c r="BP31" t="s">
        <v>102</v>
      </c>
      <c r="BQ31" t="s">
        <v>102</v>
      </c>
      <c r="BR31" t="s">
        <v>102</v>
      </c>
      <c r="BS31" t="s">
        <v>102</v>
      </c>
    </row>
    <row r="32" spans="1:71">
      <c r="B32" s="61" t="s">
        <v>131</v>
      </c>
      <c r="C32" s="44" t="s">
        <v>128</v>
      </c>
      <c r="D32" s="1191">
        <v>1.9910000000000001</v>
      </c>
      <c r="E32" s="1191">
        <v>1.6279999999999999</v>
      </c>
      <c r="F32" s="1191">
        <v>1.655</v>
      </c>
      <c r="G32" t="s">
        <v>102</v>
      </c>
      <c r="H32" t="s">
        <v>102</v>
      </c>
      <c r="I32" t="s">
        <v>102</v>
      </c>
      <c r="J32" t="s">
        <v>102</v>
      </c>
      <c r="K32" t="s">
        <v>102</v>
      </c>
      <c r="L32" t="s">
        <v>102</v>
      </c>
      <c r="M32" t="s">
        <v>102</v>
      </c>
      <c r="N32" t="s">
        <v>102</v>
      </c>
      <c r="O32" t="s">
        <v>102</v>
      </c>
      <c r="P32" t="s">
        <v>102</v>
      </c>
      <c r="Q32" t="s">
        <v>102</v>
      </c>
      <c r="T32" t="s">
        <v>131</v>
      </c>
      <c r="U32" t="s">
        <v>128</v>
      </c>
      <c r="V32" s="1191">
        <v>0.32600000000000001</v>
      </c>
      <c r="W32" s="1191">
        <v>0.23599999999999999</v>
      </c>
      <c r="X32" s="1191">
        <v>4.3999999999999997E-2</v>
      </c>
      <c r="Y32" t="s">
        <v>66</v>
      </c>
      <c r="Z32" t="s">
        <v>66</v>
      </c>
      <c r="AA32" t="s">
        <v>66</v>
      </c>
      <c r="AB32" t="s">
        <v>66</v>
      </c>
      <c r="AC32" t="s">
        <v>66</v>
      </c>
      <c r="AD32" t="s">
        <v>66</v>
      </c>
      <c r="AE32" t="s">
        <v>66</v>
      </c>
      <c r="AF32" t="s">
        <v>66</v>
      </c>
      <c r="AG32" t="s">
        <v>66</v>
      </c>
      <c r="AH32" t="s">
        <v>66</v>
      </c>
      <c r="AI32" t="s">
        <v>66</v>
      </c>
      <c r="AL32" t="s">
        <v>131</v>
      </c>
      <c r="AM32" t="s">
        <v>128</v>
      </c>
      <c r="AN32" s="1191">
        <v>0.161</v>
      </c>
      <c r="AO32" s="1191">
        <v>0.14000000000000001</v>
      </c>
      <c r="AP32" s="1191">
        <v>0.16</v>
      </c>
      <c r="AR32" t="s">
        <v>102</v>
      </c>
      <c r="AS32" t="s">
        <v>102</v>
      </c>
      <c r="AT32" t="s">
        <v>102</v>
      </c>
      <c r="AU32" t="s">
        <v>102</v>
      </c>
      <c r="AV32" t="s">
        <v>102</v>
      </c>
      <c r="AW32" t="s">
        <v>102</v>
      </c>
      <c r="AX32" t="s">
        <v>102</v>
      </c>
      <c r="AY32" t="s">
        <v>102</v>
      </c>
      <c r="AZ32" t="s">
        <v>102</v>
      </c>
      <c r="BA32" t="s">
        <v>102</v>
      </c>
      <c r="BD32" t="s">
        <v>131</v>
      </c>
      <c r="BE32" t="s">
        <v>128</v>
      </c>
      <c r="BF32" s="1191">
        <v>0.14599999999999999</v>
      </c>
      <c r="BG32" s="1191">
        <v>0.14599999999999999</v>
      </c>
      <c r="BH32" s="1191">
        <v>0.13500000000000001</v>
      </c>
      <c r="BI32" t="s">
        <v>102</v>
      </c>
      <c r="BJ32" t="s">
        <v>102</v>
      </c>
      <c r="BK32" t="s">
        <v>102</v>
      </c>
      <c r="BL32" t="s">
        <v>102</v>
      </c>
      <c r="BM32" t="s">
        <v>102</v>
      </c>
      <c r="BN32" t="s">
        <v>102</v>
      </c>
      <c r="BO32" t="s">
        <v>102</v>
      </c>
      <c r="BP32" t="s">
        <v>102</v>
      </c>
      <c r="BQ32" t="s">
        <v>102</v>
      </c>
      <c r="BR32" t="s">
        <v>102</v>
      </c>
      <c r="BS32" t="s">
        <v>102</v>
      </c>
    </row>
    <row r="33" spans="1:71" ht="25.5">
      <c r="B33" s="61" t="s">
        <v>130</v>
      </c>
      <c r="C33" s="44" t="s">
        <v>129</v>
      </c>
      <c r="D33">
        <v>4.8000000000000001E-2</v>
      </c>
      <c r="E33">
        <v>0.05</v>
      </c>
      <c r="F33" t="s">
        <v>102</v>
      </c>
      <c r="G33" t="s">
        <v>102</v>
      </c>
      <c r="H33" t="s">
        <v>102</v>
      </c>
      <c r="I33" t="s">
        <v>102</v>
      </c>
      <c r="J33" t="s">
        <v>102</v>
      </c>
      <c r="K33" t="s">
        <v>102</v>
      </c>
      <c r="L33" t="s">
        <v>102</v>
      </c>
      <c r="M33" t="s">
        <v>102</v>
      </c>
      <c r="N33" t="s">
        <v>102</v>
      </c>
      <c r="O33" t="s">
        <v>102</v>
      </c>
      <c r="P33" t="s">
        <v>102</v>
      </c>
      <c r="Q33" t="s">
        <v>102</v>
      </c>
      <c r="T33" t="s">
        <v>130</v>
      </c>
      <c r="U33" t="s">
        <v>129</v>
      </c>
      <c r="V33" s="1191">
        <v>0.112</v>
      </c>
      <c r="W33" s="1191">
        <v>0.1</v>
      </c>
      <c r="X33" s="1191">
        <v>0.111</v>
      </c>
      <c r="Y33" s="1191">
        <v>9.6000000000000002E-2</v>
      </c>
      <c r="Z33" t="s">
        <v>66</v>
      </c>
      <c r="AA33" t="s">
        <v>66</v>
      </c>
      <c r="AB33" t="s">
        <v>66</v>
      </c>
      <c r="AC33" t="s">
        <v>66</v>
      </c>
      <c r="AD33" t="s">
        <v>66</v>
      </c>
      <c r="AE33" t="s">
        <v>66</v>
      </c>
      <c r="AF33" t="s">
        <v>66</v>
      </c>
      <c r="AG33" t="s">
        <v>66</v>
      </c>
      <c r="AH33" t="s">
        <v>66</v>
      </c>
      <c r="AI33" t="s">
        <v>66</v>
      </c>
      <c r="AL33" t="s">
        <v>130</v>
      </c>
      <c r="AM33" t="s">
        <v>129</v>
      </c>
      <c r="AN33" s="1191">
        <v>0.115</v>
      </c>
      <c r="AO33" s="1191">
        <v>9.7000000000000003E-2</v>
      </c>
      <c r="AP33" s="1191">
        <v>0.109</v>
      </c>
      <c r="AQ33" s="1191">
        <v>9.7000000000000003E-2</v>
      </c>
      <c r="AR33" t="s">
        <v>102</v>
      </c>
      <c r="AS33" t="s">
        <v>102</v>
      </c>
      <c r="AT33" t="s">
        <v>102</v>
      </c>
      <c r="AU33" t="s">
        <v>102</v>
      </c>
      <c r="AV33" t="s">
        <v>102</v>
      </c>
      <c r="AW33" t="s">
        <v>102</v>
      </c>
      <c r="AX33" t="s">
        <v>102</v>
      </c>
      <c r="AY33" t="s">
        <v>102</v>
      </c>
      <c r="AZ33" t="s">
        <v>102</v>
      </c>
      <c r="BA33" t="s">
        <v>102</v>
      </c>
      <c r="BD33" t="s">
        <v>130</v>
      </c>
      <c r="BE33" t="s">
        <v>129</v>
      </c>
      <c r="BF33" s="1191">
        <v>0.126</v>
      </c>
      <c r="BG33" s="1191">
        <v>0.13</v>
      </c>
      <c r="BH33" s="1191">
        <v>0.13200000000000001</v>
      </c>
      <c r="BI33" s="1191">
        <v>0.126</v>
      </c>
      <c r="BJ33" t="s">
        <v>102</v>
      </c>
      <c r="BK33" t="s">
        <v>102</v>
      </c>
      <c r="BL33" t="s">
        <v>102</v>
      </c>
      <c r="BM33" t="s">
        <v>102</v>
      </c>
      <c r="BN33" t="s">
        <v>102</v>
      </c>
      <c r="BO33" t="s">
        <v>102</v>
      </c>
      <c r="BP33" t="s">
        <v>102</v>
      </c>
      <c r="BQ33" t="s">
        <v>102</v>
      </c>
      <c r="BR33" t="s">
        <v>102</v>
      </c>
      <c r="BS33" t="s">
        <v>102</v>
      </c>
    </row>
    <row r="36" spans="1:71">
      <c r="A36" s="1208" t="str">
        <f>Test_conditions!$E$23</f>
        <v>NM-110</v>
      </c>
      <c r="B36" s="1209" t="s">
        <v>154</v>
      </c>
      <c r="C36" s="1210"/>
      <c r="D36" s="1211"/>
      <c r="E36" s="1211"/>
      <c r="F36" s="1211"/>
      <c r="G36" s="1211"/>
      <c r="H36" s="1211"/>
      <c r="I36" s="1211"/>
      <c r="J36" s="1211"/>
      <c r="K36" s="1211"/>
      <c r="L36" s="1211"/>
      <c r="M36" s="1211"/>
      <c r="N36" s="1211"/>
      <c r="O36" s="1211"/>
      <c r="T36" s="1211" t="s">
        <v>155</v>
      </c>
      <c r="U36" s="1211"/>
      <c r="V36" s="1211"/>
      <c r="W36" s="1211"/>
      <c r="X36" s="1211"/>
      <c r="Y36" s="1211"/>
      <c r="Z36" s="1211"/>
      <c r="AA36" s="1211"/>
      <c r="AB36" s="1211"/>
      <c r="AC36" s="1211"/>
      <c r="AD36" s="1211"/>
      <c r="AE36" s="1211"/>
      <c r="AF36" s="1211"/>
      <c r="AG36" s="1211"/>
      <c r="AL36" s="1211" t="s">
        <v>156</v>
      </c>
      <c r="AM36" s="1211"/>
      <c r="AN36" s="1211"/>
      <c r="AO36" s="1211"/>
      <c r="AP36" s="1211"/>
      <c r="AQ36" s="1211"/>
      <c r="AR36" s="1211"/>
      <c r="AS36" s="1211"/>
      <c r="AT36" s="1211"/>
      <c r="AU36" s="1211"/>
      <c r="AV36" s="1211"/>
      <c r="AW36" s="1211"/>
      <c r="AX36" s="1211"/>
      <c r="AY36" s="1211"/>
      <c r="BD36" s="1211" t="s">
        <v>157</v>
      </c>
      <c r="BE36" s="1211"/>
      <c r="BF36" s="1211"/>
      <c r="BG36" s="1211"/>
      <c r="BH36" s="1211"/>
      <c r="BI36" s="1211"/>
      <c r="BJ36" s="1211"/>
      <c r="BK36" s="1211"/>
      <c r="BL36" s="1211"/>
      <c r="BM36" s="1211"/>
      <c r="BN36" s="1211"/>
      <c r="BO36" s="1211"/>
      <c r="BP36" s="1211"/>
      <c r="BQ36" s="1211"/>
    </row>
    <row r="37" spans="1:71" ht="25.5">
      <c r="A37" s="1208"/>
      <c r="B37" s="61" t="s">
        <v>158</v>
      </c>
      <c r="C37" s="1193">
        <v>43949</v>
      </c>
      <c r="D37" t="s">
        <v>159</v>
      </c>
      <c r="E37" s="1192">
        <v>43952</v>
      </c>
      <c r="F37" t="s">
        <v>160</v>
      </c>
      <c r="G37">
        <v>28</v>
      </c>
      <c r="T37" t="s">
        <v>158</v>
      </c>
      <c r="U37" s="1192">
        <v>43983</v>
      </c>
      <c r="V37" t="s">
        <v>159</v>
      </c>
      <c r="W37" s="1192">
        <v>43986</v>
      </c>
      <c r="X37" t="s">
        <v>160</v>
      </c>
      <c r="Y37" t="s">
        <v>109</v>
      </c>
      <c r="AL37" t="s">
        <v>158</v>
      </c>
      <c r="AM37" s="1192">
        <v>43983</v>
      </c>
      <c r="AN37" t="s">
        <v>159</v>
      </c>
      <c r="AO37" s="1192">
        <v>43986</v>
      </c>
      <c r="AP37" t="s">
        <v>160</v>
      </c>
      <c r="AQ37" t="s">
        <v>109</v>
      </c>
      <c r="BD37" t="s">
        <v>158</v>
      </c>
      <c r="BE37" s="1192">
        <v>43997</v>
      </c>
      <c r="BF37" s="1196" t="s">
        <v>159</v>
      </c>
      <c r="BG37" s="1192">
        <v>44000</v>
      </c>
      <c r="BH37" t="s">
        <v>160</v>
      </c>
      <c r="BI37" t="s">
        <v>109</v>
      </c>
    </row>
    <row r="38" spans="1:71" ht="38.25">
      <c r="A38" s="1208"/>
      <c r="D38" t="s">
        <v>134</v>
      </c>
      <c r="E38" t="s">
        <v>135</v>
      </c>
      <c r="F38" t="s">
        <v>136</v>
      </c>
      <c r="G38" t="s">
        <v>137</v>
      </c>
      <c r="H38" t="s">
        <v>138</v>
      </c>
      <c r="I38" t="s">
        <v>139</v>
      </c>
      <c r="J38" t="s">
        <v>140</v>
      </c>
      <c r="K38" t="s">
        <v>141</v>
      </c>
      <c r="L38" t="s">
        <v>142</v>
      </c>
      <c r="M38" t="s">
        <v>143</v>
      </c>
      <c r="N38" t="s">
        <v>144</v>
      </c>
      <c r="O38" t="s">
        <v>145</v>
      </c>
      <c r="P38" t="s">
        <v>146</v>
      </c>
      <c r="Q38" t="s">
        <v>147</v>
      </c>
      <c r="V38" t="s">
        <v>134</v>
      </c>
      <c r="W38" t="s">
        <v>135</v>
      </c>
      <c r="X38" t="s">
        <v>136</v>
      </c>
      <c r="Y38" t="s">
        <v>137</v>
      </c>
      <c r="Z38" t="s">
        <v>138</v>
      </c>
      <c r="AA38" t="s">
        <v>139</v>
      </c>
      <c r="AB38" t="s">
        <v>140</v>
      </c>
      <c r="AC38" t="s">
        <v>141</v>
      </c>
      <c r="AD38" t="s">
        <v>142</v>
      </c>
      <c r="AE38" t="s">
        <v>143</v>
      </c>
      <c r="AF38" t="s">
        <v>144</v>
      </c>
      <c r="AG38" t="s">
        <v>145</v>
      </c>
      <c r="AH38" t="s">
        <v>146</v>
      </c>
      <c r="AI38" t="s">
        <v>147</v>
      </c>
      <c r="AN38" t="s">
        <v>134</v>
      </c>
      <c r="AO38" t="s">
        <v>135</v>
      </c>
      <c r="AP38" t="s">
        <v>136</v>
      </c>
      <c r="AQ38" t="s">
        <v>137</v>
      </c>
      <c r="AR38" t="s">
        <v>138</v>
      </c>
      <c r="AS38" t="s">
        <v>139</v>
      </c>
      <c r="AT38" t="s">
        <v>140</v>
      </c>
      <c r="AU38" t="s">
        <v>141</v>
      </c>
      <c r="AV38" t="s">
        <v>142</v>
      </c>
      <c r="AW38" t="s">
        <v>143</v>
      </c>
      <c r="AX38" t="s">
        <v>144</v>
      </c>
      <c r="AY38" t="s">
        <v>145</v>
      </c>
      <c r="AZ38" t="s">
        <v>146</v>
      </c>
      <c r="BA38" t="s">
        <v>147</v>
      </c>
      <c r="BF38" t="s">
        <v>134</v>
      </c>
      <c r="BG38" t="s">
        <v>135</v>
      </c>
      <c r="BH38" t="s">
        <v>136</v>
      </c>
      <c r="BI38" t="s">
        <v>137</v>
      </c>
      <c r="BJ38" t="s">
        <v>138</v>
      </c>
      <c r="BK38" t="s">
        <v>139</v>
      </c>
      <c r="BL38" t="s">
        <v>140</v>
      </c>
      <c r="BM38" t="s">
        <v>141</v>
      </c>
      <c r="BN38" t="s">
        <v>142</v>
      </c>
      <c r="BO38" t="s">
        <v>143</v>
      </c>
      <c r="BP38" t="s">
        <v>144</v>
      </c>
      <c r="BQ38" t="s">
        <v>145</v>
      </c>
      <c r="BR38" t="s">
        <v>146</v>
      </c>
      <c r="BS38" t="s">
        <v>147</v>
      </c>
    </row>
    <row r="39" spans="1:71" ht="25.5">
      <c r="A39" s="1208"/>
      <c r="B39" s="61" t="s">
        <v>130</v>
      </c>
      <c r="C39" s="44" t="s">
        <v>124</v>
      </c>
      <c r="P39" t="s">
        <v>102</v>
      </c>
      <c r="Q39" t="s">
        <v>102</v>
      </c>
      <c r="T39" t="s">
        <v>130</v>
      </c>
      <c r="U39" t="s">
        <v>124</v>
      </c>
      <c r="V39" s="1191">
        <v>0.42499999999999999</v>
      </c>
      <c r="W39" s="1191">
        <v>0.59499999999999997</v>
      </c>
      <c r="X39" s="1191">
        <v>0.50700000000000001</v>
      </c>
      <c r="Y39" s="1191">
        <v>0.442</v>
      </c>
      <c r="Z39" s="1191">
        <v>0.55900000000000005</v>
      </c>
      <c r="AA39" s="1191">
        <v>0.53800000000000003</v>
      </c>
      <c r="AB39" s="1191">
        <v>0.50700000000000001</v>
      </c>
      <c r="AC39" s="1191">
        <v>0.45500000000000002</v>
      </c>
      <c r="AD39" s="1191">
        <v>0.51100000000000001</v>
      </c>
      <c r="AE39" s="1191">
        <v>0.30099999999999999</v>
      </c>
      <c r="AF39" s="1191">
        <v>0.29199999999999998</v>
      </c>
      <c r="AG39" s="1191">
        <v>0.59599999999999997</v>
      </c>
      <c r="AH39" s="1191">
        <v>0.32300000000000001</v>
      </c>
      <c r="AI39" s="1191">
        <v>0.29699999999999999</v>
      </c>
      <c r="AL39" t="s">
        <v>130</v>
      </c>
      <c r="AM39" t="s">
        <v>124</v>
      </c>
      <c r="AN39" s="1195">
        <v>0.48599999999999999</v>
      </c>
      <c r="AO39" s="1195">
        <v>0.83599999999999997</v>
      </c>
      <c r="AP39" s="1195">
        <v>0.78300000000000003</v>
      </c>
      <c r="AQ39" s="1195">
        <v>0.63600000000000001</v>
      </c>
      <c r="AR39" s="1195">
        <v>0.51200000000000001</v>
      </c>
      <c r="AS39" s="1195">
        <v>0.58899999999999997</v>
      </c>
      <c r="AT39" s="1195">
        <v>0.88500000000000001</v>
      </c>
      <c r="AU39" s="1195">
        <v>0.68500000000000005</v>
      </c>
      <c r="AV39" s="1194">
        <v>0.54900000000000004</v>
      </c>
      <c r="AW39" s="1194">
        <v>0.49399999999999999</v>
      </c>
      <c r="AX39" s="1194">
        <v>0.40600000000000003</v>
      </c>
      <c r="AY39" s="1194">
        <v>0.67200000000000004</v>
      </c>
      <c r="AZ39" s="1194">
        <v>0.48299999999999998</v>
      </c>
      <c r="BA39" s="1194">
        <v>0.46</v>
      </c>
      <c r="BD39" t="s">
        <v>130</v>
      </c>
      <c r="BE39" t="s">
        <v>124</v>
      </c>
      <c r="BF39" s="1191">
        <v>0.47099999999999997</v>
      </c>
      <c r="BG39" s="1191">
        <v>0.55500000000000005</v>
      </c>
      <c r="BH39" s="1191">
        <v>0.53600000000000003</v>
      </c>
      <c r="BI39" s="1191">
        <v>0.49399999999999999</v>
      </c>
      <c r="BJ39" s="1191">
        <v>0.46600000000000003</v>
      </c>
      <c r="BK39" s="1191">
        <v>0.48799999999999999</v>
      </c>
      <c r="BL39" s="1191">
        <v>0.56499999999999995</v>
      </c>
      <c r="BM39" s="1191">
        <v>0.54700000000000004</v>
      </c>
      <c r="BN39" s="1191">
        <v>0.36499999999999999</v>
      </c>
      <c r="BO39" s="1191">
        <v>0.53800000000000003</v>
      </c>
      <c r="BP39" s="1191">
        <v>0.48299999999999998</v>
      </c>
      <c r="BQ39" s="1191">
        <v>0.378</v>
      </c>
      <c r="BR39" s="1191">
        <v>0.26400000000000001</v>
      </c>
      <c r="BS39" s="1191">
        <v>0.60199999999999998</v>
      </c>
    </row>
    <row r="40" spans="1:71">
      <c r="A40" s="1208"/>
      <c r="B40" s="61" t="s">
        <v>131</v>
      </c>
      <c r="C40" s="44" t="s">
        <v>125</v>
      </c>
      <c r="D40" t="s">
        <v>102</v>
      </c>
      <c r="E40" t="s">
        <v>102</v>
      </c>
      <c r="F40" t="s">
        <v>102</v>
      </c>
      <c r="G40" t="s">
        <v>102</v>
      </c>
      <c r="H40" t="s">
        <v>102</v>
      </c>
      <c r="I40" t="s">
        <v>102</v>
      </c>
      <c r="J40" t="s">
        <v>102</v>
      </c>
      <c r="K40" t="s">
        <v>102</v>
      </c>
      <c r="L40" t="s">
        <v>102</v>
      </c>
      <c r="M40" t="s">
        <v>102</v>
      </c>
      <c r="N40" t="s">
        <v>102</v>
      </c>
      <c r="O40" t="s">
        <v>102</v>
      </c>
      <c r="P40" t="s">
        <v>102</v>
      </c>
      <c r="Q40" t="s">
        <v>102</v>
      </c>
      <c r="T40" t="s">
        <v>131</v>
      </c>
      <c r="U40" t="s">
        <v>125</v>
      </c>
      <c r="V40" s="1191">
        <v>0.60899999999999999</v>
      </c>
      <c r="W40" s="1191">
        <v>0.57399999999999995</v>
      </c>
      <c r="X40" s="1191">
        <v>0.55200000000000005</v>
      </c>
      <c r="Y40" t="s">
        <v>66</v>
      </c>
      <c r="Z40" t="s">
        <v>66</v>
      </c>
      <c r="AA40" t="s">
        <v>66</v>
      </c>
      <c r="AB40" t="s">
        <v>66</v>
      </c>
      <c r="AC40" t="s">
        <v>66</v>
      </c>
      <c r="AD40" t="s">
        <v>66</v>
      </c>
      <c r="AE40" t="s">
        <v>66</v>
      </c>
      <c r="AF40" t="s">
        <v>66</v>
      </c>
      <c r="AG40" t="s">
        <v>66</v>
      </c>
      <c r="AH40" t="s">
        <v>66</v>
      </c>
      <c r="AI40" t="s">
        <v>66</v>
      </c>
      <c r="AL40" t="s">
        <v>131</v>
      </c>
      <c r="AM40" t="s">
        <v>125</v>
      </c>
      <c r="AN40" s="1191">
        <v>0.79500000000000004</v>
      </c>
      <c r="AO40" s="1191">
        <v>0.66500000000000004</v>
      </c>
      <c r="AP40" s="1191">
        <v>0.81799999999999995</v>
      </c>
      <c r="AQ40" t="s">
        <v>102</v>
      </c>
      <c r="AR40" t="s">
        <v>102</v>
      </c>
      <c r="AS40" t="s">
        <v>102</v>
      </c>
      <c r="AT40" t="s">
        <v>102</v>
      </c>
      <c r="AU40" t="s">
        <v>102</v>
      </c>
      <c r="AV40" t="s">
        <v>102</v>
      </c>
      <c r="AW40" t="s">
        <v>102</v>
      </c>
      <c r="AX40" t="s">
        <v>102</v>
      </c>
      <c r="AY40" t="s">
        <v>102</v>
      </c>
      <c r="AZ40" t="s">
        <v>102</v>
      </c>
      <c r="BA40" t="s">
        <v>102</v>
      </c>
      <c r="BD40" t="s">
        <v>131</v>
      </c>
      <c r="BE40" t="s">
        <v>125</v>
      </c>
      <c r="BF40" s="1191">
        <v>0.60199999999999998</v>
      </c>
      <c r="BG40" s="1191">
        <v>0.63500000000000001</v>
      </c>
      <c r="BH40" s="1191">
        <v>0.55400000000000005</v>
      </c>
      <c r="BI40" t="s">
        <v>102</v>
      </c>
      <c r="BJ40" t="s">
        <v>102</v>
      </c>
      <c r="BK40" t="s">
        <v>102</v>
      </c>
      <c r="BL40" t="s">
        <v>102</v>
      </c>
      <c r="BM40" t="s">
        <v>102</v>
      </c>
      <c r="BN40" t="s">
        <v>102</v>
      </c>
      <c r="BO40" t="s">
        <v>102</v>
      </c>
      <c r="BP40" t="s">
        <v>102</v>
      </c>
      <c r="BQ40" t="s">
        <v>102</v>
      </c>
      <c r="BR40" t="s">
        <v>102</v>
      </c>
      <c r="BS40" t="s">
        <v>102</v>
      </c>
    </row>
    <row r="41" spans="1:71">
      <c r="A41" s="1208"/>
      <c r="B41" s="61" t="s">
        <v>131</v>
      </c>
      <c r="C41" s="44" t="s">
        <v>126</v>
      </c>
      <c r="D41" t="s">
        <v>102</v>
      </c>
      <c r="E41" t="s">
        <v>102</v>
      </c>
      <c r="F41" t="s">
        <v>102</v>
      </c>
      <c r="G41" t="s">
        <v>102</v>
      </c>
      <c r="H41" t="s">
        <v>102</v>
      </c>
      <c r="I41" t="s">
        <v>102</v>
      </c>
      <c r="J41" t="s">
        <v>102</v>
      </c>
      <c r="K41" t="s">
        <v>102</v>
      </c>
      <c r="L41" t="s">
        <v>102</v>
      </c>
      <c r="M41" t="s">
        <v>102</v>
      </c>
      <c r="N41" t="s">
        <v>102</v>
      </c>
      <c r="O41" t="s">
        <v>102</v>
      </c>
      <c r="P41" t="s">
        <v>102</v>
      </c>
      <c r="Q41" t="s">
        <v>102</v>
      </c>
      <c r="T41" t="s">
        <v>131</v>
      </c>
      <c r="U41" t="s">
        <v>126</v>
      </c>
      <c r="V41" s="1191">
        <v>0.59099999999999997</v>
      </c>
      <c r="W41" s="1191">
        <v>0.52200000000000002</v>
      </c>
      <c r="X41" s="1191">
        <v>0.52600000000000002</v>
      </c>
      <c r="Y41" t="s">
        <v>66</v>
      </c>
      <c r="Z41" t="s">
        <v>66</v>
      </c>
      <c r="AA41" t="s">
        <v>66</v>
      </c>
      <c r="AB41" t="s">
        <v>66</v>
      </c>
      <c r="AC41" t="s">
        <v>66</v>
      </c>
      <c r="AD41" t="s">
        <v>66</v>
      </c>
      <c r="AE41" t="s">
        <v>66</v>
      </c>
      <c r="AF41" t="s">
        <v>66</v>
      </c>
      <c r="AG41" t="s">
        <v>66</v>
      </c>
      <c r="AH41" t="s">
        <v>66</v>
      </c>
      <c r="AI41" t="s">
        <v>66</v>
      </c>
      <c r="AL41" t="s">
        <v>131</v>
      </c>
      <c r="AM41" t="s">
        <v>126</v>
      </c>
      <c r="AN41" s="1191">
        <v>0.66100000000000003</v>
      </c>
      <c r="AO41" s="1191">
        <v>0.65400000000000003</v>
      </c>
      <c r="AP41" s="1191">
        <v>0.505</v>
      </c>
      <c r="AQ41" t="s">
        <v>102</v>
      </c>
      <c r="AR41" t="s">
        <v>102</v>
      </c>
      <c r="AS41" t="s">
        <v>102</v>
      </c>
      <c r="AT41" t="s">
        <v>102</v>
      </c>
      <c r="AU41" t="s">
        <v>102</v>
      </c>
      <c r="AV41" t="s">
        <v>102</v>
      </c>
      <c r="AW41" t="s">
        <v>102</v>
      </c>
      <c r="AX41" t="s">
        <v>102</v>
      </c>
      <c r="AY41" t="s">
        <v>102</v>
      </c>
      <c r="AZ41" t="s">
        <v>102</v>
      </c>
      <c r="BA41" t="s">
        <v>102</v>
      </c>
      <c r="BD41" t="s">
        <v>131</v>
      </c>
      <c r="BE41" t="s">
        <v>126</v>
      </c>
      <c r="BF41" s="1191">
        <v>0.71399999999999997</v>
      </c>
      <c r="BG41" s="1191">
        <v>0.624</v>
      </c>
      <c r="BH41" s="1191">
        <v>0.60399999999999998</v>
      </c>
      <c r="BI41" t="s">
        <v>102</v>
      </c>
      <c r="BJ41" t="s">
        <v>102</v>
      </c>
      <c r="BK41" t="s">
        <v>102</v>
      </c>
      <c r="BL41" t="s">
        <v>102</v>
      </c>
      <c r="BM41" t="s">
        <v>102</v>
      </c>
      <c r="BN41" t="s">
        <v>102</v>
      </c>
      <c r="BO41" t="s">
        <v>102</v>
      </c>
      <c r="BP41" t="s">
        <v>102</v>
      </c>
      <c r="BQ41" t="s">
        <v>102</v>
      </c>
      <c r="BR41" t="s">
        <v>102</v>
      </c>
      <c r="BS41" t="s">
        <v>102</v>
      </c>
    </row>
    <row r="42" spans="1:71">
      <c r="B42" s="61" t="s">
        <v>131</v>
      </c>
      <c r="C42" s="44" t="s">
        <v>127</v>
      </c>
      <c r="D42" t="s">
        <v>102</v>
      </c>
      <c r="E42" t="s">
        <v>102</v>
      </c>
      <c r="F42" t="s">
        <v>102</v>
      </c>
      <c r="G42" t="s">
        <v>102</v>
      </c>
      <c r="H42" t="s">
        <v>102</v>
      </c>
      <c r="I42" t="s">
        <v>102</v>
      </c>
      <c r="J42" t="s">
        <v>102</v>
      </c>
      <c r="K42" t="s">
        <v>102</v>
      </c>
      <c r="L42" t="s">
        <v>102</v>
      </c>
      <c r="M42" t="s">
        <v>102</v>
      </c>
      <c r="N42" t="s">
        <v>102</v>
      </c>
      <c r="O42" t="s">
        <v>102</v>
      </c>
      <c r="P42" t="s">
        <v>102</v>
      </c>
      <c r="Q42" t="s">
        <v>102</v>
      </c>
      <c r="T42" t="s">
        <v>131</v>
      </c>
      <c r="U42" t="s">
        <v>127</v>
      </c>
      <c r="V42" s="1191">
        <v>0.61899999999999999</v>
      </c>
      <c r="W42" s="1191">
        <v>0.55000000000000004</v>
      </c>
      <c r="X42" s="1191">
        <v>0.33300000000000002</v>
      </c>
      <c r="Y42" t="s">
        <v>66</v>
      </c>
      <c r="Z42" t="s">
        <v>66</v>
      </c>
      <c r="AA42" t="s">
        <v>66</v>
      </c>
      <c r="AB42" t="s">
        <v>66</v>
      </c>
      <c r="AC42" t="s">
        <v>66</v>
      </c>
      <c r="AD42" t="s">
        <v>66</v>
      </c>
      <c r="AE42" t="s">
        <v>66</v>
      </c>
      <c r="AF42" t="s">
        <v>66</v>
      </c>
      <c r="AG42" t="s">
        <v>66</v>
      </c>
      <c r="AH42" t="s">
        <v>66</v>
      </c>
      <c r="AI42" t="s">
        <v>66</v>
      </c>
      <c r="AL42" t="s">
        <v>131</v>
      </c>
      <c r="AM42" t="s">
        <v>127</v>
      </c>
      <c r="AN42" s="1191">
        <v>1.018</v>
      </c>
      <c r="AO42" s="1191">
        <v>0.63200000000000001</v>
      </c>
      <c r="AP42" s="1191">
        <v>0.873</v>
      </c>
      <c r="AQ42" t="s">
        <v>102</v>
      </c>
      <c r="AR42" t="s">
        <v>102</v>
      </c>
      <c r="AS42" t="s">
        <v>102</v>
      </c>
      <c r="AT42" t="s">
        <v>102</v>
      </c>
      <c r="AU42" t="s">
        <v>102</v>
      </c>
      <c r="AV42" t="s">
        <v>102</v>
      </c>
      <c r="AW42" t="s">
        <v>102</v>
      </c>
      <c r="AX42" t="s">
        <v>102</v>
      </c>
      <c r="AY42" t="s">
        <v>102</v>
      </c>
      <c r="AZ42" t="s">
        <v>102</v>
      </c>
      <c r="BA42" t="s">
        <v>102</v>
      </c>
      <c r="BD42" t="s">
        <v>131</v>
      </c>
      <c r="BE42" t="s">
        <v>127</v>
      </c>
      <c r="BF42" s="1191">
        <v>0.71599999999999997</v>
      </c>
      <c r="BG42" s="1191">
        <v>0.69699999999999995</v>
      </c>
      <c r="BH42" s="1191">
        <v>0.66</v>
      </c>
      <c r="BI42" t="s">
        <v>102</v>
      </c>
      <c r="BJ42" t="s">
        <v>102</v>
      </c>
      <c r="BK42" t="s">
        <v>102</v>
      </c>
      <c r="BL42" t="s">
        <v>102</v>
      </c>
      <c r="BM42" t="s">
        <v>102</v>
      </c>
      <c r="BN42" t="s">
        <v>102</v>
      </c>
      <c r="BO42" t="s">
        <v>102</v>
      </c>
      <c r="BP42" t="s">
        <v>102</v>
      </c>
      <c r="BQ42" t="s">
        <v>102</v>
      </c>
      <c r="BR42" t="s">
        <v>102</v>
      </c>
      <c r="BS42" t="s">
        <v>102</v>
      </c>
    </row>
    <row r="43" spans="1:71">
      <c r="B43" s="61" t="s">
        <v>131</v>
      </c>
      <c r="C43" s="44" t="s">
        <v>128</v>
      </c>
      <c r="D43" t="s">
        <v>102</v>
      </c>
      <c r="E43" t="s">
        <v>102</v>
      </c>
      <c r="F43" t="s">
        <v>102</v>
      </c>
      <c r="G43" t="s">
        <v>102</v>
      </c>
      <c r="H43" t="s">
        <v>102</v>
      </c>
      <c r="I43" t="s">
        <v>102</v>
      </c>
      <c r="J43" t="s">
        <v>102</v>
      </c>
      <c r="K43" t="s">
        <v>102</v>
      </c>
      <c r="L43" t="s">
        <v>102</v>
      </c>
      <c r="M43" t="s">
        <v>102</v>
      </c>
      <c r="N43" t="s">
        <v>102</v>
      </c>
      <c r="O43" t="s">
        <v>102</v>
      </c>
      <c r="P43" t="s">
        <v>102</v>
      </c>
      <c r="Q43" t="s">
        <v>102</v>
      </c>
      <c r="T43" t="s">
        <v>131</v>
      </c>
      <c r="U43" t="s">
        <v>128</v>
      </c>
      <c r="V43" s="1191">
        <v>0.73199999999999998</v>
      </c>
      <c r="W43" s="1191">
        <v>0.55800000000000005</v>
      </c>
      <c r="X43" s="1191">
        <v>0.61</v>
      </c>
      <c r="Y43" t="s">
        <v>66</v>
      </c>
      <c r="Z43" t="s">
        <v>66</v>
      </c>
      <c r="AA43" t="s">
        <v>66</v>
      </c>
      <c r="AB43" t="s">
        <v>66</v>
      </c>
      <c r="AC43" t="s">
        <v>66</v>
      </c>
      <c r="AD43" t="s">
        <v>66</v>
      </c>
      <c r="AE43" t="s">
        <v>66</v>
      </c>
      <c r="AF43" t="s">
        <v>66</v>
      </c>
      <c r="AG43" t="s">
        <v>66</v>
      </c>
      <c r="AH43" t="s">
        <v>66</v>
      </c>
      <c r="AI43" t="s">
        <v>66</v>
      </c>
      <c r="AL43" t="s">
        <v>131</v>
      </c>
      <c r="AM43" t="s">
        <v>128</v>
      </c>
      <c r="AN43" s="1191">
        <v>0.59399999999999997</v>
      </c>
      <c r="AO43" s="1191">
        <v>0.77300000000000002</v>
      </c>
      <c r="AP43" s="1191">
        <v>0.438</v>
      </c>
      <c r="AQ43" t="s">
        <v>102</v>
      </c>
      <c r="AR43" t="s">
        <v>102</v>
      </c>
      <c r="AS43" t="s">
        <v>102</v>
      </c>
      <c r="AT43" t="s">
        <v>102</v>
      </c>
      <c r="AU43" t="s">
        <v>102</v>
      </c>
      <c r="AV43" t="s">
        <v>102</v>
      </c>
      <c r="AW43" t="s">
        <v>102</v>
      </c>
      <c r="AX43" t="s">
        <v>102</v>
      </c>
      <c r="AY43" t="s">
        <v>102</v>
      </c>
      <c r="AZ43" t="s">
        <v>102</v>
      </c>
      <c r="BA43" t="s">
        <v>102</v>
      </c>
      <c r="BD43" t="s">
        <v>131</v>
      </c>
      <c r="BE43" t="s">
        <v>128</v>
      </c>
      <c r="BF43" s="1191">
        <v>0.13300000000000001</v>
      </c>
      <c r="BG43" s="1191">
        <v>0.125</v>
      </c>
      <c r="BH43" s="1191">
        <v>0.11899999999999999</v>
      </c>
      <c r="BI43" t="s">
        <v>102</v>
      </c>
      <c r="BJ43" t="s">
        <v>102</v>
      </c>
      <c r="BK43" t="s">
        <v>102</v>
      </c>
      <c r="BL43" t="s">
        <v>102</v>
      </c>
      <c r="BM43" t="s">
        <v>102</v>
      </c>
      <c r="BN43" t="s">
        <v>102</v>
      </c>
      <c r="BO43" t="s">
        <v>102</v>
      </c>
      <c r="BP43" t="s">
        <v>102</v>
      </c>
      <c r="BQ43" t="s">
        <v>102</v>
      </c>
      <c r="BR43" t="s">
        <v>102</v>
      </c>
      <c r="BS43" t="s">
        <v>102</v>
      </c>
    </row>
    <row r="44" spans="1:71" ht="25.5">
      <c r="B44" s="61" t="s">
        <v>130</v>
      </c>
      <c r="C44" s="44" t="s">
        <v>129</v>
      </c>
      <c r="F44" t="s">
        <v>102</v>
      </c>
      <c r="G44" t="s">
        <v>102</v>
      </c>
      <c r="H44" t="s">
        <v>102</v>
      </c>
      <c r="I44" t="s">
        <v>102</v>
      </c>
      <c r="J44" t="s">
        <v>102</v>
      </c>
      <c r="K44" t="s">
        <v>102</v>
      </c>
      <c r="L44" t="s">
        <v>102</v>
      </c>
      <c r="M44" t="s">
        <v>102</v>
      </c>
      <c r="N44" t="s">
        <v>102</v>
      </c>
      <c r="O44" t="s">
        <v>102</v>
      </c>
      <c r="P44" t="s">
        <v>102</v>
      </c>
      <c r="Q44" t="s">
        <v>102</v>
      </c>
      <c r="T44" t="s">
        <v>130</v>
      </c>
      <c r="U44" t="s">
        <v>129</v>
      </c>
      <c r="V44" s="1191">
        <v>0.112</v>
      </c>
      <c r="W44" s="1191">
        <v>0.1</v>
      </c>
      <c r="X44" s="1191">
        <v>0.111</v>
      </c>
      <c r="Y44" s="1191">
        <v>9.6000000000000002E-2</v>
      </c>
      <c r="Z44" t="s">
        <v>66</v>
      </c>
      <c r="AA44" t="s">
        <v>66</v>
      </c>
      <c r="AB44" t="s">
        <v>66</v>
      </c>
      <c r="AC44" t="s">
        <v>66</v>
      </c>
      <c r="AD44" t="s">
        <v>66</v>
      </c>
      <c r="AE44" t="s">
        <v>66</v>
      </c>
      <c r="AF44" t="s">
        <v>66</v>
      </c>
      <c r="AG44" t="s">
        <v>66</v>
      </c>
      <c r="AH44" t="s">
        <v>66</v>
      </c>
      <c r="AI44" t="s">
        <v>66</v>
      </c>
      <c r="AL44" t="s">
        <v>130</v>
      </c>
      <c r="AM44" t="s">
        <v>129</v>
      </c>
      <c r="AN44" s="1191">
        <v>0.115</v>
      </c>
      <c r="AO44" s="1191">
        <v>9.7000000000000003E-2</v>
      </c>
      <c r="AP44" s="1191">
        <v>0.109</v>
      </c>
      <c r="AQ44" s="1191">
        <v>9.7000000000000003E-2</v>
      </c>
      <c r="AR44" t="s">
        <v>102</v>
      </c>
      <c r="AS44" t="s">
        <v>102</v>
      </c>
      <c r="AT44" t="s">
        <v>102</v>
      </c>
      <c r="AU44" t="s">
        <v>102</v>
      </c>
      <c r="AV44" t="s">
        <v>102</v>
      </c>
      <c r="AW44" t="s">
        <v>102</v>
      </c>
      <c r="AX44" t="s">
        <v>102</v>
      </c>
      <c r="AY44" t="s">
        <v>102</v>
      </c>
      <c r="AZ44" t="s">
        <v>102</v>
      </c>
      <c r="BA44" t="s">
        <v>102</v>
      </c>
      <c r="BD44" t="s">
        <v>130</v>
      </c>
      <c r="BE44" t="s">
        <v>129</v>
      </c>
      <c r="BF44" s="1191">
        <v>0.126</v>
      </c>
      <c r="BG44" s="1191">
        <v>0.13</v>
      </c>
      <c r="BH44" s="1191">
        <v>0.13200000000000001</v>
      </c>
      <c r="BI44" s="1191">
        <v>0.126</v>
      </c>
      <c r="BJ44" t="s">
        <v>102</v>
      </c>
      <c r="BK44" t="s">
        <v>102</v>
      </c>
      <c r="BL44" t="s">
        <v>102</v>
      </c>
      <c r="BM44" t="s">
        <v>102</v>
      </c>
      <c r="BN44" t="s">
        <v>102</v>
      </c>
      <c r="BO44" t="s">
        <v>102</v>
      </c>
      <c r="BP44" t="s">
        <v>102</v>
      </c>
      <c r="BQ44" t="s">
        <v>102</v>
      </c>
      <c r="BR44" t="s">
        <v>102</v>
      </c>
      <c r="BS44" t="s">
        <v>102</v>
      </c>
    </row>
    <row r="48" spans="1:71">
      <c r="AN48" s="1191"/>
      <c r="AO48" s="1191"/>
      <c r="AP48" s="1191"/>
    </row>
    <row r="49" spans="22:42">
      <c r="AN49" s="1191"/>
      <c r="AO49" s="1191"/>
      <c r="AP49" s="1191"/>
    </row>
    <row r="52" spans="22:42">
      <c r="V52" s="1191"/>
      <c r="W52" s="1191"/>
      <c r="X52" s="1191"/>
    </row>
    <row r="53" spans="22:42">
      <c r="V53" s="1191"/>
      <c r="W53" s="1191"/>
      <c r="X53" s="1191"/>
    </row>
  </sheetData>
  <mergeCells count="20">
    <mergeCell ref="B36:O36"/>
    <mergeCell ref="T36:AG36"/>
    <mergeCell ref="AL36:AY36"/>
    <mergeCell ref="BD36:BQ36"/>
    <mergeCell ref="A36:A41"/>
    <mergeCell ref="B25:O25"/>
    <mergeCell ref="T25:AG25"/>
    <mergeCell ref="AL25:AY25"/>
    <mergeCell ref="BD25:BQ25"/>
    <mergeCell ref="A25:A30"/>
    <mergeCell ref="B14:O14"/>
    <mergeCell ref="T14:AG14"/>
    <mergeCell ref="AL14:AY14"/>
    <mergeCell ref="BD14:BQ14"/>
    <mergeCell ref="A14:A19"/>
    <mergeCell ref="B3:O3"/>
    <mergeCell ref="T3:AG3"/>
    <mergeCell ref="AL3:AY3"/>
    <mergeCell ref="BD3:BQ3"/>
    <mergeCell ref="A3:A8"/>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44"/>
  <sheetViews>
    <sheetView workbookViewId="0">
      <pane xSplit="1" topLeftCell="BJ1" activePane="topRight" state="frozen"/>
      <selection pane="topRight" activeCell="T31" sqref="T31"/>
    </sheetView>
  </sheetViews>
  <sheetFormatPr defaultColWidth="9.140625" defaultRowHeight="12.75"/>
  <cols>
    <col min="1" max="1" width="10.85546875" style="48" customWidth="1"/>
    <col min="2" max="2" width="17.28515625" style="48" customWidth="1"/>
    <col min="3" max="3" width="19.5703125" style="61" customWidth="1"/>
    <col min="4" max="4" width="9.140625" style="44"/>
  </cols>
  <sheetData>
    <row r="1" spans="1:73" s="46" customFormat="1" ht="18">
      <c r="A1" s="47" t="s">
        <v>76</v>
      </c>
      <c r="B1" s="47"/>
      <c r="D1" s="62"/>
      <c r="E1" s="1" t="s">
        <v>77</v>
      </c>
      <c r="F1" s="2"/>
      <c r="G1" s="1"/>
      <c r="H1" s="1"/>
      <c r="I1" s="1"/>
      <c r="J1" s="3"/>
      <c r="K1" s="3"/>
      <c r="L1" s="3"/>
      <c r="M1" s="3"/>
      <c r="N1" s="3"/>
      <c r="O1" s="3"/>
      <c r="P1" s="3"/>
      <c r="Q1" s="3"/>
      <c r="R1" s="3"/>
    </row>
    <row r="2" spans="1:73" s="43" customFormat="1" ht="13.5" thickBot="1">
      <c r="C2" s="54" t="s">
        <v>115</v>
      </c>
    </row>
    <row r="3" spans="1:73" s="50" customFormat="1" ht="39" thickBot="1">
      <c r="A3" s="1206" t="str">
        <f>Test_conditions!$B$23</f>
        <v>NM-220</v>
      </c>
      <c r="B3" s="1204" t="s">
        <v>161</v>
      </c>
      <c r="D3" s="51"/>
      <c r="E3" s="50" t="s">
        <v>162</v>
      </c>
      <c r="F3" s="50" t="s">
        <v>162</v>
      </c>
      <c r="G3" s="50" t="s">
        <v>162</v>
      </c>
      <c r="H3" s="50" t="s">
        <v>162</v>
      </c>
      <c r="I3" s="50" t="s">
        <v>162</v>
      </c>
      <c r="J3" s="50" t="s">
        <v>162</v>
      </c>
      <c r="K3" s="50" t="s">
        <v>162</v>
      </c>
      <c r="L3" s="50" t="s">
        <v>162</v>
      </c>
      <c r="M3" s="50" t="s">
        <v>162</v>
      </c>
      <c r="N3" s="50" t="s">
        <v>162</v>
      </c>
      <c r="O3" s="50" t="s">
        <v>162</v>
      </c>
      <c r="P3" s="50" t="s">
        <v>162</v>
      </c>
      <c r="Q3" s="50" t="s">
        <v>162</v>
      </c>
      <c r="R3" s="50" t="s">
        <v>162</v>
      </c>
      <c r="S3" s="50" t="s">
        <v>162</v>
      </c>
      <c r="W3" s="50" t="s">
        <v>162</v>
      </c>
      <c r="X3" s="50" t="s">
        <v>162</v>
      </c>
      <c r="Y3" s="50" t="s">
        <v>162</v>
      </c>
      <c r="Z3" s="50" t="s">
        <v>162</v>
      </c>
      <c r="AA3" s="50" t="s">
        <v>162</v>
      </c>
      <c r="AB3" s="50" t="s">
        <v>162</v>
      </c>
      <c r="AC3" s="50" t="s">
        <v>162</v>
      </c>
      <c r="AD3" s="50" t="s">
        <v>162</v>
      </c>
      <c r="AE3" s="50" t="s">
        <v>162</v>
      </c>
      <c r="AF3" s="50" t="s">
        <v>162</v>
      </c>
      <c r="AG3" s="50" t="s">
        <v>162</v>
      </c>
      <c r="AH3" s="50" t="s">
        <v>162</v>
      </c>
      <c r="AI3" s="50" t="s">
        <v>162</v>
      </c>
      <c r="AJ3" s="50" t="s">
        <v>162</v>
      </c>
      <c r="AK3" s="50" t="s">
        <v>162</v>
      </c>
      <c r="AO3" s="50" t="s">
        <v>162</v>
      </c>
      <c r="AP3" s="50" t="s">
        <v>162</v>
      </c>
      <c r="AQ3" s="50" t="s">
        <v>162</v>
      </c>
      <c r="AR3" s="50" t="s">
        <v>162</v>
      </c>
      <c r="AS3" s="50" t="s">
        <v>162</v>
      </c>
      <c r="AT3" s="50" t="s">
        <v>162</v>
      </c>
      <c r="AU3" s="50" t="s">
        <v>162</v>
      </c>
      <c r="AV3" s="50" t="s">
        <v>162</v>
      </c>
      <c r="AW3" s="50" t="s">
        <v>162</v>
      </c>
      <c r="AX3" s="50" t="s">
        <v>162</v>
      </c>
      <c r="AY3" s="50" t="s">
        <v>162</v>
      </c>
      <c r="AZ3" s="50" t="s">
        <v>162</v>
      </c>
      <c r="BA3" s="50" t="s">
        <v>162</v>
      </c>
      <c r="BB3" s="50" t="s">
        <v>162</v>
      </c>
      <c r="BC3" s="50" t="s">
        <v>162</v>
      </c>
      <c r="BG3" s="50" t="s">
        <v>162</v>
      </c>
      <c r="BH3" s="50" t="s">
        <v>162</v>
      </c>
      <c r="BI3" s="50" t="s">
        <v>162</v>
      </c>
      <c r="BJ3" s="50" t="s">
        <v>162</v>
      </c>
      <c r="BK3" s="50" t="s">
        <v>162</v>
      </c>
      <c r="BL3" s="50" t="s">
        <v>162</v>
      </c>
      <c r="BM3" s="50" t="s">
        <v>162</v>
      </c>
      <c r="BN3" s="50" t="s">
        <v>162</v>
      </c>
      <c r="BO3" s="50" t="s">
        <v>162</v>
      </c>
      <c r="BP3" s="50" t="s">
        <v>162</v>
      </c>
      <c r="BQ3" s="50" t="s">
        <v>162</v>
      </c>
      <c r="BR3" s="50" t="s">
        <v>162</v>
      </c>
      <c r="BS3" s="50" t="s">
        <v>162</v>
      </c>
      <c r="BT3" s="50" t="s">
        <v>162</v>
      </c>
      <c r="BU3" s="50" t="s">
        <v>162</v>
      </c>
    </row>
    <row r="4" spans="1:73" s="64" customFormat="1" ht="13.5" thickBot="1">
      <c r="A4" s="1207"/>
      <c r="B4" s="1207"/>
      <c r="C4" s="1204" t="s">
        <v>154</v>
      </c>
      <c r="D4" s="1212"/>
      <c r="E4" s="1213"/>
      <c r="F4" s="1213"/>
      <c r="G4" s="1213"/>
      <c r="H4" s="1213"/>
      <c r="I4" s="1213"/>
      <c r="J4" s="1213"/>
      <c r="K4" s="1213"/>
      <c r="L4" s="1213"/>
      <c r="M4" s="1213"/>
      <c r="N4" s="1213"/>
      <c r="O4" s="1213"/>
      <c r="P4" s="1213"/>
      <c r="Q4" s="1213"/>
      <c r="U4" s="1213" t="s">
        <v>155</v>
      </c>
      <c r="V4" s="1213"/>
      <c r="W4" s="1213"/>
      <c r="X4" s="1213"/>
      <c r="Y4" s="1213"/>
      <c r="Z4" s="1213"/>
      <c r="AA4" s="1213"/>
      <c r="AB4" s="1213"/>
      <c r="AC4" s="1213"/>
      <c r="AD4" s="1213"/>
      <c r="AE4" s="1213"/>
      <c r="AF4" s="1213"/>
      <c r="AG4" s="1213"/>
      <c r="AH4" s="1213"/>
      <c r="AI4" s="1213"/>
      <c r="AM4" s="1213" t="s">
        <v>156</v>
      </c>
      <c r="AN4" s="1213"/>
      <c r="AO4" s="1213"/>
      <c r="AP4" s="1213"/>
      <c r="AQ4" s="1213"/>
      <c r="AR4" s="1213"/>
      <c r="AS4" s="1213"/>
      <c r="AT4" s="1213"/>
      <c r="AU4" s="1213"/>
      <c r="AV4" s="1213"/>
      <c r="AW4" s="1213"/>
      <c r="AX4" s="1213"/>
      <c r="AY4" s="1213"/>
      <c r="AZ4" s="1213"/>
      <c r="BA4" s="1213"/>
      <c r="BE4" s="1213" t="s">
        <v>157</v>
      </c>
      <c r="BF4" s="1213"/>
      <c r="BG4" s="1213"/>
      <c r="BH4" s="1213"/>
      <c r="BI4" s="1213"/>
      <c r="BJ4" s="1213"/>
      <c r="BK4" s="1213"/>
      <c r="BL4" s="1213"/>
      <c r="BM4" s="1213"/>
      <c r="BN4" s="1213"/>
      <c r="BO4" s="1213"/>
      <c r="BP4" s="1213"/>
      <c r="BQ4" s="1213"/>
      <c r="BR4" s="1213"/>
      <c r="BS4" s="1213"/>
    </row>
    <row r="5" spans="1:73" s="50" customFormat="1" ht="51.75" thickBot="1">
      <c r="A5" s="1207"/>
      <c r="B5" s="1207"/>
      <c r="C5" s="49" t="s">
        <v>90</v>
      </c>
      <c r="D5" s="51" t="s">
        <v>78</v>
      </c>
      <c r="E5" s="50" t="s">
        <v>134</v>
      </c>
      <c r="F5" s="50" t="s">
        <v>135</v>
      </c>
      <c r="G5" s="50" t="s">
        <v>136</v>
      </c>
      <c r="H5" s="50" t="s">
        <v>137</v>
      </c>
      <c r="I5" s="50" t="s">
        <v>138</v>
      </c>
      <c r="J5" s="50" t="s">
        <v>139</v>
      </c>
      <c r="K5" s="50" t="s">
        <v>140</v>
      </c>
      <c r="L5" s="50" t="s">
        <v>141</v>
      </c>
      <c r="M5" s="50" t="s">
        <v>142</v>
      </c>
      <c r="N5" s="50" t="s">
        <v>143</v>
      </c>
      <c r="O5" s="50" t="s">
        <v>144</v>
      </c>
      <c r="P5" s="50" t="s">
        <v>145</v>
      </c>
      <c r="Q5" s="50" t="s">
        <v>146</v>
      </c>
      <c r="R5" s="50" t="s">
        <v>147</v>
      </c>
      <c r="S5" s="50" t="s">
        <v>163</v>
      </c>
      <c r="W5" s="50" t="s">
        <v>134</v>
      </c>
      <c r="X5" s="50" t="s">
        <v>135</v>
      </c>
      <c r="Y5" s="50" t="s">
        <v>136</v>
      </c>
      <c r="Z5" s="50" t="s">
        <v>137</v>
      </c>
      <c r="AA5" s="50" t="s">
        <v>138</v>
      </c>
      <c r="AB5" s="50" t="s">
        <v>139</v>
      </c>
      <c r="AC5" s="50" t="s">
        <v>140</v>
      </c>
      <c r="AD5" s="50" t="s">
        <v>141</v>
      </c>
      <c r="AE5" s="50" t="s">
        <v>142</v>
      </c>
      <c r="AF5" s="50" t="s">
        <v>143</v>
      </c>
      <c r="AG5" s="50" t="s">
        <v>144</v>
      </c>
      <c r="AH5" s="50" t="s">
        <v>145</v>
      </c>
      <c r="AI5" s="50" t="s">
        <v>146</v>
      </c>
      <c r="AJ5" s="50" t="s">
        <v>147</v>
      </c>
      <c r="AK5" s="50" t="s">
        <v>163</v>
      </c>
      <c r="AO5" s="50" t="s">
        <v>134</v>
      </c>
      <c r="AP5" s="50" t="s">
        <v>135</v>
      </c>
      <c r="AQ5" s="50" t="s">
        <v>136</v>
      </c>
      <c r="AR5" s="50" t="s">
        <v>137</v>
      </c>
      <c r="AS5" s="50" t="s">
        <v>138</v>
      </c>
      <c r="AT5" s="50" t="s">
        <v>139</v>
      </c>
      <c r="AU5" s="50" t="s">
        <v>140</v>
      </c>
      <c r="AV5" s="50" t="s">
        <v>141</v>
      </c>
      <c r="AW5" s="50" t="s">
        <v>142</v>
      </c>
      <c r="AX5" s="50" t="s">
        <v>143</v>
      </c>
      <c r="AY5" s="50" t="s">
        <v>144</v>
      </c>
      <c r="AZ5" s="50" t="s">
        <v>145</v>
      </c>
      <c r="BA5" s="50" t="s">
        <v>146</v>
      </c>
      <c r="BB5" s="50" t="s">
        <v>147</v>
      </c>
      <c r="BC5" s="50" t="s">
        <v>163</v>
      </c>
      <c r="BG5" s="50" t="s">
        <v>134</v>
      </c>
      <c r="BH5" s="50" t="s">
        <v>135</v>
      </c>
      <c r="BI5" s="50" t="s">
        <v>136</v>
      </c>
      <c r="BJ5" s="50" t="s">
        <v>137</v>
      </c>
      <c r="BK5" s="50" t="s">
        <v>138</v>
      </c>
      <c r="BL5" s="50" t="s">
        <v>139</v>
      </c>
      <c r="BM5" s="50" t="s">
        <v>140</v>
      </c>
      <c r="BN5" s="50" t="s">
        <v>141</v>
      </c>
      <c r="BO5" s="50" t="s">
        <v>142</v>
      </c>
      <c r="BP5" s="50" t="s">
        <v>143</v>
      </c>
      <c r="BQ5" s="50" t="s">
        <v>144</v>
      </c>
      <c r="BR5" s="50" t="s">
        <v>145</v>
      </c>
      <c r="BS5" s="50" t="s">
        <v>146</v>
      </c>
      <c r="BT5" s="50" t="s">
        <v>147</v>
      </c>
      <c r="BU5" s="50" t="s">
        <v>163</v>
      </c>
    </row>
    <row r="6" spans="1:73" ht="25.5">
      <c r="A6" s="1208"/>
      <c r="B6" s="1208"/>
      <c r="C6" s="45" t="s">
        <v>130</v>
      </c>
      <c r="D6" s="45" t="s">
        <v>124</v>
      </c>
      <c r="E6" s="67">
        <f>IF((""=Raw_data_WST1!D6),"",100*(Raw_data_WST1!D6-AVERAGE(Raw_data_WST1!$D$11:'Raw_data_WST1'!$Q$11)) / ( AVERAGE(Raw_data_WST1!$D$6:'Raw_data_WST1'!$Q$6) -AVERAGE(Raw_data_WST1!D11:'Raw_data_WST1'!$Q$11)) )</f>
        <v>89.670472377035864</v>
      </c>
      <c r="F6" s="72">
        <f>IF((""=Raw_data_WST1!E6),"",100*(Raw_data_WST1!E6-AVERAGE(Raw_data_WST1!$D$11:'Raw_data_WST1'!$Q$11)) / ( AVERAGE(Raw_data_WST1!$D$6:'Raw_data_WST1'!$Q$6) -AVERAGE(Raw_data_WST1!D11:'Raw_data_WST1'!$Q$11)) )</f>
        <v>88.53417022888371</v>
      </c>
      <c r="G6" s="77">
        <f>IF((""=Raw_data_WST1!F6),"",100*(Raw_data_WST1!F6-AVERAGE(Raw_data_WST1!$D$11:'Raw_data_WST1'!$Q$11)) / ( AVERAGE(Raw_data_WST1!$D$6:'Raw_data_WST1'!$Q$6) -AVERAGE(Raw_data_WST1!D11:'Raw_data_WST1'!$Q$11)) )</f>
        <v>89.638006601374386</v>
      </c>
      <c r="H6" s="82">
        <f>IF((""=Raw_data_WST1!G6),"",100*(Raw_data_WST1!G6-AVERAGE(Raw_data_WST1!$D$11:'Raw_data_WST1'!$Q$11)) / ( AVERAGE(Raw_data_WST1!$D$6:'Raw_data_WST1'!$Q$6) -AVERAGE(Raw_data_WST1!D11:'Raw_data_WST1'!$Q$11)) )</f>
        <v>100.4491098966506</v>
      </c>
      <c r="I6" s="87">
        <f>IF((""=Raw_data_WST1!H6),"",100*(Raw_data_WST1!H6-AVERAGE(Raw_data_WST1!$D$11:'Raw_data_WST1'!$Q$11)) / ( AVERAGE(Raw_data_WST1!$D$6:'Raw_data_WST1'!$Q$6) -AVERAGE(Raw_data_WST1!D11:'Raw_data_WST1'!$Q$11)) )</f>
        <v>89.151019966452026</v>
      </c>
      <c r="J6" s="92">
        <f>IF((""=Raw_data_WST1!I6),"",100*(Raw_data_WST1!I6-AVERAGE(Raw_data_WST1!$D$11:'Raw_data_WST1'!$Q$11)) / ( AVERAGE(Raw_data_WST1!$D$6:'Raw_data_WST1'!$Q$6) -AVERAGE(Raw_data_WST1!D11:'Raw_data_WST1'!$Q$11)) )</f>
        <v>90.741842973865047</v>
      </c>
      <c r="K6" s="97">
        <f>IF((""=Raw_data_WST1!J6),"",100*(Raw_data_WST1!J6-AVERAGE(Raw_data_WST1!$D$11:'Raw_data_WST1'!$Q$11)) / ( AVERAGE(Raw_data_WST1!$D$6:'Raw_data_WST1'!$Q$6) -AVERAGE(Raw_data_WST1!D11:'Raw_data_WST1'!$Q$11)) )</f>
        <v>115.93528488718142</v>
      </c>
      <c r="L6" s="102">
        <f>IF((""=Raw_data_WST1!K6),"",100*(Raw_data_WST1!K6-AVERAGE(Raw_data_WST1!$D$11:'Raw_data_WST1'!$Q$11)) / ( AVERAGE(Raw_data_WST1!$D$6:'Raw_data_WST1'!$Q$6) -AVERAGE(Raw_data_WST1!D11:'Raw_data_WST1'!$Q$11)) )</f>
        <v>96.942806125209671</v>
      </c>
      <c r="M6" s="107">
        <f>IF((""=Raw_data_WST1!L6),"",100*(Raw_data_WST1!L6-AVERAGE(Raw_data_WST1!$D$11:'Raw_data_WST1'!$Q$11)) / ( AVERAGE(Raw_data_WST1!$D$6:'Raw_data_WST1'!$Q$6) -AVERAGE(Raw_data_WST1!D11:'Raw_data_WST1'!$Q$11)) )</f>
        <v>124.99323629673718</v>
      </c>
      <c r="N6" s="112">
        <f>IF((""=Raw_data_WST1!M6),"",100*(Raw_data_WST1!M6-AVERAGE(Raw_data_WST1!$D$11:'Raw_data_WST1'!$Q$11)) / ( AVERAGE(Raw_data_WST1!$D$6:'Raw_data_WST1'!$Q$6) -AVERAGE(Raw_data_WST1!D11:'Raw_data_WST1'!$Q$11)) )</f>
        <v>100.41664412098912</v>
      </c>
      <c r="O6" s="117">
        <f>IF((""=Raw_data_WST1!N6),"",100*(Raw_data_WST1!N6-AVERAGE(Raw_data_WST1!$D$11:'Raw_data_WST1'!$Q$11)) / ( AVERAGE(Raw_data_WST1!$D$6:'Raw_data_WST1'!$Q$6) -AVERAGE(Raw_data_WST1!D11:'Raw_data_WST1'!$Q$11)) )</f>
        <v>103.50089280883068</v>
      </c>
      <c r="P6" s="122">
        <f>IF((""=Raw_data_WST1!O6),"",100*(Raw_data_WST1!O6-AVERAGE(Raw_data_WST1!$D$11:'Raw_data_WST1'!$Q$11)) / ( AVERAGE(Raw_data_WST1!$D$6:'Raw_data_WST1'!$Q$6) -AVERAGE(Raw_data_WST1!D11:'Raw_data_WST1'!$Q$11)) )</f>
        <v>110.02651371679022</v>
      </c>
      <c r="Q6" s="127" t="str">
        <f>IF((""=Raw_data_WST1!P6),"",100*(Raw_data_WST1!P6-AVERAGE(Raw_data_WST1!$D$11:'Raw_data_WST1'!$Q$11)) / ( AVERAGE(Raw_data_WST1!$D$6:'Raw_data_WST1'!$Q$6) -AVERAGE(Raw_data_WST1!D11:'Raw_data_WST1'!$Q$11)) )</f>
        <v/>
      </c>
      <c r="R6" s="132" t="str">
        <f>IF((""=Raw_data_WST1!Q6),"",100*(Raw_data_WST1!Q6-AVERAGE(Raw_data_WST1!$D$11:'Raw_data_WST1'!$Q$11)) / ( AVERAGE(Raw_data_WST1!$D$6:'Raw_data_WST1'!$Q$6) -AVERAGE(Raw_data_WST1!D11:'Raw_data_WST1'!$Q$11)) )</f>
        <v/>
      </c>
      <c r="S6">
        <f t="shared" ref="S6:S10" si="0">AVERAGE(E6:R6)</f>
        <v>100</v>
      </c>
      <c r="U6" t="s">
        <v>130</v>
      </c>
      <c r="V6" t="s">
        <v>124</v>
      </c>
      <c r="W6" s="137">
        <f>IF((""=Raw_data_WST1!V6),"",100*(Raw_data_WST1!V6-AVERAGE(Raw_data_WST1!$V$11:'Raw_data_WST1'!$AI$11)) / ( AVERAGE(Raw_data_WST1!$V$6:'Raw_data_WST1'!$AI$6) -AVERAGE(Raw_data_WST1!V11:'Raw_data_WST1'!$AI$11)) )</f>
        <v>91.846768411348975</v>
      </c>
      <c r="X6" s="142">
        <f>IF((""=Raw_data_WST1!W6),"",100*(Raw_data_WST1!W6-AVERAGE(Raw_data_WST1!$V$11:'Raw_data_WST1'!$AI$11)) / ( AVERAGE(Raw_data_WST1!$V$6:'Raw_data_WST1'!$AI$6) -AVERAGE(Raw_data_WST1!V11:'Raw_data_WST1'!$AI$11)) )</f>
        <v>140.60227389122198</v>
      </c>
      <c r="Y6" s="147">
        <f>IF((""=Raw_data_WST1!X6),"",100*(Raw_data_WST1!X6-AVERAGE(Raw_data_WST1!$V$11:'Raw_data_WST1'!$AI$11)) / ( AVERAGE(Raw_data_WST1!$V$6:'Raw_data_WST1'!$AI$6) -AVERAGE(Raw_data_WST1!V11:'Raw_data_WST1'!$AI$11)) )</f>
        <v>115.36412987811126</v>
      </c>
      <c r="Z6" s="152">
        <f>IF((""=Raw_data_WST1!Y6),"",100*(Raw_data_WST1!Y6-AVERAGE(Raw_data_WST1!$V$11:'Raw_data_WST1'!$AI$11)) / ( AVERAGE(Raw_data_WST1!$V$6:'Raw_data_WST1'!$AI$6) -AVERAGE(Raw_data_WST1!V11:'Raw_data_WST1'!$AI$11)) )</f>
        <v>96.722318959336278</v>
      </c>
      <c r="AA6" s="157">
        <f>IF((""=Raw_data_WST1!Z6),"",100*(Raw_data_WST1!Z6-AVERAGE(Raw_data_WST1!$V$11:'Raw_data_WST1'!$AI$11)) / ( AVERAGE(Raw_data_WST1!$V$6:'Raw_data_WST1'!$AI$6) -AVERAGE(Raw_data_WST1!V11:'Raw_data_WST1'!$AI$11)) )</f>
        <v>130.27757861313123</v>
      </c>
      <c r="AB6" s="162">
        <f>IF((""=Raw_data_WST1!AA6),"",100*(Raw_data_WST1!AA6-AVERAGE(Raw_data_WST1!$V$11:'Raw_data_WST1'!$AI$11)) / ( AVERAGE(Raw_data_WST1!$V$6:'Raw_data_WST1'!$AI$6) -AVERAGE(Raw_data_WST1!V11:'Raw_data_WST1'!$AI$11)) )</f>
        <v>124.25483970091163</v>
      </c>
      <c r="AC6" s="167">
        <f>IF((""=Raw_data_WST1!AB6),"",100*(Raw_data_WST1!AB6-AVERAGE(Raw_data_WST1!$V$11:'Raw_data_WST1'!$AI$11)) / ( AVERAGE(Raw_data_WST1!$V$6:'Raw_data_WST1'!$AI$6) -AVERAGE(Raw_data_WST1!V11:'Raw_data_WST1'!$AI$11)) )</f>
        <v>115.36412987811126</v>
      </c>
      <c r="AD6" s="172">
        <f>IF((""=Raw_data_WST1!AC6),"",100*(Raw_data_WST1!AC6-AVERAGE(Raw_data_WST1!$V$11:'Raw_data_WST1'!$AI$11)) / ( AVERAGE(Raw_data_WST1!$V$6:'Raw_data_WST1'!$AI$6) -AVERAGE(Raw_data_WST1!V11:'Raw_data_WST1'!$AI$11)) )</f>
        <v>100.45068114309127</v>
      </c>
      <c r="AE6" s="177">
        <f>IF((""=Raw_data_WST1!AD6),"",100*(Raw_data_WST1!AD6-AVERAGE(Raw_data_WST1!$V$11:'Raw_data_WST1'!$AI$11)) / ( AVERAGE(Raw_data_WST1!$V$6:'Raw_data_WST1'!$AI$6) -AVERAGE(Raw_data_WST1!V11:'Raw_data_WST1'!$AI$11)) )</f>
        <v>116.51131824234355</v>
      </c>
      <c r="AF6" s="182">
        <f>IF((""=Raw_data_WST1!AE6),"",100*(Raw_data_WST1!AE6-AVERAGE(Raw_data_WST1!$V$11:'Raw_data_WST1'!$AI$11)) / ( AVERAGE(Raw_data_WST1!$V$6:'Raw_data_WST1'!$AI$6) -AVERAGE(Raw_data_WST1!V11:'Raw_data_WST1'!$AI$11)) )</f>
        <v>56.283929120147491</v>
      </c>
      <c r="AG6" s="187">
        <f>IF((""=Raw_data_WST1!AF6),"",100*(Raw_data_WST1!AF6-AVERAGE(Raw_data_WST1!$V$11:'Raw_data_WST1'!$AI$11)) / ( AVERAGE(Raw_data_WST1!$V$6:'Raw_data_WST1'!$AI$6) -AVERAGE(Raw_data_WST1!V11:'Raw_data_WST1'!$AI$11)) )</f>
        <v>53.702755300624808</v>
      </c>
      <c r="AH6" s="192">
        <f>IF((""=Raw_data_WST1!AG6),"",100*(Raw_data_WST1!AG6-AVERAGE(Raw_data_WST1!$V$11:'Raw_data_WST1'!$AI$11)) / ( AVERAGE(Raw_data_WST1!$V$6:'Raw_data_WST1'!$AI$6) -AVERAGE(Raw_data_WST1!V11:'Raw_data_WST1'!$AI$11)) )</f>
        <v>140.88907098228006</v>
      </c>
      <c r="AI6" s="197">
        <f>IF((""=Raw_data_WST1!AH6),"",100*(Raw_data_WST1!AH6-AVERAGE(Raw_data_WST1!$V$11:'Raw_data_WST1'!$AI$11)) / ( AVERAGE(Raw_data_WST1!$V$6:'Raw_data_WST1'!$AI$6) -AVERAGE(Raw_data_WST1!V11:'Raw_data_WST1'!$AI$11)) )</f>
        <v>62.593465123425183</v>
      </c>
      <c r="AJ6" s="202">
        <f>IF((""=Raw_data_WST1!AI6),"",100*(Raw_data_WST1!AI6-AVERAGE(Raw_data_WST1!$V$11:'Raw_data_WST1'!$AI$11)) / ( AVERAGE(Raw_data_WST1!$V$6:'Raw_data_WST1'!$AI$6) -AVERAGE(Raw_data_WST1!V11:'Raw_data_WST1'!$AI$11)) )</f>
        <v>55.136740755915191</v>
      </c>
      <c r="AK6">
        <f t="shared" ref="AK6:AK10" si="1">AVERAGE(W6:AJ6)</f>
        <v>100.00000000000001</v>
      </c>
      <c r="AM6" t="s">
        <v>130</v>
      </c>
      <c r="AN6" t="s">
        <v>124</v>
      </c>
      <c r="AO6" s="207">
        <f>IF((""=Raw_data_WST1!AN6),"",100*(Raw_data_WST1!AN6-AVERAGE(Raw_data_WST1!$AN$11:'Raw_data_WST1'!$BA$11)) / ( AVERAGE(Raw_data_WST1!$AN$6:'Raw_data_WST1'!$BA$6) -AVERAGE(Raw_data_WST1!AN11:'Raw_data_WST1'!$BA$11)) )</f>
        <v>76.158562669328361</v>
      </c>
      <c r="AP6" s="212">
        <f>IF((""=Raw_data_WST1!AO6),"",100*(Raw_data_WST1!AO6-AVERAGE(Raw_data_WST1!$AN$11:'Raw_data_WST1'!$BA$11)) / ( AVERAGE(Raw_data_WST1!$AN$6:'Raw_data_WST1'!$BA$6) -AVERAGE(Raw_data_WST1!AN11:'Raw_data_WST1'!$BA$11)) )</f>
        <v>146.02880365036359</v>
      </c>
      <c r="AQ6" s="217">
        <f>IF((""=Raw_data_WST1!AP6),"",100*(Raw_data_WST1!AP6-AVERAGE(Raw_data_WST1!$AN$11:'Raw_data_WST1'!$BA$11)) / ( AVERAGE(Raw_data_WST1!$AN$6:'Raw_data_WST1'!$BA$6) -AVERAGE(Raw_data_WST1!AN11:'Raw_data_WST1'!$BA$11)) )</f>
        <v>135.4484528732354</v>
      </c>
      <c r="AR6" s="222">
        <f>IF((""=Raw_data_WST1!AQ6),"",100*(Raw_data_WST1!AQ6-AVERAGE(Raw_data_WST1!$AN$11:'Raw_data_WST1'!$BA$11)) / ( AVERAGE(Raw_data_WST1!$AN$6:'Raw_data_WST1'!$BA$6) -AVERAGE(Raw_data_WST1!AN11:'Raw_data_WST1'!$BA$11)) )</f>
        <v>106.10295166120061</v>
      </c>
      <c r="AS6" s="227">
        <f>IF((""=Raw_data_WST1!AR6),"",100*(Raw_data_WST1!AR6-AVERAGE(Raw_data_WST1!$AN$11:'Raw_data_WST1'!$BA$11)) / ( AVERAGE(Raw_data_WST1!$AN$6:'Raw_data_WST1'!$BA$6) -AVERAGE(Raw_data_WST1!AN11:'Raw_data_WST1'!$BA$11)) )</f>
        <v>81.348923427919573</v>
      </c>
      <c r="AT6" s="232">
        <f>IF((""=Raw_data_WST1!AS6),"",100*(Raw_data_WST1!AS6-AVERAGE(Raw_data_WST1!$AN$11:'Raw_data_WST1'!$BA$11)) / ( AVERAGE(Raw_data_WST1!$AN$6:'Raw_data_WST1'!$BA$6) -AVERAGE(Raw_data_WST1!AN11:'Raw_data_WST1'!$BA$11)) )</f>
        <v>96.720376443747298</v>
      </c>
      <c r="AU6" s="237">
        <f>IF((""=Raw_data_WST1!AT6),"",100*(Raw_data_WST1!AT6-AVERAGE(Raw_data_WST1!$AN$11:'Raw_data_WST1'!$BA$11)) / ( AVERAGE(Raw_data_WST1!$AN$6:'Raw_data_WST1'!$BA$6) -AVERAGE(Raw_data_WST1!AN11:'Raw_data_WST1'!$BA$11)) )</f>
        <v>155.81063738770851</v>
      </c>
      <c r="AV6" s="242">
        <f>IF((""=Raw_data_WST1!AU6),"",100*(Raw_data_WST1!AU6-AVERAGE(Raw_data_WST1!$AN$11:'Raw_data_WST1'!$BA$11)) / ( AVERAGE(Raw_data_WST1!$AN$6:'Raw_data_WST1'!$BA$6) -AVERAGE(Raw_data_WST1!AN11:'Raw_data_WST1'!$BA$11)) )</f>
        <v>115.88478539854555</v>
      </c>
      <c r="AW6" s="247">
        <f>IF((""=Raw_data_WST1!AV6),"",100*(Raw_data_WST1!AV6-AVERAGE(Raw_data_WST1!$AN$11:'Raw_data_WST1'!$BA$11)) / ( AVERAGE(Raw_data_WST1!$AN$6:'Raw_data_WST1'!$BA$6) -AVERAGE(Raw_data_WST1!AN11:'Raw_data_WST1'!$BA$11)) )</f>
        <v>88.735206045914722</v>
      </c>
      <c r="AX6" s="252">
        <f>IF((""=Raw_data_WST1!AW6),"",100*(Raw_data_WST1!AW6-AVERAGE(Raw_data_WST1!$AN$11:'Raw_data_WST1'!$BA$11)) / ( AVERAGE(Raw_data_WST1!$AN$6:'Raw_data_WST1'!$BA$6) -AVERAGE(Raw_data_WST1!AN11:'Raw_data_WST1'!$BA$11)) )</f>
        <v>77.755596748894888</v>
      </c>
      <c r="AY6" s="257">
        <f>IF((""=Raw_data_WST1!AX6),"",100*(Raw_data_WST1!AX6-AVERAGE(Raw_data_WST1!$AN$11:'Raw_data_WST1'!$BA$11)) / ( AVERAGE(Raw_data_WST1!$AN$6:'Raw_data_WST1'!$BA$6) -AVERAGE(Raw_data_WST1!AN11:'Raw_data_WST1'!$BA$11)) )</f>
        <v>60.188221873663188</v>
      </c>
      <c r="AZ6" s="262">
        <f>IF((""=Raw_data_WST1!AY6),"",100*(Raw_data_WST1!AY6-AVERAGE(Raw_data_WST1!$AN$11:'Raw_data_WST1'!$BA$11)) / ( AVERAGE(Raw_data_WST1!$AN$6:'Raw_data_WST1'!$BA$6) -AVERAGE(Raw_data_WST1!AN11:'Raw_data_WST1'!$BA$11)) )</f>
        <v>113.28960501924995</v>
      </c>
      <c r="BA6" s="267">
        <f>IF((""=Raw_data_WST1!AZ6),"",100*(Raw_data_WST1!AZ6-AVERAGE(Raw_data_WST1!$AN$11:'Raw_data_WST1'!$BA$11)) / ( AVERAGE(Raw_data_WST1!$AN$6:'Raw_data_WST1'!$BA$6) -AVERAGE(Raw_data_WST1!AN11:'Raw_data_WST1'!$BA$11)) )</f>
        <v>75.559674889490921</v>
      </c>
      <c r="BB6" s="272">
        <f>IF((""=Raw_data_WST1!BA6),"",100*(Raw_data_WST1!BA6-AVERAGE(Raw_data_WST1!$AN$11:'Raw_data_WST1'!$BA$11)) / ( AVERAGE(Raw_data_WST1!$AN$6:'Raw_data_WST1'!$BA$6) -AVERAGE(Raw_data_WST1!AN11:'Raw_data_WST1'!$BA$11)) )</f>
        <v>70.968201910737207</v>
      </c>
      <c r="BC6">
        <f t="shared" ref="BC6:BC10" si="2">AVERAGE(AO6:BB6)</f>
        <v>99.999999999999986</v>
      </c>
      <c r="BE6" t="s">
        <v>130</v>
      </c>
      <c r="BF6" t="s">
        <v>124</v>
      </c>
      <c r="BG6" s="277">
        <f>IF((""=Raw_data_WST1!BF6),"",100*(Raw_data_WST1!BF6-AVERAGE(Raw_data_WST1!$BF$11:'Raw_data_WST1'!$BS$11)) / ( AVERAGE(Raw_data_WST1!$BF$6:'Raw_data_WST1'!$BS$6) -AVERAGE(Raw_data_WST1!BF11:'Raw_data_WST1'!$BS$11)) )</f>
        <v>96.810014132848764</v>
      </c>
      <c r="BH6" s="282">
        <f>IF((""=Raw_data_WST1!BG6),"",100*(Raw_data_WST1!BG6-AVERAGE(Raw_data_WST1!$BF$11:'Raw_data_WST1'!$BS$11)) / ( AVERAGE(Raw_data_WST1!$BF$6:'Raw_data_WST1'!$BS$6) -AVERAGE(Raw_data_WST1!BF11:'Raw_data_WST1'!$BS$11)) )</f>
        <v>120.55320008075914</v>
      </c>
      <c r="BI6" s="287">
        <f>IF((""=Raw_data_WST1!BH6),"",100*(Raw_data_WST1!BH6-AVERAGE(Raw_data_WST1!$BF$11:'Raw_data_WST1'!$BS$11)) / ( AVERAGE(Raw_data_WST1!$BF$6:'Raw_data_WST1'!$BS$6) -AVERAGE(Raw_data_WST1!BF11:'Raw_data_WST1'!$BS$11)) )</f>
        <v>115.18271754492226</v>
      </c>
      <c r="BJ6" s="292">
        <f>IF((""=Raw_data_WST1!BI6),"",100*(Raw_data_WST1!BI6-AVERAGE(Raw_data_WST1!$BF$11:'Raw_data_WST1'!$BS$11)) / ( AVERAGE(Raw_data_WST1!$BF$6:'Raw_data_WST1'!$BS$6) -AVERAGE(Raw_data_WST1!BF11:'Raw_data_WST1'!$BS$11)) )</f>
        <v>103.31112457096708</v>
      </c>
      <c r="BK6" s="297">
        <f>IF((""=Raw_data_WST1!BJ6),"",100*(Raw_data_WST1!BJ6-AVERAGE(Raw_data_WST1!$BF$11:'Raw_data_WST1'!$BS$11)) / ( AVERAGE(Raw_data_WST1!$BF$6:'Raw_data_WST1'!$BS$6) -AVERAGE(Raw_data_WST1!BF11:'Raw_data_WST1'!$BS$11)) )</f>
        <v>95.39672925499697</v>
      </c>
      <c r="BL6" s="302">
        <f>IF((""=Raw_data_WST1!BK6),"",100*(Raw_data_WST1!BK6-AVERAGE(Raw_data_WST1!$BF$11:'Raw_data_WST1'!$BS$11)) / ( AVERAGE(Raw_data_WST1!$BF$6:'Raw_data_WST1'!$BS$6) -AVERAGE(Raw_data_WST1!BF11:'Raw_data_WST1'!$BS$11)) )</f>
        <v>101.6151827175449</v>
      </c>
      <c r="BM6" s="307">
        <f>IF((""=Raw_data_WST1!BL6),"",100*(Raw_data_WST1!BL6-AVERAGE(Raw_data_WST1!$BF$11:'Raw_data_WST1'!$BS$11)) / ( AVERAGE(Raw_data_WST1!$BF$6:'Raw_data_WST1'!$BS$6) -AVERAGE(Raw_data_WST1!BF11:'Raw_data_WST1'!$BS$11)) )</f>
        <v>123.37976983646271</v>
      </c>
      <c r="BN6" s="312">
        <f>IF((""=Raw_data_WST1!BM6),"",100*(Raw_data_WST1!BM6-AVERAGE(Raw_data_WST1!$BF$11:'Raw_data_WST1'!$BS$11)) / ( AVERAGE(Raw_data_WST1!$BF$6:'Raw_data_WST1'!$BS$6) -AVERAGE(Raw_data_WST1!BF11:'Raw_data_WST1'!$BS$11)) )</f>
        <v>118.29194427619623</v>
      </c>
      <c r="BO6" s="317">
        <f>IF((""=Raw_data_WST1!BN6),"",100*(Raw_data_WST1!BN6-AVERAGE(Raw_data_WST1!$BF$11:'Raw_data_WST1'!$BS$11)) / ( AVERAGE(Raw_data_WST1!$BF$6:'Raw_data_WST1'!$BS$6) -AVERAGE(Raw_data_WST1!BF11:'Raw_data_WST1'!$BS$11)) )</f>
        <v>66.84837472239046</v>
      </c>
      <c r="BP6" s="322">
        <f>IF((""=Raw_data_WST1!BO6),"",100*(Raw_data_WST1!BO6-AVERAGE(Raw_data_WST1!$BF$11:'Raw_data_WST1'!$BS$11)) / ( AVERAGE(Raw_data_WST1!$BF$6:'Raw_data_WST1'!$BS$6) -AVERAGE(Raw_data_WST1!BF11:'Raw_data_WST1'!$BS$11)) )</f>
        <v>115.74803149606299</v>
      </c>
      <c r="BQ6" s="327">
        <f>IF((""=Raw_data_WST1!BP6),"",100*(Raw_data_WST1!BP6-AVERAGE(Raw_data_WST1!$BF$11:'Raw_data_WST1'!$BS$11)) / ( AVERAGE(Raw_data_WST1!$BF$6:'Raw_data_WST1'!$BS$6) -AVERAGE(Raw_data_WST1!BF11:'Raw_data_WST1'!$BS$11)) )</f>
        <v>100.20189783969309</v>
      </c>
      <c r="BR6" s="332">
        <f>IF((""=Raw_data_WST1!BQ6),"",100*(Raw_data_WST1!BQ6-AVERAGE(Raw_data_WST1!$BF$11:'Raw_data_WST1'!$BS$11)) / ( AVERAGE(Raw_data_WST1!$BF$6:'Raw_data_WST1'!$BS$6) -AVERAGE(Raw_data_WST1!BF11:'Raw_data_WST1'!$BS$11)) )</f>
        <v>70.522915404805161</v>
      </c>
      <c r="BS6" s="337">
        <f>IF((""=Raw_data_WST1!BR6),"",100*(Raw_data_WST1!BR6-AVERAGE(Raw_data_WST1!$BF$11:'Raw_data_WST1'!$BS$11)) / ( AVERAGE(Raw_data_WST1!$BF$6:'Raw_data_WST1'!$BS$6) -AVERAGE(Raw_data_WST1!BF11:'Raw_data_WST1'!$BS$11)) )</f>
        <v>38.300020189783972</v>
      </c>
      <c r="BT6" s="342">
        <f>IF((""=Raw_data_WST1!BS6),"",100*(Raw_data_WST1!BS6-AVERAGE(Raw_data_WST1!$BF$11:'Raw_data_WST1'!$BS$11)) / ( AVERAGE(Raw_data_WST1!$BF$6:'Raw_data_WST1'!$BS$6) -AVERAGE(Raw_data_WST1!BF11:'Raw_data_WST1'!$BS$11)) )</f>
        <v>133.83807793256611</v>
      </c>
      <c r="BU6">
        <f t="shared" ref="BU6:BU10" si="3">AVERAGE(BG6:BT6)</f>
        <v>100</v>
      </c>
    </row>
    <row r="7" spans="1:73">
      <c r="A7" s="1208"/>
      <c r="B7" s="1208"/>
      <c r="C7" s="61" t="s">
        <v>131</v>
      </c>
      <c r="D7" s="44" t="s">
        <v>125</v>
      </c>
      <c r="E7" s="68">
        <f>IF((""=Raw_data_WST1!D7),"",100*(Raw_data_WST1!D7-AVERAGE(Raw_data_WST1!$D$11:'Raw_data_WST1'!$Q$11)) / ( AVERAGE(Raw_data_WST1!$D$6:'Raw_data_WST1'!$Q$6) -AVERAGE(Raw_data_WST1!D11:'Raw_data_WST1'!$Q$11)) )</f>
        <v>109.02007467128402</v>
      </c>
      <c r="F7" s="73">
        <f>IF((""=Raw_data_WST1!E7),"",100*(Raw_data_WST1!E7-AVERAGE(Raw_data_WST1!$D$11:'Raw_data_WST1'!$Q$11)) / ( AVERAGE(Raw_data_WST1!$D$6:'Raw_data_WST1'!$Q$6) -AVERAGE(Raw_data_WST1!D11:'Raw_data_WST1'!$Q$11)) )</f>
        <v>110.4161030247281</v>
      </c>
      <c r="G7" s="78">
        <f>IF((""=Raw_data_WST1!F7),"",100*(Raw_data_WST1!F7-AVERAGE(Raw_data_WST1!$D$11:'Raw_data_WST1'!$Q$11)) / ( AVERAGE(Raw_data_WST1!$D$6:'Raw_data_WST1'!$Q$6) -AVERAGE(Raw_data_WST1!D11:'Raw_data_WST1'!$Q$11)) )</f>
        <v>112.33158378875601</v>
      </c>
      <c r="H7" s="83" t="str">
        <f>IF((""=Raw_data_WST1!G7),"",100*(Raw_data_WST1!G7-AVERAGE(Raw_data_WST1!$D$11:'Raw_data_WST1'!$Q$11)) / ( AVERAGE(Raw_data_WST1!$D$6:'Raw_data_WST1'!$Q$6) -AVERAGE(Raw_data_WST1!D11:'Raw_data_WST1'!$Q$11)) )</f>
        <v/>
      </c>
      <c r="I7" s="88" t="str">
        <f>IF((""=Raw_data_WST1!H7),"",100*(Raw_data_WST1!H7-AVERAGE(Raw_data_WST1!$D$11:'Raw_data_WST1'!$Q$11)) / ( AVERAGE(Raw_data_WST1!$D$6:'Raw_data_WST1'!$Q$6) -AVERAGE(Raw_data_WST1!D11:'Raw_data_WST1'!$Q$11)) )</f>
        <v/>
      </c>
      <c r="J7" s="93" t="str">
        <f>IF((""=Raw_data_WST1!I7),"",100*(Raw_data_WST1!I7-AVERAGE(Raw_data_WST1!$D$11:'Raw_data_WST1'!$Q$11)) / ( AVERAGE(Raw_data_WST1!$D$6:'Raw_data_WST1'!$Q$6) -AVERAGE(Raw_data_WST1!D11:'Raw_data_WST1'!$Q$11)) )</f>
        <v/>
      </c>
      <c r="K7" s="98" t="str">
        <f>IF((""=Raw_data_WST1!J7),"",100*(Raw_data_WST1!J7-AVERAGE(Raw_data_WST1!$D$11:'Raw_data_WST1'!$Q$11)) / ( AVERAGE(Raw_data_WST1!$D$6:'Raw_data_WST1'!$Q$6) -AVERAGE(Raw_data_WST1!D11:'Raw_data_WST1'!$Q$11)) )</f>
        <v/>
      </c>
      <c r="L7" s="103" t="str">
        <f>IF((""=Raw_data_WST1!K7),"",100*(Raw_data_WST1!K7-AVERAGE(Raw_data_WST1!$D$11:'Raw_data_WST1'!$Q$11)) / ( AVERAGE(Raw_data_WST1!$D$6:'Raw_data_WST1'!$Q$6) -AVERAGE(Raw_data_WST1!D11:'Raw_data_WST1'!$Q$11)) )</f>
        <v/>
      </c>
      <c r="M7" s="108" t="str">
        <f>IF((""=Raw_data_WST1!L7),"",100*(Raw_data_WST1!L7-AVERAGE(Raw_data_WST1!$D$11:'Raw_data_WST1'!$Q$11)) / ( AVERAGE(Raw_data_WST1!$D$6:'Raw_data_WST1'!$Q$6) -AVERAGE(Raw_data_WST1!D11:'Raw_data_WST1'!$Q$11)) )</f>
        <v/>
      </c>
      <c r="N7" s="113" t="str">
        <f>IF((""=Raw_data_WST1!M7),"",100*(Raw_data_WST1!M7-AVERAGE(Raw_data_WST1!$D$11:'Raw_data_WST1'!$Q$11)) / ( AVERAGE(Raw_data_WST1!$D$6:'Raw_data_WST1'!$Q$6) -AVERAGE(Raw_data_WST1!D11:'Raw_data_WST1'!$Q$11)) )</f>
        <v/>
      </c>
      <c r="O7" s="118" t="str">
        <f>IF((""=Raw_data_WST1!N7),"",100*(Raw_data_WST1!N7-AVERAGE(Raw_data_WST1!$D$11:'Raw_data_WST1'!$Q$11)) / ( AVERAGE(Raw_data_WST1!$D$6:'Raw_data_WST1'!$Q$6) -AVERAGE(Raw_data_WST1!D11:'Raw_data_WST1'!$Q$11)) )</f>
        <v/>
      </c>
      <c r="P7" s="123" t="str">
        <f>IF((""=Raw_data_WST1!O7),"",100*(Raw_data_WST1!O7-AVERAGE(Raw_data_WST1!$D$11:'Raw_data_WST1'!$Q$11)) / ( AVERAGE(Raw_data_WST1!$D$6:'Raw_data_WST1'!$Q$6) -AVERAGE(Raw_data_WST1!D11:'Raw_data_WST1'!$Q$11)) )</f>
        <v/>
      </c>
      <c r="Q7" s="128" t="str">
        <f>IF((""=Raw_data_WST1!P7),"",100*(Raw_data_WST1!P7-AVERAGE(Raw_data_WST1!$D$11:'Raw_data_WST1'!$Q$11)) / ( AVERAGE(Raw_data_WST1!$D$6:'Raw_data_WST1'!$Q$6) -AVERAGE(Raw_data_WST1!D11:'Raw_data_WST1'!$Q$11)) )</f>
        <v/>
      </c>
      <c r="R7" s="133" t="str">
        <f>IF((""=Raw_data_WST1!Q7),"",100*(Raw_data_WST1!Q7-AVERAGE(Raw_data_WST1!$D$11:'Raw_data_WST1'!$Q$11)) / ( AVERAGE(Raw_data_WST1!$D$6:'Raw_data_WST1'!$Q$6) -AVERAGE(Raw_data_WST1!D11:'Raw_data_WST1'!$Q$11)) )</f>
        <v/>
      </c>
      <c r="S7">
        <f t="shared" si="0"/>
        <v>110.58925382825605</v>
      </c>
      <c r="U7" t="s">
        <v>131</v>
      </c>
      <c r="V7" t="s">
        <v>125</v>
      </c>
      <c r="W7" s="138">
        <f>IF((""=Raw_data_WST1!V7),"",100*(Raw_data_WST1!V7-AVERAGE(Raw_data_WST1!$V$11:'Raw_data_WST1'!$AI$11)) / ( AVERAGE(Raw_data_WST1!$V$6:'Raw_data_WST1'!$AI$6) -AVERAGE(Raw_data_WST1!V11:'Raw_data_WST1'!$AI$11)) )</f>
        <v>147.77220116767387</v>
      </c>
      <c r="X7" s="143">
        <f>IF((""=Raw_data_WST1!W7),"",100*(Raw_data_WST1!W7-AVERAGE(Raw_data_WST1!$V$11:'Raw_data_WST1'!$AI$11)) / ( AVERAGE(Raw_data_WST1!$V$6:'Raw_data_WST1'!$AI$6) -AVERAGE(Raw_data_WST1!V11:'Raw_data_WST1'!$AI$11)) )</f>
        <v>113.93014442282087</v>
      </c>
      <c r="Y7" s="148">
        <f>IF((""=Raw_data_WST1!X7),"",100*(Raw_data_WST1!X7-AVERAGE(Raw_data_WST1!$V$11:'Raw_data_WST1'!$AI$11)) / ( AVERAGE(Raw_data_WST1!$V$6:'Raw_data_WST1'!$AI$6) -AVERAGE(Raw_data_WST1!V11:'Raw_data_WST1'!$AI$11)) )</f>
        <v>108.76779678377548</v>
      </c>
      <c r="Z7" s="153" t="str">
        <f>IF((""=Raw_data_WST1!Y7),"",100*(Raw_data_WST1!Y7-AVERAGE(Raw_data_WST1!$V$11:'Raw_data_WST1'!$AI$11)) / ( AVERAGE(Raw_data_WST1!$V$6:'Raw_data_WST1'!$AI$6) -AVERAGE(Raw_data_WST1!V11:'Raw_data_WST1'!$AI$11)) )</f>
        <v/>
      </c>
      <c r="AA7" s="158" t="str">
        <f>IF((""=Raw_data_WST1!Z7),"",100*(Raw_data_WST1!Z7-AVERAGE(Raw_data_WST1!$V$11:'Raw_data_WST1'!$AI$11)) / ( AVERAGE(Raw_data_WST1!$V$6:'Raw_data_WST1'!$AI$6) -AVERAGE(Raw_data_WST1!V11:'Raw_data_WST1'!$AI$11)) )</f>
        <v/>
      </c>
      <c r="AB7" s="163" t="str">
        <f>IF((""=Raw_data_WST1!AA7),"",100*(Raw_data_WST1!AA7-AVERAGE(Raw_data_WST1!$V$11:'Raw_data_WST1'!$AI$11)) / ( AVERAGE(Raw_data_WST1!$V$6:'Raw_data_WST1'!$AI$6) -AVERAGE(Raw_data_WST1!V11:'Raw_data_WST1'!$AI$11)) )</f>
        <v/>
      </c>
      <c r="AC7" s="168" t="str">
        <f>IF((""=Raw_data_WST1!AB7),"",100*(Raw_data_WST1!AB7-AVERAGE(Raw_data_WST1!$V$11:'Raw_data_WST1'!$AI$11)) / ( AVERAGE(Raw_data_WST1!$V$6:'Raw_data_WST1'!$AI$6) -AVERAGE(Raw_data_WST1!V11:'Raw_data_WST1'!$AI$11)) )</f>
        <v/>
      </c>
      <c r="AD7" s="173" t="str">
        <f>IF((""=Raw_data_WST1!AC7),"",100*(Raw_data_WST1!AC7-AVERAGE(Raw_data_WST1!$V$11:'Raw_data_WST1'!$AI$11)) / ( AVERAGE(Raw_data_WST1!$V$6:'Raw_data_WST1'!$AI$6) -AVERAGE(Raw_data_WST1!V11:'Raw_data_WST1'!$AI$11)) )</f>
        <v/>
      </c>
      <c r="AE7" s="178" t="str">
        <f>IF((""=Raw_data_WST1!AD7),"",100*(Raw_data_WST1!AD7-AVERAGE(Raw_data_WST1!$V$11:'Raw_data_WST1'!$AI$11)) / ( AVERAGE(Raw_data_WST1!$V$6:'Raw_data_WST1'!$AI$6) -AVERAGE(Raw_data_WST1!V11:'Raw_data_WST1'!$AI$11)) )</f>
        <v/>
      </c>
      <c r="AF7" s="183" t="str">
        <f>IF((""=Raw_data_WST1!AE7),"",100*(Raw_data_WST1!AE7-AVERAGE(Raw_data_WST1!$V$11:'Raw_data_WST1'!$AI$11)) / ( AVERAGE(Raw_data_WST1!$V$6:'Raw_data_WST1'!$AI$6) -AVERAGE(Raw_data_WST1!V11:'Raw_data_WST1'!$AI$11)) )</f>
        <v/>
      </c>
      <c r="AG7" s="188" t="str">
        <f>IF((""=Raw_data_WST1!AF7),"",100*(Raw_data_WST1!AF7-AVERAGE(Raw_data_WST1!$V$11:'Raw_data_WST1'!$AI$11)) / ( AVERAGE(Raw_data_WST1!$V$6:'Raw_data_WST1'!$AI$6) -AVERAGE(Raw_data_WST1!V11:'Raw_data_WST1'!$AI$11)) )</f>
        <v/>
      </c>
      <c r="AH7" s="193" t="str">
        <f>IF((""=Raw_data_WST1!AG7),"",100*(Raw_data_WST1!AG7-AVERAGE(Raw_data_WST1!$V$11:'Raw_data_WST1'!$AI$11)) / ( AVERAGE(Raw_data_WST1!$V$6:'Raw_data_WST1'!$AI$6) -AVERAGE(Raw_data_WST1!V11:'Raw_data_WST1'!$AI$11)) )</f>
        <v/>
      </c>
      <c r="AI7" s="198" t="str">
        <f>IF((""=Raw_data_WST1!AH7),"",100*(Raw_data_WST1!AH7-AVERAGE(Raw_data_WST1!$V$11:'Raw_data_WST1'!$AI$11)) / ( AVERAGE(Raw_data_WST1!$V$6:'Raw_data_WST1'!$AI$6) -AVERAGE(Raw_data_WST1!V11:'Raw_data_WST1'!$AI$11)) )</f>
        <v/>
      </c>
      <c r="AJ7" s="203" t="str">
        <f>IF((""=Raw_data_WST1!AI7),"",100*(Raw_data_WST1!AI7-AVERAGE(Raw_data_WST1!$V$11:'Raw_data_WST1'!$AI$11)) / ( AVERAGE(Raw_data_WST1!$V$6:'Raw_data_WST1'!$AI$6) -AVERAGE(Raw_data_WST1!V11:'Raw_data_WST1'!$AI$11)) )</f>
        <v/>
      </c>
      <c r="AK7">
        <f t="shared" si="1"/>
        <v>123.49004745809009</v>
      </c>
      <c r="AM7" t="s">
        <v>131</v>
      </c>
      <c r="AN7" t="s">
        <v>125</v>
      </c>
      <c r="AO7" s="208">
        <f>IF((""=Raw_data_WST1!AN7),"",100*(Raw_data_WST1!AN7-AVERAGE(Raw_data_WST1!$AN$11:'Raw_data_WST1'!$BA$11)) / ( AVERAGE(Raw_data_WST1!$AN$6:'Raw_data_WST1'!$BA$6) -AVERAGE(Raw_data_WST1!AN11:'Raw_data_WST1'!$BA$11)) )</f>
        <v>115.28589761870809</v>
      </c>
      <c r="AP7" s="213">
        <f>IF((""=Raw_data_WST1!AO7),"",100*(Raw_data_WST1!AO7-AVERAGE(Raw_data_WST1!$AN$11:'Raw_data_WST1'!$BA$11)) / ( AVERAGE(Raw_data_WST1!$AN$6:'Raw_data_WST1'!$BA$6) -AVERAGE(Raw_data_WST1!AN11:'Raw_data_WST1'!$BA$11)) )</f>
        <v>113.28960501924995</v>
      </c>
      <c r="AQ7" s="218">
        <f>IF((""=Raw_data_WST1!AP7),"",100*(Raw_data_WST1!AP7-AVERAGE(Raw_data_WST1!$AN$11:'Raw_data_WST1'!$BA$11)) / ( AVERAGE(Raw_data_WST1!$AN$6:'Raw_data_WST1'!$BA$6) -AVERAGE(Raw_data_WST1!AN11:'Raw_data_WST1'!$BA$11)) )</f>
        <v>118.47996577784113</v>
      </c>
      <c r="AR7" s="223" t="str">
        <f>IF((""=Raw_data_WST1!AQ7),"",100*(Raw_data_WST1!AQ7-AVERAGE(Raw_data_WST1!$AN$11:'Raw_data_WST1'!$BA$11)) / ( AVERAGE(Raw_data_WST1!$AN$6:'Raw_data_WST1'!$BA$6) -AVERAGE(Raw_data_WST1!AN11:'Raw_data_WST1'!$BA$11)) )</f>
        <v/>
      </c>
      <c r="AS7" s="228" t="str">
        <f>IF((""=Raw_data_WST1!AR7),"",100*(Raw_data_WST1!AR7-AVERAGE(Raw_data_WST1!$AN$11:'Raw_data_WST1'!$BA$11)) / ( AVERAGE(Raw_data_WST1!$AN$6:'Raw_data_WST1'!$BA$6) -AVERAGE(Raw_data_WST1!AN11:'Raw_data_WST1'!$BA$11)) )</f>
        <v/>
      </c>
      <c r="AT7" s="233" t="str">
        <f>IF((""=Raw_data_WST1!AS7),"",100*(Raw_data_WST1!AS7-AVERAGE(Raw_data_WST1!$AN$11:'Raw_data_WST1'!$BA$11)) / ( AVERAGE(Raw_data_WST1!$AN$6:'Raw_data_WST1'!$BA$6) -AVERAGE(Raw_data_WST1!AN11:'Raw_data_WST1'!$BA$11)) )</f>
        <v/>
      </c>
      <c r="AU7" s="238" t="str">
        <f>IF((""=Raw_data_WST1!AT7),"",100*(Raw_data_WST1!AT7-AVERAGE(Raw_data_WST1!$AN$11:'Raw_data_WST1'!$BA$11)) / ( AVERAGE(Raw_data_WST1!$AN$6:'Raw_data_WST1'!$BA$6) -AVERAGE(Raw_data_WST1!AN11:'Raw_data_WST1'!$BA$11)) )</f>
        <v/>
      </c>
      <c r="AV7" s="243" t="str">
        <f>IF((""=Raw_data_WST1!AU7),"",100*(Raw_data_WST1!AU7-AVERAGE(Raw_data_WST1!$AN$11:'Raw_data_WST1'!$BA$11)) / ( AVERAGE(Raw_data_WST1!$AN$6:'Raw_data_WST1'!$BA$6) -AVERAGE(Raw_data_WST1!AN11:'Raw_data_WST1'!$BA$11)) )</f>
        <v/>
      </c>
      <c r="AW7" s="248" t="str">
        <f>IF((""=Raw_data_WST1!AV7),"",100*(Raw_data_WST1!AV7-AVERAGE(Raw_data_WST1!$AN$11:'Raw_data_WST1'!$BA$11)) / ( AVERAGE(Raw_data_WST1!$AN$6:'Raw_data_WST1'!$BA$6) -AVERAGE(Raw_data_WST1!AN11:'Raw_data_WST1'!$BA$11)) )</f>
        <v/>
      </c>
      <c r="AX7" s="253" t="str">
        <f>IF((""=Raw_data_WST1!AW7),"",100*(Raw_data_WST1!AW7-AVERAGE(Raw_data_WST1!$AN$11:'Raw_data_WST1'!$BA$11)) / ( AVERAGE(Raw_data_WST1!$AN$6:'Raw_data_WST1'!$BA$6) -AVERAGE(Raw_data_WST1!AN11:'Raw_data_WST1'!$BA$11)) )</f>
        <v/>
      </c>
      <c r="AY7" s="258" t="str">
        <f>IF((""=Raw_data_WST1!AX7),"",100*(Raw_data_WST1!AX7-AVERAGE(Raw_data_WST1!$AN$11:'Raw_data_WST1'!$BA$11)) / ( AVERAGE(Raw_data_WST1!$AN$6:'Raw_data_WST1'!$BA$6) -AVERAGE(Raw_data_WST1!AN11:'Raw_data_WST1'!$BA$11)) )</f>
        <v/>
      </c>
      <c r="AZ7" s="263" t="str">
        <f>IF((""=Raw_data_WST1!AY7),"",100*(Raw_data_WST1!AY7-AVERAGE(Raw_data_WST1!$AN$11:'Raw_data_WST1'!$BA$11)) / ( AVERAGE(Raw_data_WST1!$AN$6:'Raw_data_WST1'!$BA$6) -AVERAGE(Raw_data_WST1!AN11:'Raw_data_WST1'!$BA$11)) )</f>
        <v/>
      </c>
      <c r="BA7" s="268" t="str">
        <f>IF((""=Raw_data_WST1!AZ7),"",100*(Raw_data_WST1!AZ7-AVERAGE(Raw_data_WST1!$AN$11:'Raw_data_WST1'!$BA$11)) / ( AVERAGE(Raw_data_WST1!$AN$6:'Raw_data_WST1'!$BA$6) -AVERAGE(Raw_data_WST1!AN11:'Raw_data_WST1'!$BA$11)) )</f>
        <v/>
      </c>
      <c r="BB7" s="273" t="str">
        <f>IF((""=Raw_data_WST1!BA7),"",100*(Raw_data_WST1!BA7-AVERAGE(Raw_data_WST1!$AN$11:'Raw_data_WST1'!$BA$11)) / ( AVERAGE(Raw_data_WST1!$AN$6:'Raw_data_WST1'!$BA$6) -AVERAGE(Raw_data_WST1!AN11:'Raw_data_WST1'!$BA$11)) )</f>
        <v/>
      </c>
      <c r="BC7">
        <f t="shared" si="2"/>
        <v>115.68515613859972</v>
      </c>
      <c r="BE7" t="s">
        <v>131</v>
      </c>
      <c r="BF7" t="s">
        <v>125</v>
      </c>
      <c r="BG7" s="278">
        <f>IF((""=Raw_data_WST1!BF7),"",100*(Raw_data_WST1!BF7-AVERAGE(Raw_data_WST1!$BF$11:'Raw_data_WST1'!$BS$11)) / ( AVERAGE(Raw_data_WST1!$BF$6:'Raw_data_WST1'!$BS$6) -AVERAGE(Raw_data_WST1!BF11:'Raw_data_WST1'!$BS$11)) )</f>
        <v>147.12295578437309</v>
      </c>
      <c r="BH7" s="283">
        <f>IF((""=Raw_data_WST1!BG7),"",100*(Raw_data_WST1!BG7-AVERAGE(Raw_data_WST1!$BF$11:'Raw_data_WST1'!$BS$11)) / ( AVERAGE(Raw_data_WST1!$BF$6:'Raw_data_WST1'!$BS$6) -AVERAGE(Raw_data_WST1!BF11:'Raw_data_WST1'!$BS$11)) )</f>
        <v>126.77165354330705</v>
      </c>
      <c r="BI7" s="288">
        <f>IF((""=Raw_data_WST1!BH7),"",100*(Raw_data_WST1!BH7-AVERAGE(Raw_data_WST1!$BF$11:'Raw_data_WST1'!$BS$11)) / ( AVERAGE(Raw_data_WST1!$BF$6:'Raw_data_WST1'!$BS$6) -AVERAGE(Raw_data_WST1!BF11:'Raw_data_WST1'!$BS$11)) )</f>
        <v>128.18493842115888</v>
      </c>
      <c r="BJ7" s="293" t="str">
        <f>IF((""=Raw_data_WST1!BI7),"",100*(Raw_data_WST1!BI7-AVERAGE(Raw_data_WST1!$BF$11:'Raw_data_WST1'!$BS$11)) / ( AVERAGE(Raw_data_WST1!$BF$6:'Raw_data_WST1'!$BS$6) -AVERAGE(Raw_data_WST1!BF11:'Raw_data_WST1'!$BS$11)) )</f>
        <v/>
      </c>
      <c r="BK7" s="298" t="str">
        <f>IF((""=Raw_data_WST1!BJ7),"",100*(Raw_data_WST1!BJ7-AVERAGE(Raw_data_WST1!$BF$11:'Raw_data_WST1'!$BS$11)) / ( AVERAGE(Raw_data_WST1!$BF$6:'Raw_data_WST1'!$BS$6) -AVERAGE(Raw_data_WST1!BF11:'Raw_data_WST1'!$BS$11)) )</f>
        <v/>
      </c>
      <c r="BL7" s="303" t="str">
        <f>IF((""=Raw_data_WST1!BK7),"",100*(Raw_data_WST1!BK7-AVERAGE(Raw_data_WST1!$BF$11:'Raw_data_WST1'!$BS$11)) / ( AVERAGE(Raw_data_WST1!$BF$6:'Raw_data_WST1'!$BS$6) -AVERAGE(Raw_data_WST1!BF11:'Raw_data_WST1'!$BS$11)) )</f>
        <v/>
      </c>
      <c r="BM7" s="308" t="str">
        <f>IF((""=Raw_data_WST1!BL7),"",100*(Raw_data_WST1!BL7-AVERAGE(Raw_data_WST1!$BF$11:'Raw_data_WST1'!$BS$11)) / ( AVERAGE(Raw_data_WST1!$BF$6:'Raw_data_WST1'!$BS$6) -AVERAGE(Raw_data_WST1!BF11:'Raw_data_WST1'!$BS$11)) )</f>
        <v/>
      </c>
      <c r="BN7" s="313" t="str">
        <f>IF((""=Raw_data_WST1!BM7),"",100*(Raw_data_WST1!BM7-AVERAGE(Raw_data_WST1!$BF$11:'Raw_data_WST1'!$BS$11)) / ( AVERAGE(Raw_data_WST1!$BF$6:'Raw_data_WST1'!$BS$6) -AVERAGE(Raw_data_WST1!BF11:'Raw_data_WST1'!$BS$11)) )</f>
        <v/>
      </c>
      <c r="BO7" s="318" t="str">
        <f>IF((""=Raw_data_WST1!BN7),"",100*(Raw_data_WST1!BN7-AVERAGE(Raw_data_WST1!$BF$11:'Raw_data_WST1'!$BS$11)) / ( AVERAGE(Raw_data_WST1!$BF$6:'Raw_data_WST1'!$BS$6) -AVERAGE(Raw_data_WST1!BF11:'Raw_data_WST1'!$BS$11)) )</f>
        <v/>
      </c>
      <c r="BP7" s="323" t="str">
        <f>IF((""=Raw_data_WST1!BO7),"",100*(Raw_data_WST1!BO7-AVERAGE(Raw_data_WST1!$BF$11:'Raw_data_WST1'!$BS$11)) / ( AVERAGE(Raw_data_WST1!$BF$6:'Raw_data_WST1'!$BS$6) -AVERAGE(Raw_data_WST1!BF11:'Raw_data_WST1'!$BS$11)) )</f>
        <v/>
      </c>
      <c r="BQ7" s="328" t="str">
        <f>IF((""=Raw_data_WST1!BP7),"",100*(Raw_data_WST1!BP7-AVERAGE(Raw_data_WST1!$BF$11:'Raw_data_WST1'!$BS$11)) / ( AVERAGE(Raw_data_WST1!$BF$6:'Raw_data_WST1'!$BS$6) -AVERAGE(Raw_data_WST1!BF11:'Raw_data_WST1'!$BS$11)) )</f>
        <v/>
      </c>
      <c r="BR7" s="333" t="str">
        <f>IF((""=Raw_data_WST1!BQ7),"",100*(Raw_data_WST1!BQ7-AVERAGE(Raw_data_WST1!$BF$11:'Raw_data_WST1'!$BS$11)) / ( AVERAGE(Raw_data_WST1!$BF$6:'Raw_data_WST1'!$BS$6) -AVERAGE(Raw_data_WST1!BF11:'Raw_data_WST1'!$BS$11)) )</f>
        <v/>
      </c>
      <c r="BS7" s="338" t="str">
        <f>IF((""=Raw_data_WST1!BR7),"",100*(Raw_data_WST1!BR7-AVERAGE(Raw_data_WST1!$BF$11:'Raw_data_WST1'!$BS$11)) / ( AVERAGE(Raw_data_WST1!$BF$6:'Raw_data_WST1'!$BS$6) -AVERAGE(Raw_data_WST1!BF11:'Raw_data_WST1'!$BS$11)) )</f>
        <v/>
      </c>
      <c r="BT7" s="343" t="str">
        <f>IF((""=Raw_data_WST1!BS7),"",100*(Raw_data_WST1!BS7-AVERAGE(Raw_data_WST1!$BF$11:'Raw_data_WST1'!$BS$11)) / ( AVERAGE(Raw_data_WST1!$BF$6:'Raw_data_WST1'!$BS$6) -AVERAGE(Raw_data_WST1!BF11:'Raw_data_WST1'!$BS$11)) )</f>
        <v/>
      </c>
      <c r="BU7">
        <f t="shared" si="3"/>
        <v>134.02651591627966</v>
      </c>
    </row>
    <row r="8" spans="1:73">
      <c r="A8" s="1208"/>
      <c r="B8" s="1208"/>
      <c r="C8" s="61" t="s">
        <v>131</v>
      </c>
      <c r="D8" s="44" t="s">
        <v>126</v>
      </c>
      <c r="E8" s="69">
        <f>IF((""=Raw_data_WST1!D8),"",100*(Raw_data_WST1!D8-AVERAGE(Raw_data_WST1!$D$11:'Raw_data_WST1'!$Q$11)) / ( AVERAGE(Raw_data_WST1!$D$6:'Raw_data_WST1'!$Q$6) -AVERAGE(Raw_data_WST1!D11:'Raw_data_WST1'!$Q$11)) )</f>
        <v>119.60391753692981</v>
      </c>
      <c r="F8" s="74">
        <f>IF((""=Raw_data_WST1!E8),"",100*(Raw_data_WST1!E8-AVERAGE(Raw_data_WST1!$D$11:'Raw_data_WST1'!$Q$11)) / ( AVERAGE(Raw_data_WST1!$D$6:'Raw_data_WST1'!$Q$6) -AVERAGE(Raw_data_WST1!D11:'Raw_data_WST1'!$Q$11)) )</f>
        <v>114.76651696336778</v>
      </c>
      <c r="G8" s="79">
        <f>IF((""=Raw_data_WST1!F8),"",100*(Raw_data_WST1!F8-AVERAGE(Raw_data_WST1!$D$11:'Raw_data_WST1'!$Q$11)) / ( AVERAGE(Raw_data_WST1!$D$6:'Raw_data_WST1'!$Q$6) -AVERAGE(Raw_data_WST1!D11:'Raw_data_WST1'!$Q$11)) )</f>
        <v>107.16952545857907</v>
      </c>
      <c r="H8" s="84" t="str">
        <f>IF((""=Raw_data_WST1!G8),"",100*(Raw_data_WST1!G8-AVERAGE(Raw_data_WST1!$D$11:'Raw_data_WST1'!$Q$11)) / ( AVERAGE(Raw_data_WST1!$D$6:'Raw_data_WST1'!$Q$6) -AVERAGE(Raw_data_WST1!D11:'Raw_data_WST1'!$Q$11)) )</f>
        <v/>
      </c>
      <c r="I8" s="89" t="str">
        <f>IF((""=Raw_data_WST1!H8),"",100*(Raw_data_WST1!H8-AVERAGE(Raw_data_WST1!$D$11:'Raw_data_WST1'!$Q$11)) / ( AVERAGE(Raw_data_WST1!$D$6:'Raw_data_WST1'!$Q$6) -AVERAGE(Raw_data_WST1!D11:'Raw_data_WST1'!$Q$11)) )</f>
        <v/>
      </c>
      <c r="J8" s="94" t="str">
        <f>IF((""=Raw_data_WST1!I8),"",100*(Raw_data_WST1!I8-AVERAGE(Raw_data_WST1!$D$11:'Raw_data_WST1'!$Q$11)) / ( AVERAGE(Raw_data_WST1!$D$6:'Raw_data_WST1'!$Q$6) -AVERAGE(Raw_data_WST1!D11:'Raw_data_WST1'!$Q$11)) )</f>
        <v/>
      </c>
      <c r="K8" s="99" t="str">
        <f>IF((""=Raw_data_WST1!J8),"",100*(Raw_data_WST1!J8-AVERAGE(Raw_data_WST1!$D$11:'Raw_data_WST1'!$Q$11)) / ( AVERAGE(Raw_data_WST1!$D$6:'Raw_data_WST1'!$Q$6) -AVERAGE(Raw_data_WST1!D11:'Raw_data_WST1'!$Q$11)) )</f>
        <v/>
      </c>
      <c r="L8" s="104" t="str">
        <f>IF((""=Raw_data_WST1!K8),"",100*(Raw_data_WST1!K8-AVERAGE(Raw_data_WST1!$D$11:'Raw_data_WST1'!$Q$11)) / ( AVERAGE(Raw_data_WST1!$D$6:'Raw_data_WST1'!$Q$6) -AVERAGE(Raw_data_WST1!D11:'Raw_data_WST1'!$Q$11)) )</f>
        <v/>
      </c>
      <c r="M8" s="109" t="str">
        <f>IF((""=Raw_data_WST1!L8),"",100*(Raw_data_WST1!L8-AVERAGE(Raw_data_WST1!$D$11:'Raw_data_WST1'!$Q$11)) / ( AVERAGE(Raw_data_WST1!$D$6:'Raw_data_WST1'!$Q$6) -AVERAGE(Raw_data_WST1!D11:'Raw_data_WST1'!$Q$11)) )</f>
        <v/>
      </c>
      <c r="N8" s="114" t="str">
        <f>IF((""=Raw_data_WST1!M8),"",100*(Raw_data_WST1!M8-AVERAGE(Raw_data_WST1!$D$11:'Raw_data_WST1'!$Q$11)) / ( AVERAGE(Raw_data_WST1!$D$6:'Raw_data_WST1'!$Q$6) -AVERAGE(Raw_data_WST1!D11:'Raw_data_WST1'!$Q$11)) )</f>
        <v/>
      </c>
      <c r="O8" s="119" t="str">
        <f>IF((""=Raw_data_WST1!N8),"",100*(Raw_data_WST1!N8-AVERAGE(Raw_data_WST1!$D$11:'Raw_data_WST1'!$Q$11)) / ( AVERAGE(Raw_data_WST1!$D$6:'Raw_data_WST1'!$Q$6) -AVERAGE(Raw_data_WST1!D11:'Raw_data_WST1'!$Q$11)) )</f>
        <v/>
      </c>
      <c r="P8" s="124" t="str">
        <f>IF((""=Raw_data_WST1!O8),"",100*(Raw_data_WST1!O8-AVERAGE(Raw_data_WST1!$D$11:'Raw_data_WST1'!$Q$11)) / ( AVERAGE(Raw_data_WST1!$D$6:'Raw_data_WST1'!$Q$6) -AVERAGE(Raw_data_WST1!D11:'Raw_data_WST1'!$Q$11)) )</f>
        <v/>
      </c>
      <c r="Q8" s="129" t="str">
        <f>IF((""=Raw_data_WST1!P8),"",100*(Raw_data_WST1!P8-AVERAGE(Raw_data_WST1!$D$11:'Raw_data_WST1'!$Q$11)) / ( AVERAGE(Raw_data_WST1!$D$6:'Raw_data_WST1'!$Q$6) -AVERAGE(Raw_data_WST1!D11:'Raw_data_WST1'!$Q$11)) )</f>
        <v/>
      </c>
      <c r="R8" s="134" t="str">
        <f>IF((""=Raw_data_WST1!Q8),"",100*(Raw_data_WST1!Q8-AVERAGE(Raw_data_WST1!$D$11:'Raw_data_WST1'!$Q$11)) / ( AVERAGE(Raw_data_WST1!$D$6:'Raw_data_WST1'!$Q$6) -AVERAGE(Raw_data_WST1!D11:'Raw_data_WST1'!$Q$11)) )</f>
        <v/>
      </c>
      <c r="S8">
        <f t="shared" si="0"/>
        <v>113.84665331962556</v>
      </c>
      <c r="U8" t="s">
        <v>131</v>
      </c>
      <c r="V8" t="s">
        <v>126</v>
      </c>
      <c r="W8" s="139">
        <f>IF((""=Raw_data_WST1!V8),"",100*(Raw_data_WST1!V8-AVERAGE(Raw_data_WST1!$V$11:'Raw_data_WST1'!$AI$11)) / ( AVERAGE(Raw_data_WST1!$V$6:'Raw_data_WST1'!$AI$6) -AVERAGE(Raw_data_WST1!V11:'Raw_data_WST1'!$AI$11)) )</f>
        <v>164.98002663115849</v>
      </c>
      <c r="X8" s="144">
        <f>IF((""=Raw_data_WST1!W8),"",100*(Raw_data_WST1!W8-AVERAGE(Raw_data_WST1!$V$11:'Raw_data_WST1'!$AI$11)) / ( AVERAGE(Raw_data_WST1!$V$6:'Raw_data_WST1'!$AI$6) -AVERAGE(Raw_data_WST1!V11:'Raw_data_WST1'!$AI$11)) )</f>
        <v>136.87391170746696</v>
      </c>
      <c r="Y8" s="149">
        <f>IF((""=Raw_data_WST1!X8),"",100*(Raw_data_WST1!X8-AVERAGE(Raw_data_WST1!$V$11:'Raw_data_WST1'!$AI$11)) / ( AVERAGE(Raw_data_WST1!$V$6:'Raw_data_WST1'!$AI$6) -AVERAGE(Raw_data_WST1!V11:'Raw_data_WST1'!$AI$11)) )</f>
        <v>115.9377240602274</v>
      </c>
      <c r="Z8" s="154" t="str">
        <f>IF((""=Raw_data_WST1!Y8),"",100*(Raw_data_WST1!Y8-AVERAGE(Raw_data_WST1!$V$11:'Raw_data_WST1'!$AI$11)) / ( AVERAGE(Raw_data_WST1!$V$6:'Raw_data_WST1'!$AI$6) -AVERAGE(Raw_data_WST1!V11:'Raw_data_WST1'!$AI$11)) )</f>
        <v/>
      </c>
      <c r="AA8" s="159" t="str">
        <f>IF((""=Raw_data_WST1!Z8),"",100*(Raw_data_WST1!Z8-AVERAGE(Raw_data_WST1!$V$11:'Raw_data_WST1'!$AI$11)) / ( AVERAGE(Raw_data_WST1!$V$6:'Raw_data_WST1'!$AI$6) -AVERAGE(Raw_data_WST1!V11:'Raw_data_WST1'!$AI$11)) )</f>
        <v/>
      </c>
      <c r="AB8" s="164" t="str">
        <f>IF((""=Raw_data_WST1!AA8),"",100*(Raw_data_WST1!AA8-AVERAGE(Raw_data_WST1!$V$11:'Raw_data_WST1'!$AI$11)) / ( AVERAGE(Raw_data_WST1!$V$6:'Raw_data_WST1'!$AI$6) -AVERAGE(Raw_data_WST1!V11:'Raw_data_WST1'!$AI$11)) )</f>
        <v/>
      </c>
      <c r="AC8" s="169" t="str">
        <f>IF((""=Raw_data_WST1!AB8),"",100*(Raw_data_WST1!AB8-AVERAGE(Raw_data_WST1!$V$11:'Raw_data_WST1'!$AI$11)) / ( AVERAGE(Raw_data_WST1!$V$6:'Raw_data_WST1'!$AI$6) -AVERAGE(Raw_data_WST1!V11:'Raw_data_WST1'!$AI$11)) )</f>
        <v/>
      </c>
      <c r="AD8" s="174" t="str">
        <f>IF((""=Raw_data_WST1!AC8),"",100*(Raw_data_WST1!AC8-AVERAGE(Raw_data_WST1!$V$11:'Raw_data_WST1'!$AI$11)) / ( AVERAGE(Raw_data_WST1!$V$6:'Raw_data_WST1'!$AI$6) -AVERAGE(Raw_data_WST1!V11:'Raw_data_WST1'!$AI$11)) )</f>
        <v/>
      </c>
      <c r="AE8" s="179" t="str">
        <f>IF((""=Raw_data_WST1!AD8),"",100*(Raw_data_WST1!AD8-AVERAGE(Raw_data_WST1!$V$11:'Raw_data_WST1'!$AI$11)) / ( AVERAGE(Raw_data_WST1!$V$6:'Raw_data_WST1'!$AI$6) -AVERAGE(Raw_data_WST1!V11:'Raw_data_WST1'!$AI$11)) )</f>
        <v/>
      </c>
      <c r="AF8" s="184" t="str">
        <f>IF((""=Raw_data_WST1!AE8),"",100*(Raw_data_WST1!AE8-AVERAGE(Raw_data_WST1!$V$11:'Raw_data_WST1'!$AI$11)) / ( AVERAGE(Raw_data_WST1!$V$6:'Raw_data_WST1'!$AI$6) -AVERAGE(Raw_data_WST1!V11:'Raw_data_WST1'!$AI$11)) )</f>
        <v/>
      </c>
      <c r="AG8" s="189" t="str">
        <f>IF((""=Raw_data_WST1!AF8),"",100*(Raw_data_WST1!AF8-AVERAGE(Raw_data_WST1!$V$11:'Raw_data_WST1'!$AI$11)) / ( AVERAGE(Raw_data_WST1!$V$6:'Raw_data_WST1'!$AI$6) -AVERAGE(Raw_data_WST1!V11:'Raw_data_WST1'!$AI$11)) )</f>
        <v/>
      </c>
      <c r="AH8" s="194" t="str">
        <f>IF((""=Raw_data_WST1!AG8),"",100*(Raw_data_WST1!AG8-AVERAGE(Raw_data_WST1!$V$11:'Raw_data_WST1'!$AI$11)) / ( AVERAGE(Raw_data_WST1!$V$6:'Raw_data_WST1'!$AI$6) -AVERAGE(Raw_data_WST1!V11:'Raw_data_WST1'!$AI$11)) )</f>
        <v/>
      </c>
      <c r="AI8" s="199" t="str">
        <f>IF((""=Raw_data_WST1!AH8),"",100*(Raw_data_WST1!AH8-AVERAGE(Raw_data_WST1!$V$11:'Raw_data_WST1'!$AI$11)) / ( AVERAGE(Raw_data_WST1!$V$6:'Raw_data_WST1'!$AI$6) -AVERAGE(Raw_data_WST1!V11:'Raw_data_WST1'!$AI$11)) )</f>
        <v/>
      </c>
      <c r="AJ8" s="204" t="str">
        <f>IF((""=Raw_data_WST1!AI8),"",100*(Raw_data_WST1!AI8-AVERAGE(Raw_data_WST1!$V$11:'Raw_data_WST1'!$AI$11)) / ( AVERAGE(Raw_data_WST1!$V$6:'Raw_data_WST1'!$AI$6) -AVERAGE(Raw_data_WST1!V11:'Raw_data_WST1'!$AI$11)) )</f>
        <v/>
      </c>
      <c r="AK8">
        <f t="shared" si="1"/>
        <v>139.26388746628427</v>
      </c>
      <c r="AM8" t="s">
        <v>131</v>
      </c>
      <c r="AN8" t="s">
        <v>126</v>
      </c>
      <c r="AO8" s="209">
        <f>IF((""=Raw_data_WST1!AN8),"",100*(Raw_data_WST1!AN8-AVERAGE(Raw_data_WST1!$AN$11:'Raw_data_WST1'!$BA$11)) / ( AVERAGE(Raw_data_WST1!$AN$6:'Raw_data_WST1'!$BA$6) -AVERAGE(Raw_data_WST1!AN11:'Raw_data_WST1'!$BA$11)) )</f>
        <v>78.75374304862396</v>
      </c>
      <c r="AP8" s="214">
        <f>IF((""=Raw_data_WST1!AO8),"",100*(Raw_data_WST1!AO8-AVERAGE(Raw_data_WST1!$AN$11:'Raw_data_WST1'!$BA$11)) / ( AVERAGE(Raw_data_WST1!$AN$6:'Raw_data_WST1'!$BA$6) -AVERAGE(Raw_data_WST1!AN11:'Raw_data_WST1'!$BA$11)) )</f>
        <v>100.31370312277197</v>
      </c>
      <c r="AQ8" s="219">
        <f>IF((""=Raw_data_WST1!AP8),"",100*(Raw_data_WST1!AP8-AVERAGE(Raw_data_WST1!$AN$11:'Raw_data_WST1'!$BA$11)) / ( AVERAGE(Raw_data_WST1!$AN$6:'Raw_data_WST1'!$BA$6) -AVERAGE(Raw_data_WST1!AN11:'Raw_data_WST1'!$BA$11)) )</f>
        <v>124.86810209610721</v>
      </c>
      <c r="AR8" s="224" t="str">
        <f>IF((""=Raw_data_WST1!AQ8),"",100*(Raw_data_WST1!AQ8-AVERAGE(Raw_data_WST1!$AN$11:'Raw_data_WST1'!$BA$11)) / ( AVERAGE(Raw_data_WST1!$AN$6:'Raw_data_WST1'!$BA$6) -AVERAGE(Raw_data_WST1!AN11:'Raw_data_WST1'!$BA$11)) )</f>
        <v/>
      </c>
      <c r="AS8" s="229" t="str">
        <f>IF((""=Raw_data_WST1!AR8),"",100*(Raw_data_WST1!AR8-AVERAGE(Raw_data_WST1!$AN$11:'Raw_data_WST1'!$BA$11)) / ( AVERAGE(Raw_data_WST1!$AN$6:'Raw_data_WST1'!$BA$6) -AVERAGE(Raw_data_WST1!AN11:'Raw_data_WST1'!$BA$11)) )</f>
        <v/>
      </c>
      <c r="AT8" s="234" t="str">
        <f>IF((""=Raw_data_WST1!AS8),"",100*(Raw_data_WST1!AS8-AVERAGE(Raw_data_WST1!$AN$11:'Raw_data_WST1'!$BA$11)) / ( AVERAGE(Raw_data_WST1!$AN$6:'Raw_data_WST1'!$BA$6) -AVERAGE(Raw_data_WST1!AN11:'Raw_data_WST1'!$BA$11)) )</f>
        <v/>
      </c>
      <c r="AU8" s="239" t="str">
        <f>IF((""=Raw_data_WST1!AT8),"",100*(Raw_data_WST1!AT8-AVERAGE(Raw_data_WST1!$AN$11:'Raw_data_WST1'!$BA$11)) / ( AVERAGE(Raw_data_WST1!$AN$6:'Raw_data_WST1'!$BA$6) -AVERAGE(Raw_data_WST1!AN11:'Raw_data_WST1'!$BA$11)) )</f>
        <v/>
      </c>
      <c r="AV8" s="244" t="str">
        <f>IF((""=Raw_data_WST1!AU8),"",100*(Raw_data_WST1!AU8-AVERAGE(Raw_data_WST1!$AN$11:'Raw_data_WST1'!$BA$11)) / ( AVERAGE(Raw_data_WST1!$AN$6:'Raw_data_WST1'!$BA$6) -AVERAGE(Raw_data_WST1!AN11:'Raw_data_WST1'!$BA$11)) )</f>
        <v/>
      </c>
      <c r="AW8" s="249" t="str">
        <f>IF((""=Raw_data_WST1!AV8),"",100*(Raw_data_WST1!AV8-AVERAGE(Raw_data_WST1!$AN$11:'Raw_data_WST1'!$BA$11)) / ( AVERAGE(Raw_data_WST1!$AN$6:'Raw_data_WST1'!$BA$6) -AVERAGE(Raw_data_WST1!AN11:'Raw_data_WST1'!$BA$11)) )</f>
        <v/>
      </c>
      <c r="AX8" s="254" t="str">
        <f>IF((""=Raw_data_WST1!AW8),"",100*(Raw_data_WST1!AW8-AVERAGE(Raw_data_WST1!$AN$11:'Raw_data_WST1'!$BA$11)) / ( AVERAGE(Raw_data_WST1!$AN$6:'Raw_data_WST1'!$BA$6) -AVERAGE(Raw_data_WST1!AN11:'Raw_data_WST1'!$BA$11)) )</f>
        <v/>
      </c>
      <c r="AY8" s="259" t="str">
        <f>IF((""=Raw_data_WST1!AX8),"",100*(Raw_data_WST1!AX8-AVERAGE(Raw_data_WST1!$AN$11:'Raw_data_WST1'!$BA$11)) / ( AVERAGE(Raw_data_WST1!$AN$6:'Raw_data_WST1'!$BA$6) -AVERAGE(Raw_data_WST1!AN11:'Raw_data_WST1'!$BA$11)) )</f>
        <v/>
      </c>
      <c r="AZ8" s="264" t="str">
        <f>IF((""=Raw_data_WST1!AY8),"",100*(Raw_data_WST1!AY8-AVERAGE(Raw_data_WST1!$AN$11:'Raw_data_WST1'!$BA$11)) / ( AVERAGE(Raw_data_WST1!$AN$6:'Raw_data_WST1'!$BA$6) -AVERAGE(Raw_data_WST1!AN11:'Raw_data_WST1'!$BA$11)) )</f>
        <v/>
      </c>
      <c r="BA8" s="269" t="str">
        <f>IF((""=Raw_data_WST1!AZ8),"",100*(Raw_data_WST1!AZ8-AVERAGE(Raw_data_WST1!$AN$11:'Raw_data_WST1'!$BA$11)) / ( AVERAGE(Raw_data_WST1!$AN$6:'Raw_data_WST1'!$BA$6) -AVERAGE(Raw_data_WST1!AN11:'Raw_data_WST1'!$BA$11)) )</f>
        <v/>
      </c>
      <c r="BB8" s="274" t="str">
        <f>IF((""=Raw_data_WST1!BA8),"",100*(Raw_data_WST1!BA8-AVERAGE(Raw_data_WST1!$AN$11:'Raw_data_WST1'!$BA$11)) / ( AVERAGE(Raw_data_WST1!$AN$6:'Raw_data_WST1'!$BA$6) -AVERAGE(Raw_data_WST1!AN11:'Raw_data_WST1'!$BA$11)) )</f>
        <v/>
      </c>
      <c r="BC8">
        <f t="shared" si="2"/>
        <v>101.31184942250104</v>
      </c>
      <c r="BE8" t="s">
        <v>131</v>
      </c>
      <c r="BF8" t="s">
        <v>126</v>
      </c>
      <c r="BG8" s="279">
        <f>IF((""=Raw_data_WST1!BF8),"",100*(Raw_data_WST1!BF8-AVERAGE(Raw_data_WST1!$BF$11:'Raw_data_WST1'!$BS$11)) / ( AVERAGE(Raw_data_WST1!$BF$6:'Raw_data_WST1'!$BS$6) -AVERAGE(Raw_data_WST1!BF11:'Raw_data_WST1'!$BS$11)) )</f>
        <v>124.22774076317381</v>
      </c>
      <c r="BH8" s="284">
        <f>IF((""=Raw_data_WST1!BG8),"",100*(Raw_data_WST1!BG8-AVERAGE(Raw_data_WST1!$BF$11:'Raw_data_WST1'!$BS$11)) / ( AVERAGE(Raw_data_WST1!$BF$6:'Raw_data_WST1'!$BS$6) -AVERAGE(Raw_data_WST1!BF11:'Raw_data_WST1'!$BS$11)) )</f>
        <v>102.18049666868563</v>
      </c>
      <c r="BI8" s="289">
        <f>IF((""=Raw_data_WST1!BH8),"",100*(Raw_data_WST1!BH8-AVERAGE(Raw_data_WST1!$BF$11:'Raw_data_WST1'!$BS$11)) / ( AVERAGE(Raw_data_WST1!$BF$6:'Raw_data_WST1'!$BS$6) -AVERAGE(Raw_data_WST1!BF11:'Raw_data_WST1'!$BS$11)) )</f>
        <v>89.178275792449014</v>
      </c>
      <c r="BJ8" s="294" t="str">
        <f>IF((""=Raw_data_WST1!BI8),"",100*(Raw_data_WST1!BI8-AVERAGE(Raw_data_WST1!$BF$11:'Raw_data_WST1'!$BS$11)) / ( AVERAGE(Raw_data_WST1!$BF$6:'Raw_data_WST1'!$BS$6) -AVERAGE(Raw_data_WST1!BF11:'Raw_data_WST1'!$BS$11)) )</f>
        <v/>
      </c>
      <c r="BK8" s="299" t="str">
        <f>IF((""=Raw_data_WST1!BJ8),"",100*(Raw_data_WST1!BJ8-AVERAGE(Raw_data_WST1!$BF$11:'Raw_data_WST1'!$BS$11)) / ( AVERAGE(Raw_data_WST1!$BF$6:'Raw_data_WST1'!$BS$6) -AVERAGE(Raw_data_WST1!BF11:'Raw_data_WST1'!$BS$11)) )</f>
        <v/>
      </c>
      <c r="BL8" s="304" t="str">
        <f>IF((""=Raw_data_WST1!BK8),"",100*(Raw_data_WST1!BK8-AVERAGE(Raw_data_WST1!$BF$11:'Raw_data_WST1'!$BS$11)) / ( AVERAGE(Raw_data_WST1!$BF$6:'Raw_data_WST1'!$BS$6) -AVERAGE(Raw_data_WST1!BF11:'Raw_data_WST1'!$BS$11)) )</f>
        <v/>
      </c>
      <c r="BM8" s="309" t="str">
        <f>IF((""=Raw_data_WST1!BL8),"",100*(Raw_data_WST1!BL8-AVERAGE(Raw_data_WST1!$BF$11:'Raw_data_WST1'!$BS$11)) / ( AVERAGE(Raw_data_WST1!$BF$6:'Raw_data_WST1'!$BS$6) -AVERAGE(Raw_data_WST1!BF11:'Raw_data_WST1'!$BS$11)) )</f>
        <v/>
      </c>
      <c r="BN8" s="314" t="str">
        <f>IF((""=Raw_data_WST1!BM8),"",100*(Raw_data_WST1!BM8-AVERAGE(Raw_data_WST1!$BF$11:'Raw_data_WST1'!$BS$11)) / ( AVERAGE(Raw_data_WST1!$BF$6:'Raw_data_WST1'!$BS$6) -AVERAGE(Raw_data_WST1!BF11:'Raw_data_WST1'!$BS$11)) )</f>
        <v/>
      </c>
      <c r="BO8" s="319" t="str">
        <f>IF((""=Raw_data_WST1!BN8),"",100*(Raw_data_WST1!BN8-AVERAGE(Raw_data_WST1!$BF$11:'Raw_data_WST1'!$BS$11)) / ( AVERAGE(Raw_data_WST1!$BF$6:'Raw_data_WST1'!$BS$6) -AVERAGE(Raw_data_WST1!BF11:'Raw_data_WST1'!$BS$11)) )</f>
        <v/>
      </c>
      <c r="BP8" s="324" t="str">
        <f>IF((""=Raw_data_WST1!BO8),"",100*(Raw_data_WST1!BO8-AVERAGE(Raw_data_WST1!$BF$11:'Raw_data_WST1'!$BS$11)) / ( AVERAGE(Raw_data_WST1!$BF$6:'Raw_data_WST1'!$BS$6) -AVERAGE(Raw_data_WST1!BF11:'Raw_data_WST1'!$BS$11)) )</f>
        <v/>
      </c>
      <c r="BQ8" s="329" t="str">
        <f>IF((""=Raw_data_WST1!BP8),"",100*(Raw_data_WST1!BP8-AVERAGE(Raw_data_WST1!$BF$11:'Raw_data_WST1'!$BS$11)) / ( AVERAGE(Raw_data_WST1!$BF$6:'Raw_data_WST1'!$BS$6) -AVERAGE(Raw_data_WST1!BF11:'Raw_data_WST1'!$BS$11)) )</f>
        <v/>
      </c>
      <c r="BR8" s="334" t="str">
        <f>IF((""=Raw_data_WST1!BQ8),"",100*(Raw_data_WST1!BQ8-AVERAGE(Raw_data_WST1!$BF$11:'Raw_data_WST1'!$BS$11)) / ( AVERAGE(Raw_data_WST1!$BF$6:'Raw_data_WST1'!$BS$6) -AVERAGE(Raw_data_WST1!BF11:'Raw_data_WST1'!$BS$11)) )</f>
        <v/>
      </c>
      <c r="BS8" s="339" t="str">
        <f>IF((""=Raw_data_WST1!BR8),"",100*(Raw_data_WST1!BR8-AVERAGE(Raw_data_WST1!$BF$11:'Raw_data_WST1'!$BS$11)) / ( AVERAGE(Raw_data_WST1!$BF$6:'Raw_data_WST1'!$BS$6) -AVERAGE(Raw_data_WST1!BF11:'Raw_data_WST1'!$BS$11)) )</f>
        <v/>
      </c>
      <c r="BT8" s="344" t="str">
        <f>IF((""=Raw_data_WST1!BS8),"",100*(Raw_data_WST1!BS8-AVERAGE(Raw_data_WST1!$BF$11:'Raw_data_WST1'!$BS$11)) / ( AVERAGE(Raw_data_WST1!$BF$6:'Raw_data_WST1'!$BS$6) -AVERAGE(Raw_data_WST1!BF11:'Raw_data_WST1'!$BS$11)) )</f>
        <v/>
      </c>
      <c r="BU8">
        <f t="shared" si="3"/>
        <v>105.19550440810282</v>
      </c>
    </row>
    <row r="9" spans="1:73">
      <c r="C9" s="61" t="s">
        <v>131</v>
      </c>
      <c r="D9" s="44" t="s">
        <v>127</v>
      </c>
      <c r="E9" s="70">
        <f>IF((""=Raw_data_WST1!D9),"",100*(Raw_data_WST1!D9-AVERAGE(Raw_data_WST1!$D$11:'Raw_data_WST1'!$Q$11)) / ( AVERAGE(Raw_data_WST1!$D$6:'Raw_data_WST1'!$Q$6) -AVERAGE(Raw_data_WST1!D11:'Raw_data_WST1'!$Q$11)) )</f>
        <v>119.14939667766895</v>
      </c>
      <c r="F9" s="75">
        <f>IF((""=Raw_data_WST1!E9),"",100*(Raw_data_WST1!E9-AVERAGE(Raw_data_WST1!$D$11:'Raw_data_WST1'!$Q$11)) / ( AVERAGE(Raw_data_WST1!$D$6:'Raw_data_WST1'!$Q$6) -AVERAGE(Raw_data_WST1!D11:'Raw_data_WST1'!$Q$11)) )</f>
        <v>95.222120015150693</v>
      </c>
      <c r="G9" s="80">
        <f>IF((""=Raw_data_WST1!F9),"",100*(Raw_data_WST1!F9-AVERAGE(Raw_data_WST1!$D$11:'Raw_data_WST1'!$Q$11)) / ( AVERAGE(Raw_data_WST1!$D$6:'Raw_data_WST1'!$Q$6) -AVERAGE(Raw_data_WST1!D11:'Raw_data_WST1'!$Q$11)) )</f>
        <v>99.734862832097818</v>
      </c>
      <c r="H9" s="85" t="str">
        <f>IF((""=Raw_data_WST1!G9),"",100*(Raw_data_WST1!G9-AVERAGE(Raw_data_WST1!$D$11:'Raw_data_WST1'!$Q$11)) / ( AVERAGE(Raw_data_WST1!$D$6:'Raw_data_WST1'!$Q$6) -AVERAGE(Raw_data_WST1!D11:'Raw_data_WST1'!$Q$11)) )</f>
        <v/>
      </c>
      <c r="I9" s="90" t="str">
        <f>IF((""=Raw_data_WST1!H9),"",100*(Raw_data_WST1!H9-AVERAGE(Raw_data_WST1!$D$11:'Raw_data_WST1'!$Q$11)) / ( AVERAGE(Raw_data_WST1!$D$6:'Raw_data_WST1'!$Q$6) -AVERAGE(Raw_data_WST1!D11:'Raw_data_WST1'!$Q$11)) )</f>
        <v/>
      </c>
      <c r="J9" s="95" t="str">
        <f>IF((""=Raw_data_WST1!I9),"",100*(Raw_data_WST1!I9-AVERAGE(Raw_data_WST1!$D$11:'Raw_data_WST1'!$Q$11)) / ( AVERAGE(Raw_data_WST1!$D$6:'Raw_data_WST1'!$Q$6) -AVERAGE(Raw_data_WST1!D11:'Raw_data_WST1'!$Q$11)) )</f>
        <v/>
      </c>
      <c r="K9" s="100" t="str">
        <f>IF((""=Raw_data_WST1!J9),"",100*(Raw_data_WST1!J9-AVERAGE(Raw_data_WST1!$D$11:'Raw_data_WST1'!$Q$11)) / ( AVERAGE(Raw_data_WST1!$D$6:'Raw_data_WST1'!$Q$6) -AVERAGE(Raw_data_WST1!D11:'Raw_data_WST1'!$Q$11)) )</f>
        <v/>
      </c>
      <c r="L9" s="105" t="str">
        <f>IF((""=Raw_data_WST1!K9),"",100*(Raw_data_WST1!K9-AVERAGE(Raw_data_WST1!$D$11:'Raw_data_WST1'!$Q$11)) / ( AVERAGE(Raw_data_WST1!$D$6:'Raw_data_WST1'!$Q$6) -AVERAGE(Raw_data_WST1!D11:'Raw_data_WST1'!$Q$11)) )</f>
        <v/>
      </c>
      <c r="M9" s="110" t="str">
        <f>IF((""=Raw_data_WST1!L9),"",100*(Raw_data_WST1!L9-AVERAGE(Raw_data_WST1!$D$11:'Raw_data_WST1'!$Q$11)) / ( AVERAGE(Raw_data_WST1!$D$6:'Raw_data_WST1'!$Q$6) -AVERAGE(Raw_data_WST1!D11:'Raw_data_WST1'!$Q$11)) )</f>
        <v/>
      </c>
      <c r="N9" s="115" t="str">
        <f>IF((""=Raw_data_WST1!M9),"",100*(Raw_data_WST1!M9-AVERAGE(Raw_data_WST1!$D$11:'Raw_data_WST1'!$Q$11)) / ( AVERAGE(Raw_data_WST1!$D$6:'Raw_data_WST1'!$Q$6) -AVERAGE(Raw_data_WST1!D11:'Raw_data_WST1'!$Q$11)) )</f>
        <v/>
      </c>
      <c r="O9" s="120" t="str">
        <f>IF((""=Raw_data_WST1!N9),"",100*(Raw_data_WST1!N9-AVERAGE(Raw_data_WST1!$D$11:'Raw_data_WST1'!$Q$11)) / ( AVERAGE(Raw_data_WST1!$D$6:'Raw_data_WST1'!$Q$6) -AVERAGE(Raw_data_WST1!D11:'Raw_data_WST1'!$Q$11)) )</f>
        <v/>
      </c>
      <c r="P9" s="125" t="str">
        <f>IF((""=Raw_data_WST1!O9),"",100*(Raw_data_WST1!O9-AVERAGE(Raw_data_WST1!$D$11:'Raw_data_WST1'!$Q$11)) / ( AVERAGE(Raw_data_WST1!$D$6:'Raw_data_WST1'!$Q$6) -AVERAGE(Raw_data_WST1!D11:'Raw_data_WST1'!$Q$11)) )</f>
        <v/>
      </c>
      <c r="Q9" s="130" t="str">
        <f>IF((""=Raw_data_WST1!P9),"",100*(Raw_data_WST1!P9-AVERAGE(Raw_data_WST1!$D$11:'Raw_data_WST1'!$Q$11)) / ( AVERAGE(Raw_data_WST1!$D$6:'Raw_data_WST1'!$Q$6) -AVERAGE(Raw_data_WST1!D11:'Raw_data_WST1'!$Q$11)) )</f>
        <v/>
      </c>
      <c r="R9" s="135" t="str">
        <f>IF((""=Raw_data_WST1!Q9),"",100*(Raw_data_WST1!Q9-AVERAGE(Raw_data_WST1!$D$11:'Raw_data_WST1'!$Q$11)) / ( AVERAGE(Raw_data_WST1!$D$6:'Raw_data_WST1'!$Q$6) -AVERAGE(Raw_data_WST1!D11:'Raw_data_WST1'!$Q$11)) )</f>
        <v/>
      </c>
      <c r="S9">
        <f t="shared" si="0"/>
        <v>104.70212650830581</v>
      </c>
      <c r="U9" t="s">
        <v>131</v>
      </c>
      <c r="V9" t="s">
        <v>127</v>
      </c>
      <c r="W9" s="140">
        <f>IF((""=Raw_data_WST1!V9),"",100*(Raw_data_WST1!V9-AVERAGE(Raw_data_WST1!$V$11:'Raw_data_WST1'!$AI$11)) / ( AVERAGE(Raw_data_WST1!$V$6:'Raw_data_WST1'!$AI$6) -AVERAGE(Raw_data_WST1!V11:'Raw_data_WST1'!$AI$11)) )</f>
        <v>107.62060841954317</v>
      </c>
      <c r="X9" s="145">
        <f>IF((""=Raw_data_WST1!W9),"",100*(Raw_data_WST1!W9-AVERAGE(Raw_data_WST1!$V$11:'Raw_data_WST1'!$AI$11)) / ( AVERAGE(Raw_data_WST1!$V$6:'Raw_data_WST1'!$AI$6) -AVERAGE(Raw_data_WST1!V11:'Raw_data_WST1'!$AI$11)) )</f>
        <v>87.25801495441975</v>
      </c>
      <c r="Y9" s="150">
        <f>IF((""=Raw_data_WST1!X9),"",100*(Raw_data_WST1!X9-AVERAGE(Raw_data_WST1!$V$11:'Raw_data_WST1'!$AI$11)) / ( AVERAGE(Raw_data_WST1!$V$6:'Raw_data_WST1'!$AI$6) -AVERAGE(Raw_data_WST1!V11:'Raw_data_WST1'!$AI$11)) )</f>
        <v>76.933319676329006</v>
      </c>
      <c r="Z9" s="155" t="str">
        <f>IF((""=Raw_data_WST1!Y9),"",100*(Raw_data_WST1!Y9-AVERAGE(Raw_data_WST1!$V$11:'Raw_data_WST1'!$AI$11)) / ( AVERAGE(Raw_data_WST1!$V$6:'Raw_data_WST1'!$AI$6) -AVERAGE(Raw_data_WST1!V11:'Raw_data_WST1'!$AI$11)) )</f>
        <v/>
      </c>
      <c r="AA9" s="160" t="str">
        <f>IF((""=Raw_data_WST1!Z9),"",100*(Raw_data_WST1!Z9-AVERAGE(Raw_data_WST1!$V$11:'Raw_data_WST1'!$AI$11)) / ( AVERAGE(Raw_data_WST1!$V$6:'Raw_data_WST1'!$AI$6) -AVERAGE(Raw_data_WST1!V11:'Raw_data_WST1'!$AI$11)) )</f>
        <v/>
      </c>
      <c r="AB9" s="165" t="str">
        <f>IF((""=Raw_data_WST1!AA9),"",100*(Raw_data_WST1!AA9-AVERAGE(Raw_data_WST1!$V$11:'Raw_data_WST1'!$AI$11)) / ( AVERAGE(Raw_data_WST1!$V$6:'Raw_data_WST1'!$AI$6) -AVERAGE(Raw_data_WST1!V11:'Raw_data_WST1'!$AI$11)) )</f>
        <v/>
      </c>
      <c r="AC9" s="170" t="str">
        <f>IF((""=Raw_data_WST1!AB9),"",100*(Raw_data_WST1!AB9-AVERAGE(Raw_data_WST1!$V$11:'Raw_data_WST1'!$AI$11)) / ( AVERAGE(Raw_data_WST1!$V$6:'Raw_data_WST1'!$AI$6) -AVERAGE(Raw_data_WST1!V11:'Raw_data_WST1'!$AI$11)) )</f>
        <v/>
      </c>
      <c r="AD9" s="175" t="str">
        <f>IF((""=Raw_data_WST1!AC9),"",100*(Raw_data_WST1!AC9-AVERAGE(Raw_data_WST1!$V$11:'Raw_data_WST1'!$AI$11)) / ( AVERAGE(Raw_data_WST1!$V$6:'Raw_data_WST1'!$AI$6) -AVERAGE(Raw_data_WST1!V11:'Raw_data_WST1'!$AI$11)) )</f>
        <v/>
      </c>
      <c r="AE9" s="180" t="str">
        <f>IF((""=Raw_data_WST1!AD9),"",100*(Raw_data_WST1!AD9-AVERAGE(Raw_data_WST1!$V$11:'Raw_data_WST1'!$AI$11)) / ( AVERAGE(Raw_data_WST1!$V$6:'Raw_data_WST1'!$AI$6) -AVERAGE(Raw_data_WST1!V11:'Raw_data_WST1'!$AI$11)) )</f>
        <v/>
      </c>
      <c r="AF9" s="185" t="str">
        <f>IF((""=Raw_data_WST1!AE9),"",100*(Raw_data_WST1!AE9-AVERAGE(Raw_data_WST1!$V$11:'Raw_data_WST1'!$AI$11)) / ( AVERAGE(Raw_data_WST1!$V$6:'Raw_data_WST1'!$AI$6) -AVERAGE(Raw_data_WST1!V11:'Raw_data_WST1'!$AI$11)) )</f>
        <v/>
      </c>
      <c r="AG9" s="190" t="str">
        <f>IF((""=Raw_data_WST1!AF9),"",100*(Raw_data_WST1!AF9-AVERAGE(Raw_data_WST1!$V$11:'Raw_data_WST1'!$AI$11)) / ( AVERAGE(Raw_data_WST1!$V$6:'Raw_data_WST1'!$AI$6) -AVERAGE(Raw_data_WST1!V11:'Raw_data_WST1'!$AI$11)) )</f>
        <v/>
      </c>
      <c r="AH9" s="195" t="str">
        <f>IF((""=Raw_data_WST1!AG9),"",100*(Raw_data_WST1!AG9-AVERAGE(Raw_data_WST1!$V$11:'Raw_data_WST1'!$AI$11)) / ( AVERAGE(Raw_data_WST1!$V$6:'Raw_data_WST1'!$AI$6) -AVERAGE(Raw_data_WST1!V11:'Raw_data_WST1'!$AI$11)) )</f>
        <v/>
      </c>
      <c r="AI9" s="200" t="str">
        <f>IF((""=Raw_data_WST1!AH9),"",100*(Raw_data_WST1!AH9-AVERAGE(Raw_data_WST1!$V$11:'Raw_data_WST1'!$AI$11)) / ( AVERAGE(Raw_data_WST1!$V$6:'Raw_data_WST1'!$AI$6) -AVERAGE(Raw_data_WST1!V11:'Raw_data_WST1'!$AI$11)) )</f>
        <v/>
      </c>
      <c r="AJ9" s="205" t="str">
        <f>IF((""=Raw_data_WST1!AI9),"",100*(Raw_data_WST1!AI9-AVERAGE(Raw_data_WST1!$V$11:'Raw_data_WST1'!$AI$11)) / ( AVERAGE(Raw_data_WST1!$V$6:'Raw_data_WST1'!$AI$6) -AVERAGE(Raw_data_WST1!V11:'Raw_data_WST1'!$AI$11)) )</f>
        <v/>
      </c>
      <c r="AK9">
        <f t="shared" si="1"/>
        <v>90.603981016763967</v>
      </c>
      <c r="AM9" t="s">
        <v>131</v>
      </c>
      <c r="AN9" t="s">
        <v>127</v>
      </c>
      <c r="AO9" s="210">
        <f>IF((""=Raw_data_WST1!AN9),"",100*(Raw_data_WST1!AN9-AVERAGE(Raw_data_WST1!$AN$11:'Raw_data_WST1'!$BA$11)) / ( AVERAGE(Raw_data_WST1!$AN$6:'Raw_data_WST1'!$BA$6) -AVERAGE(Raw_data_WST1!AN11:'Raw_data_WST1'!$BA$11)) )</f>
        <v>108.69813204049619</v>
      </c>
      <c r="AP9" s="215">
        <f>IF((""=Raw_data_WST1!AO9),"",100*(Raw_data_WST1!AO9-AVERAGE(Raw_data_WST1!$AN$11:'Raw_data_WST1'!$BA$11)) / ( AVERAGE(Raw_data_WST1!$AN$6:'Raw_data_WST1'!$BA$6) -AVERAGE(Raw_data_WST1!AN11:'Raw_data_WST1'!$BA$11)) )</f>
        <v>87.737059746185651</v>
      </c>
      <c r="AQ9" s="220">
        <f>IF((""=Raw_data_WST1!AP9),"",100*(Raw_data_WST1!AP9-AVERAGE(Raw_data_WST1!$AN$11:'Raw_data_WST1'!$BA$11)) / ( AVERAGE(Raw_data_WST1!$AN$6:'Raw_data_WST1'!$BA$6) -AVERAGE(Raw_data_WST1!AN11:'Raw_data_WST1'!$BA$11)) )</f>
        <v>105.50406388136315</v>
      </c>
      <c r="AR9" s="225" t="str">
        <f>IF((""=Raw_data_WST1!AQ9),"",100*(Raw_data_WST1!AQ9-AVERAGE(Raw_data_WST1!$AN$11:'Raw_data_WST1'!$BA$11)) / ( AVERAGE(Raw_data_WST1!$AN$6:'Raw_data_WST1'!$BA$6) -AVERAGE(Raw_data_WST1!AN11:'Raw_data_WST1'!$BA$11)) )</f>
        <v/>
      </c>
      <c r="AS9" s="230" t="str">
        <f>IF((""=Raw_data_WST1!AR9),"",100*(Raw_data_WST1!AR9-AVERAGE(Raw_data_WST1!$AN$11:'Raw_data_WST1'!$BA$11)) / ( AVERAGE(Raw_data_WST1!$AN$6:'Raw_data_WST1'!$BA$6) -AVERAGE(Raw_data_WST1!AN11:'Raw_data_WST1'!$BA$11)) )</f>
        <v/>
      </c>
      <c r="AT9" s="235" t="str">
        <f>IF((""=Raw_data_WST1!AS9),"",100*(Raw_data_WST1!AS9-AVERAGE(Raw_data_WST1!$AN$11:'Raw_data_WST1'!$BA$11)) / ( AVERAGE(Raw_data_WST1!$AN$6:'Raw_data_WST1'!$BA$6) -AVERAGE(Raw_data_WST1!AN11:'Raw_data_WST1'!$BA$11)) )</f>
        <v/>
      </c>
      <c r="AU9" s="240" t="str">
        <f>IF((""=Raw_data_WST1!AT9),"",100*(Raw_data_WST1!AT9-AVERAGE(Raw_data_WST1!$AN$11:'Raw_data_WST1'!$BA$11)) / ( AVERAGE(Raw_data_WST1!$AN$6:'Raw_data_WST1'!$BA$6) -AVERAGE(Raw_data_WST1!AN11:'Raw_data_WST1'!$BA$11)) )</f>
        <v/>
      </c>
      <c r="AV9" s="245" t="str">
        <f>IF((""=Raw_data_WST1!AU9),"",100*(Raw_data_WST1!AU9-AVERAGE(Raw_data_WST1!$AN$11:'Raw_data_WST1'!$BA$11)) / ( AVERAGE(Raw_data_WST1!$AN$6:'Raw_data_WST1'!$BA$6) -AVERAGE(Raw_data_WST1!AN11:'Raw_data_WST1'!$BA$11)) )</f>
        <v/>
      </c>
      <c r="AW9" s="250" t="str">
        <f>IF((""=Raw_data_WST1!AV9),"",100*(Raw_data_WST1!AV9-AVERAGE(Raw_data_WST1!$AN$11:'Raw_data_WST1'!$BA$11)) / ( AVERAGE(Raw_data_WST1!$AN$6:'Raw_data_WST1'!$BA$6) -AVERAGE(Raw_data_WST1!AN11:'Raw_data_WST1'!$BA$11)) )</f>
        <v/>
      </c>
      <c r="AX9" s="255" t="str">
        <f>IF((""=Raw_data_WST1!AW9),"",100*(Raw_data_WST1!AW9-AVERAGE(Raw_data_WST1!$AN$11:'Raw_data_WST1'!$BA$11)) / ( AVERAGE(Raw_data_WST1!$AN$6:'Raw_data_WST1'!$BA$6) -AVERAGE(Raw_data_WST1!AN11:'Raw_data_WST1'!$BA$11)) )</f>
        <v/>
      </c>
      <c r="AY9" s="260" t="str">
        <f>IF((""=Raw_data_WST1!AX9),"",100*(Raw_data_WST1!AX9-AVERAGE(Raw_data_WST1!$AN$11:'Raw_data_WST1'!$BA$11)) / ( AVERAGE(Raw_data_WST1!$AN$6:'Raw_data_WST1'!$BA$6) -AVERAGE(Raw_data_WST1!AN11:'Raw_data_WST1'!$BA$11)) )</f>
        <v/>
      </c>
      <c r="AZ9" s="265" t="str">
        <f>IF((""=Raw_data_WST1!AY9),"",100*(Raw_data_WST1!AY9-AVERAGE(Raw_data_WST1!$AN$11:'Raw_data_WST1'!$BA$11)) / ( AVERAGE(Raw_data_WST1!$AN$6:'Raw_data_WST1'!$BA$6) -AVERAGE(Raw_data_WST1!AN11:'Raw_data_WST1'!$BA$11)) )</f>
        <v/>
      </c>
      <c r="BA9" s="270" t="str">
        <f>IF((""=Raw_data_WST1!AZ9),"",100*(Raw_data_WST1!AZ9-AVERAGE(Raw_data_WST1!$AN$11:'Raw_data_WST1'!$BA$11)) / ( AVERAGE(Raw_data_WST1!$AN$6:'Raw_data_WST1'!$BA$6) -AVERAGE(Raw_data_WST1!AN11:'Raw_data_WST1'!$BA$11)) )</f>
        <v/>
      </c>
      <c r="BB9" s="275" t="str">
        <f>IF((""=Raw_data_WST1!BA9),"",100*(Raw_data_WST1!BA9-AVERAGE(Raw_data_WST1!$AN$11:'Raw_data_WST1'!$BA$11)) / ( AVERAGE(Raw_data_WST1!$AN$6:'Raw_data_WST1'!$BA$6) -AVERAGE(Raw_data_WST1!AN11:'Raw_data_WST1'!$BA$11)) )</f>
        <v/>
      </c>
      <c r="BC9">
        <f t="shared" si="2"/>
        <v>100.64641855601501</v>
      </c>
      <c r="BE9" t="s">
        <v>131</v>
      </c>
      <c r="BF9" t="s">
        <v>127</v>
      </c>
      <c r="BG9" s="280">
        <f>IF((""=Raw_data_WST1!BF9),"",100*(Raw_data_WST1!BF9-AVERAGE(Raw_data_WST1!$BF$11:'Raw_data_WST1'!$BS$11)) / ( AVERAGE(Raw_data_WST1!$BF$6:'Raw_data_WST1'!$BS$6) -AVERAGE(Raw_data_WST1!BF11:'Raw_data_WST1'!$BS$11)) )</f>
        <v>112.92146174035938</v>
      </c>
      <c r="BH9" s="285">
        <f>IF((""=Raw_data_WST1!BG9),"",100*(Raw_data_WST1!BG9-AVERAGE(Raw_data_WST1!$BF$11:'Raw_data_WST1'!$BS$11)) / ( AVERAGE(Raw_data_WST1!$BF$6:'Raw_data_WST1'!$BS$6) -AVERAGE(Raw_data_WST1!BF11:'Raw_data_WST1'!$BS$11)) )</f>
        <v>112.35614778921865</v>
      </c>
      <c r="BI9" s="290">
        <f>IF((""=Raw_data_WST1!BH9),"",100*(Raw_data_WST1!BH9-AVERAGE(Raw_data_WST1!$BF$11:'Raw_data_WST1'!$BS$11)) / ( AVERAGE(Raw_data_WST1!$BF$6:'Raw_data_WST1'!$BS$6) -AVERAGE(Raw_data_WST1!BF11:'Raw_data_WST1'!$BS$11)) )</f>
        <v>102.74581061982636</v>
      </c>
      <c r="BJ9" s="295" t="str">
        <f>IF((""=Raw_data_WST1!BI9),"",100*(Raw_data_WST1!BI9-AVERAGE(Raw_data_WST1!$BF$11:'Raw_data_WST1'!$BS$11)) / ( AVERAGE(Raw_data_WST1!$BF$6:'Raw_data_WST1'!$BS$6) -AVERAGE(Raw_data_WST1!BF11:'Raw_data_WST1'!$BS$11)) )</f>
        <v/>
      </c>
      <c r="BK9" s="300" t="str">
        <f>IF((""=Raw_data_WST1!BJ9),"",100*(Raw_data_WST1!BJ9-AVERAGE(Raw_data_WST1!$BF$11:'Raw_data_WST1'!$BS$11)) / ( AVERAGE(Raw_data_WST1!$BF$6:'Raw_data_WST1'!$BS$6) -AVERAGE(Raw_data_WST1!BF11:'Raw_data_WST1'!$BS$11)) )</f>
        <v/>
      </c>
      <c r="BL9" s="305" t="str">
        <f>IF((""=Raw_data_WST1!BK9),"",100*(Raw_data_WST1!BK9-AVERAGE(Raw_data_WST1!$BF$11:'Raw_data_WST1'!$BS$11)) / ( AVERAGE(Raw_data_WST1!$BF$6:'Raw_data_WST1'!$BS$6) -AVERAGE(Raw_data_WST1!BF11:'Raw_data_WST1'!$BS$11)) )</f>
        <v/>
      </c>
      <c r="BM9" s="310" t="str">
        <f>IF((""=Raw_data_WST1!BL9),"",100*(Raw_data_WST1!BL9-AVERAGE(Raw_data_WST1!$BF$11:'Raw_data_WST1'!$BS$11)) / ( AVERAGE(Raw_data_WST1!$BF$6:'Raw_data_WST1'!$BS$6) -AVERAGE(Raw_data_WST1!BF11:'Raw_data_WST1'!$BS$11)) )</f>
        <v/>
      </c>
      <c r="BN9" s="315" t="str">
        <f>IF((""=Raw_data_WST1!BM9),"",100*(Raw_data_WST1!BM9-AVERAGE(Raw_data_WST1!$BF$11:'Raw_data_WST1'!$BS$11)) / ( AVERAGE(Raw_data_WST1!$BF$6:'Raw_data_WST1'!$BS$6) -AVERAGE(Raw_data_WST1!BF11:'Raw_data_WST1'!$BS$11)) )</f>
        <v/>
      </c>
      <c r="BO9" s="320" t="str">
        <f>IF((""=Raw_data_WST1!BN9),"",100*(Raw_data_WST1!BN9-AVERAGE(Raw_data_WST1!$BF$11:'Raw_data_WST1'!$BS$11)) / ( AVERAGE(Raw_data_WST1!$BF$6:'Raw_data_WST1'!$BS$6) -AVERAGE(Raw_data_WST1!BF11:'Raw_data_WST1'!$BS$11)) )</f>
        <v/>
      </c>
      <c r="BP9" s="325" t="str">
        <f>IF((""=Raw_data_WST1!BO9),"",100*(Raw_data_WST1!BO9-AVERAGE(Raw_data_WST1!$BF$11:'Raw_data_WST1'!$BS$11)) / ( AVERAGE(Raw_data_WST1!$BF$6:'Raw_data_WST1'!$BS$6) -AVERAGE(Raw_data_WST1!BF11:'Raw_data_WST1'!$BS$11)) )</f>
        <v/>
      </c>
      <c r="BQ9" s="330" t="str">
        <f>IF((""=Raw_data_WST1!BP9),"",100*(Raw_data_WST1!BP9-AVERAGE(Raw_data_WST1!$BF$11:'Raw_data_WST1'!$BS$11)) / ( AVERAGE(Raw_data_WST1!$BF$6:'Raw_data_WST1'!$BS$6) -AVERAGE(Raw_data_WST1!BF11:'Raw_data_WST1'!$BS$11)) )</f>
        <v/>
      </c>
      <c r="BR9" s="335" t="str">
        <f>IF((""=Raw_data_WST1!BQ9),"",100*(Raw_data_WST1!BQ9-AVERAGE(Raw_data_WST1!$BF$11:'Raw_data_WST1'!$BS$11)) / ( AVERAGE(Raw_data_WST1!$BF$6:'Raw_data_WST1'!$BS$6) -AVERAGE(Raw_data_WST1!BF11:'Raw_data_WST1'!$BS$11)) )</f>
        <v/>
      </c>
      <c r="BS9" s="340" t="str">
        <f>IF((""=Raw_data_WST1!BR9),"",100*(Raw_data_WST1!BR9-AVERAGE(Raw_data_WST1!$BF$11:'Raw_data_WST1'!$BS$11)) / ( AVERAGE(Raw_data_WST1!$BF$6:'Raw_data_WST1'!$BS$6) -AVERAGE(Raw_data_WST1!BF11:'Raw_data_WST1'!$BS$11)) )</f>
        <v/>
      </c>
      <c r="BT9" s="345" t="str">
        <f>IF((""=Raw_data_WST1!BS9),"",100*(Raw_data_WST1!BS9-AVERAGE(Raw_data_WST1!$BF$11:'Raw_data_WST1'!$BS$11)) / ( AVERAGE(Raw_data_WST1!$BF$6:'Raw_data_WST1'!$BS$6) -AVERAGE(Raw_data_WST1!BF11:'Raw_data_WST1'!$BS$11)) )</f>
        <v/>
      </c>
      <c r="BU9">
        <f t="shared" si="3"/>
        <v>109.34114004980147</v>
      </c>
    </row>
    <row r="10" spans="1:73">
      <c r="C10" s="61" t="s">
        <v>131</v>
      </c>
      <c r="D10" s="44" t="s">
        <v>128</v>
      </c>
      <c r="E10" s="71">
        <f>IF((""=Raw_data_WST1!D10),"",100*(Raw_data_WST1!D10-AVERAGE(Raw_data_WST1!$D$11:'Raw_data_WST1'!$Q$11)) / ( AVERAGE(Raw_data_WST1!$D$6:'Raw_data_WST1'!$Q$6) -AVERAGE(Raw_data_WST1!D11:'Raw_data_WST1'!$Q$11)) )</f>
        <v>82.950056815107416</v>
      </c>
      <c r="F10" s="76">
        <f>IF((""=Raw_data_WST1!E10),"",100*(Raw_data_WST1!E10-AVERAGE(Raw_data_WST1!$D$11:'Raw_data_WST1'!$Q$11)) / ( AVERAGE(Raw_data_WST1!$D$6:'Raw_data_WST1'!$Q$6) -AVERAGE(Raw_data_WST1!D11:'Raw_data_WST1'!$Q$11)) )</f>
        <v>70.12607542881878</v>
      </c>
      <c r="G10" s="81">
        <f>IF((""=Raw_data_WST1!F10),"",100*(Raw_data_WST1!F10-AVERAGE(Raw_data_WST1!$D$11:'Raw_data_WST1'!$Q$11)) / ( AVERAGE(Raw_data_WST1!$D$6:'Raw_data_WST1'!$Q$6) -AVERAGE(Raw_data_WST1!D11:'Raw_data_WST1'!$Q$11)) )</f>
        <v>64.606893566365457</v>
      </c>
      <c r="H10" s="86" t="str">
        <f>IF((""=Raw_data_WST1!G10),"",100*(Raw_data_WST1!G10-AVERAGE(Raw_data_WST1!$D$11:'Raw_data_WST1'!$Q$11)) / ( AVERAGE(Raw_data_WST1!$D$6:'Raw_data_WST1'!$Q$6) -AVERAGE(Raw_data_WST1!D11:'Raw_data_WST1'!$Q$11)) )</f>
        <v/>
      </c>
      <c r="I10" s="91" t="str">
        <f>IF((""=Raw_data_WST1!H10),"",100*(Raw_data_WST1!H10-AVERAGE(Raw_data_WST1!$D$11:'Raw_data_WST1'!$Q$11)) / ( AVERAGE(Raw_data_WST1!$D$6:'Raw_data_WST1'!$Q$6) -AVERAGE(Raw_data_WST1!D11:'Raw_data_WST1'!$Q$11)) )</f>
        <v/>
      </c>
      <c r="J10" s="96" t="str">
        <f>IF((""=Raw_data_WST1!I10),"",100*(Raw_data_WST1!I10-AVERAGE(Raw_data_WST1!$D$11:'Raw_data_WST1'!$Q$11)) / ( AVERAGE(Raw_data_WST1!$D$6:'Raw_data_WST1'!$Q$6) -AVERAGE(Raw_data_WST1!D11:'Raw_data_WST1'!$Q$11)) )</f>
        <v/>
      </c>
      <c r="K10" s="101" t="str">
        <f>IF((""=Raw_data_WST1!J10),"",100*(Raw_data_WST1!J10-AVERAGE(Raw_data_WST1!$D$11:'Raw_data_WST1'!$Q$11)) / ( AVERAGE(Raw_data_WST1!$D$6:'Raw_data_WST1'!$Q$6) -AVERAGE(Raw_data_WST1!D11:'Raw_data_WST1'!$Q$11)) )</f>
        <v/>
      </c>
      <c r="L10" s="106" t="str">
        <f>IF((""=Raw_data_WST1!K10),"",100*(Raw_data_WST1!K10-AVERAGE(Raw_data_WST1!$D$11:'Raw_data_WST1'!$Q$11)) / ( AVERAGE(Raw_data_WST1!$D$6:'Raw_data_WST1'!$Q$6) -AVERAGE(Raw_data_WST1!D11:'Raw_data_WST1'!$Q$11)) )</f>
        <v/>
      </c>
      <c r="M10" s="111" t="str">
        <f>IF((""=Raw_data_WST1!L10),"",100*(Raw_data_WST1!L10-AVERAGE(Raw_data_WST1!$D$11:'Raw_data_WST1'!$Q$11)) / ( AVERAGE(Raw_data_WST1!$D$6:'Raw_data_WST1'!$Q$6) -AVERAGE(Raw_data_WST1!D11:'Raw_data_WST1'!$Q$11)) )</f>
        <v/>
      </c>
      <c r="N10" s="116" t="str">
        <f>IF((""=Raw_data_WST1!M10),"",100*(Raw_data_WST1!M10-AVERAGE(Raw_data_WST1!$D$11:'Raw_data_WST1'!$Q$11)) / ( AVERAGE(Raw_data_WST1!$D$6:'Raw_data_WST1'!$Q$6) -AVERAGE(Raw_data_WST1!D11:'Raw_data_WST1'!$Q$11)) )</f>
        <v/>
      </c>
      <c r="O10" s="121" t="str">
        <f>IF((""=Raw_data_WST1!N10),"",100*(Raw_data_WST1!N10-AVERAGE(Raw_data_WST1!$D$11:'Raw_data_WST1'!$Q$11)) / ( AVERAGE(Raw_data_WST1!$D$6:'Raw_data_WST1'!$Q$6) -AVERAGE(Raw_data_WST1!D11:'Raw_data_WST1'!$Q$11)) )</f>
        <v/>
      </c>
      <c r="P10" s="126" t="str">
        <f>IF((""=Raw_data_WST1!O10),"",100*(Raw_data_WST1!O10-AVERAGE(Raw_data_WST1!$D$11:'Raw_data_WST1'!$Q$11)) / ( AVERAGE(Raw_data_WST1!$D$6:'Raw_data_WST1'!$Q$6) -AVERAGE(Raw_data_WST1!D11:'Raw_data_WST1'!$Q$11)) )</f>
        <v/>
      </c>
      <c r="Q10" s="131" t="str">
        <f>IF((""=Raw_data_WST1!P10),"",100*(Raw_data_WST1!P10-AVERAGE(Raw_data_WST1!$D$11:'Raw_data_WST1'!$Q$11)) / ( AVERAGE(Raw_data_WST1!$D$6:'Raw_data_WST1'!$Q$6) -AVERAGE(Raw_data_WST1!D11:'Raw_data_WST1'!$Q$11)) )</f>
        <v/>
      </c>
      <c r="R10" s="136" t="str">
        <f>IF((""=Raw_data_WST1!Q10),"",100*(Raw_data_WST1!Q10-AVERAGE(Raw_data_WST1!$D$11:'Raw_data_WST1'!$Q$11)) / ( AVERAGE(Raw_data_WST1!$D$6:'Raw_data_WST1'!$Q$6) -AVERAGE(Raw_data_WST1!D11:'Raw_data_WST1'!$Q$11)) )</f>
        <v/>
      </c>
      <c r="S10">
        <f t="shared" si="0"/>
        <v>72.561008603430551</v>
      </c>
      <c r="U10" t="s">
        <v>131</v>
      </c>
      <c r="V10" t="s">
        <v>128</v>
      </c>
      <c r="W10" s="141">
        <f>IF((""=Raw_data_WST1!V10),"",100*(Raw_data_WST1!V10-AVERAGE(Raw_data_WST1!$V$11:'Raw_data_WST1'!$AI$11)) / ( AVERAGE(Raw_data_WST1!$V$6:'Raw_data_WST1'!$AI$6) -AVERAGE(Raw_data_WST1!V11:'Raw_data_WST1'!$AI$11)) )</f>
        <v>144.04383898391887</v>
      </c>
      <c r="X10" s="146">
        <f>IF((""=Raw_data_WST1!W10),"",100*(Raw_data_WST1!W10-AVERAGE(Raw_data_WST1!$V$11:'Raw_data_WST1'!$AI$11)) / ( AVERAGE(Raw_data_WST1!$V$6:'Raw_data_WST1'!$AI$6) -AVERAGE(Raw_data_WST1!V11:'Raw_data_WST1'!$AI$11)) )</f>
        <v>178.74628700194611</v>
      </c>
      <c r="Y10" s="151">
        <f>IF((""=Raw_data_WST1!X10),"",100*(Raw_data_WST1!X10-AVERAGE(Raw_data_WST1!$V$11:'Raw_data_WST1'!$AI$11)) / ( AVERAGE(Raw_data_WST1!$V$6:'Raw_data_WST1'!$AI$6) -AVERAGE(Raw_data_WST1!V11:'Raw_data_WST1'!$AI$11)) )</f>
        <v>119.37928915292431</v>
      </c>
      <c r="Z10" s="156" t="str">
        <f>IF((""=Raw_data_WST1!Y10),"",100*(Raw_data_WST1!Y10-AVERAGE(Raw_data_WST1!$V$11:'Raw_data_WST1'!$AI$11)) / ( AVERAGE(Raw_data_WST1!$V$6:'Raw_data_WST1'!$AI$6) -AVERAGE(Raw_data_WST1!V11:'Raw_data_WST1'!$AI$11)) )</f>
        <v/>
      </c>
      <c r="AA10" s="161" t="str">
        <f>IF((""=Raw_data_WST1!Z10),"",100*(Raw_data_WST1!Z10-AVERAGE(Raw_data_WST1!$V$11:'Raw_data_WST1'!$AI$11)) / ( AVERAGE(Raw_data_WST1!$V$6:'Raw_data_WST1'!$AI$6) -AVERAGE(Raw_data_WST1!V11:'Raw_data_WST1'!$AI$11)) )</f>
        <v/>
      </c>
      <c r="AB10" s="166" t="str">
        <f>IF((""=Raw_data_WST1!AA10),"",100*(Raw_data_WST1!AA10-AVERAGE(Raw_data_WST1!$V$11:'Raw_data_WST1'!$AI$11)) / ( AVERAGE(Raw_data_WST1!$V$6:'Raw_data_WST1'!$AI$6) -AVERAGE(Raw_data_WST1!V11:'Raw_data_WST1'!$AI$11)) )</f>
        <v/>
      </c>
      <c r="AC10" s="171" t="str">
        <f>IF((""=Raw_data_WST1!AB10),"",100*(Raw_data_WST1!AB10-AVERAGE(Raw_data_WST1!$V$11:'Raw_data_WST1'!$AI$11)) / ( AVERAGE(Raw_data_WST1!$V$6:'Raw_data_WST1'!$AI$6) -AVERAGE(Raw_data_WST1!V11:'Raw_data_WST1'!$AI$11)) )</f>
        <v/>
      </c>
      <c r="AD10" s="176" t="str">
        <f>IF((""=Raw_data_WST1!AC10),"",100*(Raw_data_WST1!AC10-AVERAGE(Raw_data_WST1!$V$11:'Raw_data_WST1'!$AI$11)) / ( AVERAGE(Raw_data_WST1!$V$6:'Raw_data_WST1'!$AI$6) -AVERAGE(Raw_data_WST1!V11:'Raw_data_WST1'!$AI$11)) )</f>
        <v/>
      </c>
      <c r="AE10" s="181" t="str">
        <f>IF((""=Raw_data_WST1!AD10),"",100*(Raw_data_WST1!AD10-AVERAGE(Raw_data_WST1!$V$11:'Raw_data_WST1'!$AI$11)) / ( AVERAGE(Raw_data_WST1!$V$6:'Raw_data_WST1'!$AI$6) -AVERAGE(Raw_data_WST1!V11:'Raw_data_WST1'!$AI$11)) )</f>
        <v/>
      </c>
      <c r="AF10" s="186" t="str">
        <f>IF((""=Raw_data_WST1!AE10),"",100*(Raw_data_WST1!AE10-AVERAGE(Raw_data_WST1!$V$11:'Raw_data_WST1'!$AI$11)) / ( AVERAGE(Raw_data_WST1!$V$6:'Raw_data_WST1'!$AI$6) -AVERAGE(Raw_data_WST1!V11:'Raw_data_WST1'!$AI$11)) )</f>
        <v/>
      </c>
      <c r="AG10" s="191" t="str">
        <f>IF((""=Raw_data_WST1!AF10),"",100*(Raw_data_WST1!AF10-AVERAGE(Raw_data_WST1!$V$11:'Raw_data_WST1'!$AI$11)) / ( AVERAGE(Raw_data_WST1!$V$6:'Raw_data_WST1'!$AI$6) -AVERAGE(Raw_data_WST1!V11:'Raw_data_WST1'!$AI$11)) )</f>
        <v/>
      </c>
      <c r="AH10" s="196" t="str">
        <f>IF((""=Raw_data_WST1!AG10),"",100*(Raw_data_WST1!AG10-AVERAGE(Raw_data_WST1!$V$11:'Raw_data_WST1'!$AI$11)) / ( AVERAGE(Raw_data_WST1!$V$6:'Raw_data_WST1'!$AI$6) -AVERAGE(Raw_data_WST1!V11:'Raw_data_WST1'!$AI$11)) )</f>
        <v/>
      </c>
      <c r="AI10" s="201" t="str">
        <f>IF((""=Raw_data_WST1!AH10),"",100*(Raw_data_WST1!AH10-AVERAGE(Raw_data_WST1!$V$11:'Raw_data_WST1'!$AI$11)) / ( AVERAGE(Raw_data_WST1!$V$6:'Raw_data_WST1'!$AI$6) -AVERAGE(Raw_data_WST1!V11:'Raw_data_WST1'!$AI$11)) )</f>
        <v/>
      </c>
      <c r="AJ10" s="206" t="str">
        <f>IF((""=Raw_data_WST1!AI10),"",100*(Raw_data_WST1!AI10-AVERAGE(Raw_data_WST1!$V$11:'Raw_data_WST1'!$AI$11)) / ( AVERAGE(Raw_data_WST1!$V$6:'Raw_data_WST1'!$AI$6) -AVERAGE(Raw_data_WST1!V11:'Raw_data_WST1'!$AI$11)) )</f>
        <v/>
      </c>
      <c r="AK10">
        <f t="shared" si="1"/>
        <v>147.38980504626309</v>
      </c>
      <c r="AM10" t="s">
        <v>131</v>
      </c>
      <c r="AN10" t="s">
        <v>128</v>
      </c>
      <c r="AO10" s="211">
        <f>IF((""=Raw_data_WST1!AN10),"",100*(Raw_data_WST1!AN10-AVERAGE(Raw_data_WST1!$AN$11:'Raw_data_WST1'!$BA$11)) / ( AVERAGE(Raw_data_WST1!$AN$6:'Raw_data_WST1'!$BA$6) -AVERAGE(Raw_data_WST1!AN11:'Raw_data_WST1'!$BA$11)) )</f>
        <v>78.15485526878652</v>
      </c>
      <c r="AP10" s="216">
        <f>IF((""=Raw_data_WST1!AO10),"",100*(Raw_data_WST1!AO10-AVERAGE(Raw_data_WST1!$AN$11:'Raw_data_WST1'!$BA$11)) / ( AVERAGE(Raw_data_WST1!$AN$6:'Raw_data_WST1'!$BA$6) -AVERAGE(Raw_data_WST1!AN11:'Raw_data_WST1'!$BA$11)) )</f>
        <v>112.69071723941251</v>
      </c>
      <c r="AQ10" s="221">
        <f>IF((""=Raw_data_WST1!AP10),"",100*(Raw_data_WST1!AP10-AVERAGE(Raw_data_WST1!$AN$11:'Raw_data_WST1'!$BA$11)) / ( AVERAGE(Raw_data_WST1!$AN$6:'Raw_data_WST1'!$BA$6) -AVERAGE(Raw_data_WST1!AN11:'Raw_data_WST1'!$BA$11)) )</f>
        <v>89.733352345643794</v>
      </c>
      <c r="AR10" s="226" t="str">
        <f>IF((""=Raw_data_WST1!AQ10),"",100*(Raw_data_WST1!AQ10-AVERAGE(Raw_data_WST1!$AN$11:'Raw_data_WST1'!$BA$11)) / ( AVERAGE(Raw_data_WST1!$AN$6:'Raw_data_WST1'!$BA$6) -AVERAGE(Raw_data_WST1!AN11:'Raw_data_WST1'!$BA$11)) )</f>
        <v/>
      </c>
      <c r="AS10" s="231" t="str">
        <f>IF((""=Raw_data_WST1!AR10),"",100*(Raw_data_WST1!AR10-AVERAGE(Raw_data_WST1!$AN$11:'Raw_data_WST1'!$BA$11)) / ( AVERAGE(Raw_data_WST1!$AN$6:'Raw_data_WST1'!$BA$6) -AVERAGE(Raw_data_WST1!AN11:'Raw_data_WST1'!$BA$11)) )</f>
        <v/>
      </c>
      <c r="AT10" s="236" t="str">
        <f>IF((""=Raw_data_WST1!AS10),"",100*(Raw_data_WST1!AS10-AVERAGE(Raw_data_WST1!$AN$11:'Raw_data_WST1'!$BA$11)) / ( AVERAGE(Raw_data_WST1!$AN$6:'Raw_data_WST1'!$BA$6) -AVERAGE(Raw_data_WST1!AN11:'Raw_data_WST1'!$BA$11)) )</f>
        <v/>
      </c>
      <c r="AU10" s="241" t="str">
        <f>IF((""=Raw_data_WST1!AT10),"",100*(Raw_data_WST1!AT10-AVERAGE(Raw_data_WST1!$AN$11:'Raw_data_WST1'!$BA$11)) / ( AVERAGE(Raw_data_WST1!$AN$6:'Raw_data_WST1'!$BA$6) -AVERAGE(Raw_data_WST1!AN11:'Raw_data_WST1'!$BA$11)) )</f>
        <v/>
      </c>
      <c r="AV10" s="246" t="str">
        <f>IF((""=Raw_data_WST1!AU10),"",100*(Raw_data_WST1!AU10-AVERAGE(Raw_data_WST1!$AN$11:'Raw_data_WST1'!$BA$11)) / ( AVERAGE(Raw_data_WST1!$AN$6:'Raw_data_WST1'!$BA$6) -AVERAGE(Raw_data_WST1!AN11:'Raw_data_WST1'!$BA$11)) )</f>
        <v/>
      </c>
      <c r="AW10" s="251" t="str">
        <f>IF((""=Raw_data_WST1!AV10),"",100*(Raw_data_WST1!AV10-AVERAGE(Raw_data_WST1!$AN$11:'Raw_data_WST1'!$BA$11)) / ( AVERAGE(Raw_data_WST1!$AN$6:'Raw_data_WST1'!$BA$6) -AVERAGE(Raw_data_WST1!AN11:'Raw_data_WST1'!$BA$11)) )</f>
        <v/>
      </c>
      <c r="AX10" s="256" t="str">
        <f>IF((""=Raw_data_WST1!AW10),"",100*(Raw_data_WST1!AW10-AVERAGE(Raw_data_WST1!$AN$11:'Raw_data_WST1'!$BA$11)) / ( AVERAGE(Raw_data_WST1!$AN$6:'Raw_data_WST1'!$BA$6) -AVERAGE(Raw_data_WST1!AN11:'Raw_data_WST1'!$BA$11)) )</f>
        <v/>
      </c>
      <c r="AY10" s="261" t="str">
        <f>IF((""=Raw_data_WST1!AX10),"",100*(Raw_data_WST1!AX10-AVERAGE(Raw_data_WST1!$AN$11:'Raw_data_WST1'!$BA$11)) / ( AVERAGE(Raw_data_WST1!$AN$6:'Raw_data_WST1'!$BA$6) -AVERAGE(Raw_data_WST1!AN11:'Raw_data_WST1'!$BA$11)) )</f>
        <v/>
      </c>
      <c r="AZ10" s="266" t="str">
        <f>IF((""=Raw_data_WST1!AY10),"",100*(Raw_data_WST1!AY10-AVERAGE(Raw_data_WST1!$AN$11:'Raw_data_WST1'!$BA$11)) / ( AVERAGE(Raw_data_WST1!$AN$6:'Raw_data_WST1'!$BA$6) -AVERAGE(Raw_data_WST1!AN11:'Raw_data_WST1'!$BA$11)) )</f>
        <v/>
      </c>
      <c r="BA10" s="271" t="str">
        <f>IF((""=Raw_data_WST1!AZ10),"",100*(Raw_data_WST1!AZ10-AVERAGE(Raw_data_WST1!$AN$11:'Raw_data_WST1'!$BA$11)) / ( AVERAGE(Raw_data_WST1!$AN$6:'Raw_data_WST1'!$BA$6) -AVERAGE(Raw_data_WST1!AN11:'Raw_data_WST1'!$BA$11)) )</f>
        <v/>
      </c>
      <c r="BB10" s="276" t="str">
        <f>IF((""=Raw_data_WST1!BA10),"",100*(Raw_data_WST1!BA10-AVERAGE(Raw_data_WST1!$AN$11:'Raw_data_WST1'!$BA$11)) / ( AVERAGE(Raw_data_WST1!$AN$6:'Raw_data_WST1'!$BA$6) -AVERAGE(Raw_data_WST1!AN11:'Raw_data_WST1'!$BA$11)) )</f>
        <v/>
      </c>
      <c r="BC10">
        <f t="shared" si="2"/>
        <v>93.526308284614288</v>
      </c>
      <c r="BE10" t="s">
        <v>131</v>
      </c>
      <c r="BF10" t="s">
        <v>128</v>
      </c>
      <c r="BG10" s="281">
        <f>IF((""=Raw_data_WST1!BF10),"",100*(Raw_data_WST1!BF10-AVERAGE(Raw_data_WST1!$BF$11:'Raw_data_WST1'!$BS$11)) / ( AVERAGE(Raw_data_WST1!$BF$6:'Raw_data_WST1'!$BS$6) -AVERAGE(Raw_data_WST1!BF11:'Raw_data_WST1'!$BS$11)) )</f>
        <v>111.50817686250757</v>
      </c>
      <c r="BH10" s="286">
        <f>IF((""=Raw_data_WST1!BG10),"",100*(Raw_data_WST1!BG10-AVERAGE(Raw_data_WST1!$BF$11:'Raw_data_WST1'!$BS$11)) / ( AVERAGE(Raw_data_WST1!$BF$6:'Raw_data_WST1'!$BS$6) -AVERAGE(Raw_data_WST1!BF11:'Raw_data_WST1'!$BS$11)) )</f>
        <v>106.13769432667068</v>
      </c>
      <c r="BI10" s="291">
        <f>IF((""=Raw_data_WST1!BH10),"",100*(Raw_data_WST1!BH10-AVERAGE(Raw_data_WST1!$BF$11:'Raw_data_WST1'!$BS$11)) / ( AVERAGE(Raw_data_WST1!$BF$6:'Raw_data_WST1'!$BS$6) -AVERAGE(Raw_data_WST1!BF11:'Raw_data_WST1'!$BS$11)) )</f>
        <v>88.047647890167568</v>
      </c>
      <c r="BJ10" s="296" t="str">
        <f>IF((""=Raw_data_WST1!BI10),"",100*(Raw_data_WST1!BI10-AVERAGE(Raw_data_WST1!$BF$11:'Raw_data_WST1'!$BS$11)) / ( AVERAGE(Raw_data_WST1!$BF$6:'Raw_data_WST1'!$BS$6) -AVERAGE(Raw_data_WST1!BF11:'Raw_data_WST1'!$BS$11)) )</f>
        <v/>
      </c>
      <c r="BK10" s="301" t="str">
        <f>IF((""=Raw_data_WST1!BJ10),"",100*(Raw_data_WST1!BJ10-AVERAGE(Raw_data_WST1!$BF$11:'Raw_data_WST1'!$BS$11)) / ( AVERAGE(Raw_data_WST1!$BF$6:'Raw_data_WST1'!$BS$6) -AVERAGE(Raw_data_WST1!BF11:'Raw_data_WST1'!$BS$11)) )</f>
        <v/>
      </c>
      <c r="BL10" s="306" t="str">
        <f>IF((""=Raw_data_WST1!BK10),"",100*(Raw_data_WST1!BK10-AVERAGE(Raw_data_WST1!$BF$11:'Raw_data_WST1'!$BS$11)) / ( AVERAGE(Raw_data_WST1!$BF$6:'Raw_data_WST1'!$BS$6) -AVERAGE(Raw_data_WST1!BF11:'Raw_data_WST1'!$BS$11)) )</f>
        <v/>
      </c>
      <c r="BM10" s="311" t="str">
        <f>IF((""=Raw_data_WST1!BL10),"",100*(Raw_data_WST1!BL10-AVERAGE(Raw_data_WST1!$BF$11:'Raw_data_WST1'!$BS$11)) / ( AVERAGE(Raw_data_WST1!$BF$6:'Raw_data_WST1'!$BS$6) -AVERAGE(Raw_data_WST1!BF11:'Raw_data_WST1'!$BS$11)) )</f>
        <v/>
      </c>
      <c r="BN10" s="316" t="str">
        <f>IF((""=Raw_data_WST1!BM10),"",100*(Raw_data_WST1!BM10-AVERAGE(Raw_data_WST1!$BF$11:'Raw_data_WST1'!$BS$11)) / ( AVERAGE(Raw_data_WST1!$BF$6:'Raw_data_WST1'!$BS$6) -AVERAGE(Raw_data_WST1!BF11:'Raw_data_WST1'!$BS$11)) )</f>
        <v/>
      </c>
      <c r="BO10" s="321" t="str">
        <f>IF((""=Raw_data_WST1!BN10),"",100*(Raw_data_WST1!BN10-AVERAGE(Raw_data_WST1!$BF$11:'Raw_data_WST1'!$BS$11)) / ( AVERAGE(Raw_data_WST1!$BF$6:'Raw_data_WST1'!$BS$6) -AVERAGE(Raw_data_WST1!BF11:'Raw_data_WST1'!$BS$11)) )</f>
        <v/>
      </c>
      <c r="BP10" s="326" t="str">
        <f>IF((""=Raw_data_WST1!BO10),"",100*(Raw_data_WST1!BO10-AVERAGE(Raw_data_WST1!$BF$11:'Raw_data_WST1'!$BS$11)) / ( AVERAGE(Raw_data_WST1!$BF$6:'Raw_data_WST1'!$BS$6) -AVERAGE(Raw_data_WST1!BF11:'Raw_data_WST1'!$BS$11)) )</f>
        <v/>
      </c>
      <c r="BQ10" s="331" t="str">
        <f>IF((""=Raw_data_WST1!BP10),"",100*(Raw_data_WST1!BP10-AVERAGE(Raw_data_WST1!$BF$11:'Raw_data_WST1'!$BS$11)) / ( AVERAGE(Raw_data_WST1!$BF$6:'Raw_data_WST1'!$BS$6) -AVERAGE(Raw_data_WST1!BF11:'Raw_data_WST1'!$BS$11)) )</f>
        <v/>
      </c>
      <c r="BR10" s="336" t="str">
        <f>IF((""=Raw_data_WST1!BQ10),"",100*(Raw_data_WST1!BQ10-AVERAGE(Raw_data_WST1!$BF$11:'Raw_data_WST1'!$BS$11)) / ( AVERAGE(Raw_data_WST1!$BF$6:'Raw_data_WST1'!$BS$6) -AVERAGE(Raw_data_WST1!BF11:'Raw_data_WST1'!$BS$11)) )</f>
        <v/>
      </c>
      <c r="BS10" s="341" t="str">
        <f>IF((""=Raw_data_WST1!BR10),"",100*(Raw_data_WST1!BR10-AVERAGE(Raw_data_WST1!$BF$11:'Raw_data_WST1'!$BS$11)) / ( AVERAGE(Raw_data_WST1!$BF$6:'Raw_data_WST1'!$BS$6) -AVERAGE(Raw_data_WST1!BF11:'Raw_data_WST1'!$BS$11)) )</f>
        <v/>
      </c>
      <c r="BT10" s="346" t="str">
        <f>IF((""=Raw_data_WST1!BS10),"",100*(Raw_data_WST1!BS10-AVERAGE(Raw_data_WST1!$BF$11:'Raw_data_WST1'!$BS$11)) / ( AVERAGE(Raw_data_WST1!$BF$6:'Raw_data_WST1'!$BS$6) -AVERAGE(Raw_data_WST1!BF11:'Raw_data_WST1'!$BS$11)) )</f>
        <v/>
      </c>
      <c r="BU10">
        <f t="shared" si="3"/>
        <v>101.89783969311527</v>
      </c>
    </row>
    <row r="11" spans="1:73">
      <c r="D11" s="44" t="s">
        <v>102</v>
      </c>
      <c r="E11" t="s">
        <v>102</v>
      </c>
      <c r="F11" t="s">
        <v>102</v>
      </c>
      <c r="G11" t="s">
        <v>102</v>
      </c>
      <c r="H11" t="s">
        <v>102</v>
      </c>
      <c r="I11" t="s">
        <v>102</v>
      </c>
      <c r="J11" t="s">
        <v>102</v>
      </c>
      <c r="K11" t="s">
        <v>102</v>
      </c>
      <c r="L11" t="s">
        <v>102</v>
      </c>
      <c r="M11" t="s">
        <v>102</v>
      </c>
      <c r="N11" t="s">
        <v>102</v>
      </c>
      <c r="O11" t="s">
        <v>102</v>
      </c>
      <c r="P11" t="s">
        <v>102</v>
      </c>
      <c r="Q11" t="s">
        <v>102</v>
      </c>
      <c r="R11" t="s">
        <v>102</v>
      </c>
      <c r="S11" t="s">
        <v>102</v>
      </c>
      <c r="V11" t="s">
        <v>102</v>
      </c>
      <c r="W11" t="s">
        <v>102</v>
      </c>
      <c r="X11" t="s">
        <v>102</v>
      </c>
      <c r="Y11" t="s">
        <v>102</v>
      </c>
      <c r="Z11" t="s">
        <v>102</v>
      </c>
      <c r="AA11" t="s">
        <v>102</v>
      </c>
      <c r="AB11" t="s">
        <v>102</v>
      </c>
      <c r="AC11" t="s">
        <v>102</v>
      </c>
      <c r="AD11" t="s">
        <v>102</v>
      </c>
      <c r="AE11" t="s">
        <v>102</v>
      </c>
      <c r="AF11" t="s">
        <v>102</v>
      </c>
      <c r="AG11" t="s">
        <v>102</v>
      </c>
      <c r="AH11" t="s">
        <v>102</v>
      </c>
      <c r="AI11" t="s">
        <v>102</v>
      </c>
      <c r="AJ11" t="s">
        <v>102</v>
      </c>
      <c r="AK11" t="s">
        <v>102</v>
      </c>
      <c r="AN11" t="s">
        <v>102</v>
      </c>
      <c r="AO11" t="s">
        <v>102</v>
      </c>
      <c r="AP11" t="s">
        <v>102</v>
      </c>
      <c r="AQ11" t="s">
        <v>102</v>
      </c>
      <c r="AR11" t="s">
        <v>102</v>
      </c>
      <c r="AS11" t="s">
        <v>102</v>
      </c>
      <c r="AT11" t="s">
        <v>102</v>
      </c>
      <c r="AU11" t="s">
        <v>102</v>
      </c>
      <c r="AV11" t="s">
        <v>102</v>
      </c>
      <c r="AW11" t="s">
        <v>102</v>
      </c>
      <c r="AX11" t="s">
        <v>102</v>
      </c>
      <c r="AY11" t="s">
        <v>102</v>
      </c>
      <c r="AZ11" t="s">
        <v>102</v>
      </c>
      <c r="BA11" t="s">
        <v>102</v>
      </c>
      <c r="BB11" t="s">
        <v>102</v>
      </c>
      <c r="BC11" t="s">
        <v>102</v>
      </c>
      <c r="BF11" t="s">
        <v>102</v>
      </c>
      <c r="BG11" t="s">
        <v>102</v>
      </c>
      <c r="BH11" t="s">
        <v>102</v>
      </c>
      <c r="BI11" t="s">
        <v>102</v>
      </c>
      <c r="BJ11" t="s">
        <v>102</v>
      </c>
      <c r="BK11" t="s">
        <v>102</v>
      </c>
      <c r="BL11" t="s">
        <v>102</v>
      </c>
      <c r="BM11" t="s">
        <v>102</v>
      </c>
      <c r="BN11" t="s">
        <v>102</v>
      </c>
      <c r="BO11" t="s">
        <v>102</v>
      </c>
      <c r="BP11" t="s">
        <v>102</v>
      </c>
      <c r="BQ11" t="s">
        <v>102</v>
      </c>
      <c r="BR11" t="s">
        <v>102</v>
      </c>
      <c r="BS11" t="s">
        <v>102</v>
      </c>
      <c r="BT11" t="s">
        <v>102</v>
      </c>
      <c r="BU11" t="s">
        <v>102</v>
      </c>
    </row>
    <row r="14" spans="1:73" ht="38.25">
      <c r="A14" s="1208" t="str">
        <f>Test_conditions!$C$23</f>
        <v>CuO</v>
      </c>
      <c r="B14" s="1208" t="s">
        <v>161</v>
      </c>
      <c r="E14" t="s">
        <v>162</v>
      </c>
      <c r="F14" t="s">
        <v>162</v>
      </c>
      <c r="G14" t="s">
        <v>162</v>
      </c>
      <c r="H14" t="s">
        <v>162</v>
      </c>
      <c r="I14" t="s">
        <v>162</v>
      </c>
      <c r="J14" t="s">
        <v>162</v>
      </c>
      <c r="K14" t="s">
        <v>162</v>
      </c>
      <c r="L14" t="s">
        <v>162</v>
      </c>
      <c r="M14" t="s">
        <v>162</v>
      </c>
      <c r="N14" t="s">
        <v>162</v>
      </c>
      <c r="O14" t="s">
        <v>162</v>
      </c>
      <c r="P14" t="s">
        <v>162</v>
      </c>
      <c r="Q14" t="s">
        <v>162</v>
      </c>
      <c r="R14" t="s">
        <v>162</v>
      </c>
      <c r="S14" t="s">
        <v>162</v>
      </c>
      <c r="W14" t="s">
        <v>162</v>
      </c>
      <c r="X14" t="s">
        <v>162</v>
      </c>
      <c r="Y14" t="s">
        <v>162</v>
      </c>
      <c r="Z14" t="s">
        <v>162</v>
      </c>
      <c r="AA14" t="s">
        <v>162</v>
      </c>
      <c r="AB14" t="s">
        <v>162</v>
      </c>
      <c r="AC14" t="s">
        <v>162</v>
      </c>
      <c r="AD14" t="s">
        <v>162</v>
      </c>
      <c r="AE14" t="s">
        <v>162</v>
      </c>
      <c r="AF14" t="s">
        <v>162</v>
      </c>
      <c r="AG14" t="s">
        <v>162</v>
      </c>
      <c r="AH14" t="s">
        <v>162</v>
      </c>
      <c r="AI14" t="s">
        <v>162</v>
      </c>
      <c r="AJ14" t="s">
        <v>162</v>
      </c>
      <c r="AK14" t="s">
        <v>162</v>
      </c>
      <c r="AO14" t="s">
        <v>162</v>
      </c>
      <c r="AP14" t="s">
        <v>162</v>
      </c>
      <c r="AQ14" t="s">
        <v>162</v>
      </c>
      <c r="AR14" t="s">
        <v>162</v>
      </c>
      <c r="AS14" t="s">
        <v>162</v>
      </c>
      <c r="AT14" t="s">
        <v>162</v>
      </c>
      <c r="AU14" t="s">
        <v>162</v>
      </c>
      <c r="AV14" t="s">
        <v>162</v>
      </c>
      <c r="AW14" t="s">
        <v>162</v>
      </c>
      <c r="AX14" t="s">
        <v>162</v>
      </c>
      <c r="AY14" t="s">
        <v>162</v>
      </c>
      <c r="AZ14" t="s">
        <v>162</v>
      </c>
      <c r="BA14" t="s">
        <v>162</v>
      </c>
      <c r="BB14" t="s">
        <v>162</v>
      </c>
      <c r="BC14" t="s">
        <v>162</v>
      </c>
      <c r="BG14" t="s">
        <v>162</v>
      </c>
      <c r="BH14" t="s">
        <v>162</v>
      </c>
      <c r="BI14" t="s">
        <v>162</v>
      </c>
      <c r="BJ14" t="s">
        <v>162</v>
      </c>
      <c r="BK14" t="s">
        <v>162</v>
      </c>
      <c r="BL14" t="s">
        <v>162</v>
      </c>
      <c r="BM14" t="s">
        <v>162</v>
      </c>
      <c r="BN14" t="s">
        <v>162</v>
      </c>
      <c r="BO14" t="s">
        <v>162</v>
      </c>
      <c r="BP14" t="s">
        <v>162</v>
      </c>
      <c r="BQ14" t="s">
        <v>162</v>
      </c>
      <c r="BR14" t="s">
        <v>162</v>
      </c>
      <c r="BS14" t="s">
        <v>162</v>
      </c>
      <c r="BT14" t="s">
        <v>162</v>
      </c>
      <c r="BU14" t="s">
        <v>162</v>
      </c>
    </row>
    <row r="15" spans="1:73">
      <c r="A15" s="1208"/>
      <c r="B15" s="1208"/>
      <c r="C15" s="1209" t="s">
        <v>154</v>
      </c>
      <c r="D15" s="1210"/>
      <c r="E15" s="1211"/>
      <c r="F15" s="1211"/>
      <c r="G15" s="1211"/>
      <c r="H15" s="1211"/>
      <c r="I15" s="1211"/>
      <c r="J15" s="1211"/>
      <c r="K15" s="1211"/>
      <c r="L15" s="1211"/>
      <c r="M15" s="1211"/>
      <c r="N15" s="1211"/>
      <c r="O15" s="1211"/>
      <c r="P15" s="1211"/>
      <c r="Q15" s="1211"/>
      <c r="U15" s="1211" t="s">
        <v>155</v>
      </c>
      <c r="V15" s="1211"/>
      <c r="W15" s="1211"/>
      <c r="X15" s="1211"/>
      <c r="Y15" s="1211"/>
      <c r="Z15" s="1211"/>
      <c r="AA15" s="1211"/>
      <c r="AB15" s="1211"/>
      <c r="AC15" s="1211"/>
      <c r="AD15" s="1211"/>
      <c r="AE15" s="1211"/>
      <c r="AF15" s="1211"/>
      <c r="AG15" s="1211"/>
      <c r="AH15" s="1211"/>
      <c r="AI15" s="1211"/>
      <c r="AM15" s="1211" t="s">
        <v>156</v>
      </c>
      <c r="AN15" s="1211"/>
      <c r="AO15" s="1211"/>
      <c r="AP15" s="1211"/>
      <c r="AQ15" s="1211"/>
      <c r="AR15" s="1211"/>
      <c r="AS15" s="1211"/>
      <c r="AT15" s="1211"/>
      <c r="AU15" s="1211"/>
      <c r="AV15" s="1211"/>
      <c r="AW15" s="1211"/>
      <c r="AX15" s="1211"/>
      <c r="AY15" s="1211"/>
      <c r="AZ15" s="1211"/>
      <c r="BA15" s="1211"/>
      <c r="BE15" s="1211" t="s">
        <v>157</v>
      </c>
      <c r="BF15" s="1211"/>
      <c r="BG15" s="1211"/>
      <c r="BH15" s="1211"/>
      <c r="BI15" s="1211"/>
      <c r="BJ15" s="1211"/>
      <c r="BK15" s="1211"/>
      <c r="BL15" s="1211"/>
      <c r="BM15" s="1211"/>
      <c r="BN15" s="1211"/>
      <c r="BO15" s="1211"/>
      <c r="BP15" s="1211"/>
      <c r="BQ15" s="1211"/>
      <c r="BR15" s="1211"/>
      <c r="BS15" s="1211"/>
    </row>
    <row r="16" spans="1:73" ht="38.25">
      <c r="A16" s="1208"/>
      <c r="B16" s="1208"/>
      <c r="E16" t="s">
        <v>134</v>
      </c>
      <c r="F16" t="s">
        <v>135</v>
      </c>
      <c r="G16" t="s">
        <v>136</v>
      </c>
      <c r="H16" t="s">
        <v>137</v>
      </c>
      <c r="I16" t="s">
        <v>138</v>
      </c>
      <c r="J16" t="s">
        <v>139</v>
      </c>
      <c r="K16" t="s">
        <v>140</v>
      </c>
      <c r="L16" t="s">
        <v>141</v>
      </c>
      <c r="M16" t="s">
        <v>142</v>
      </c>
      <c r="N16" t="s">
        <v>143</v>
      </c>
      <c r="O16" t="s">
        <v>144</v>
      </c>
      <c r="P16" t="s">
        <v>145</v>
      </c>
      <c r="Q16" t="s">
        <v>146</v>
      </c>
      <c r="R16" t="s">
        <v>147</v>
      </c>
      <c r="S16" t="s">
        <v>163</v>
      </c>
      <c r="W16" t="s">
        <v>134</v>
      </c>
      <c r="X16" t="s">
        <v>135</v>
      </c>
      <c r="Y16" t="s">
        <v>136</v>
      </c>
      <c r="Z16" t="s">
        <v>137</v>
      </c>
      <c r="AA16" t="s">
        <v>138</v>
      </c>
      <c r="AB16" t="s">
        <v>139</v>
      </c>
      <c r="AC16" t="s">
        <v>140</v>
      </c>
      <c r="AD16" t="s">
        <v>141</v>
      </c>
      <c r="AE16" t="s">
        <v>142</v>
      </c>
      <c r="AF16" t="s">
        <v>143</v>
      </c>
      <c r="AG16" t="s">
        <v>144</v>
      </c>
      <c r="AH16" t="s">
        <v>145</v>
      </c>
      <c r="AI16" t="s">
        <v>146</v>
      </c>
      <c r="AJ16" t="s">
        <v>147</v>
      </c>
      <c r="AK16" t="s">
        <v>163</v>
      </c>
      <c r="AO16" t="s">
        <v>134</v>
      </c>
      <c r="AP16" t="s">
        <v>135</v>
      </c>
      <c r="AQ16" t="s">
        <v>136</v>
      </c>
      <c r="AR16" t="s">
        <v>137</v>
      </c>
      <c r="AS16" t="s">
        <v>138</v>
      </c>
      <c r="AT16" t="s">
        <v>139</v>
      </c>
      <c r="AU16" t="s">
        <v>140</v>
      </c>
      <c r="AV16" t="s">
        <v>141</v>
      </c>
      <c r="AW16" t="s">
        <v>142</v>
      </c>
      <c r="AX16" t="s">
        <v>143</v>
      </c>
      <c r="AY16" t="s">
        <v>144</v>
      </c>
      <c r="AZ16" t="s">
        <v>145</v>
      </c>
      <c r="BA16" t="s">
        <v>146</v>
      </c>
      <c r="BB16" t="s">
        <v>147</v>
      </c>
      <c r="BC16" t="s">
        <v>163</v>
      </c>
      <c r="BG16" t="s">
        <v>134</v>
      </c>
      <c r="BH16" t="s">
        <v>135</v>
      </c>
      <c r="BI16" t="s">
        <v>136</v>
      </c>
      <c r="BJ16" t="s">
        <v>137</v>
      </c>
      <c r="BK16" t="s">
        <v>138</v>
      </c>
      <c r="BL16" t="s">
        <v>139</v>
      </c>
      <c r="BM16" t="s">
        <v>140</v>
      </c>
      <c r="BN16" t="s">
        <v>141</v>
      </c>
      <c r="BO16" t="s">
        <v>142</v>
      </c>
      <c r="BP16" t="s">
        <v>143</v>
      </c>
      <c r="BQ16" t="s">
        <v>144</v>
      </c>
      <c r="BR16" t="s">
        <v>145</v>
      </c>
      <c r="BS16" t="s">
        <v>146</v>
      </c>
      <c r="BT16" t="s">
        <v>147</v>
      </c>
      <c r="BU16" t="s">
        <v>163</v>
      </c>
    </row>
    <row r="17" spans="1:73" ht="25.5">
      <c r="A17" s="1208"/>
      <c r="B17" s="1208"/>
      <c r="C17" s="61" t="s">
        <v>130</v>
      </c>
      <c r="D17" s="44" t="s">
        <v>124</v>
      </c>
      <c r="E17" s="347">
        <f>IF((""=Raw_data_WST1!D17),"",100*(Raw_data_WST1!D17-AVERAGE(Raw_data_WST1!$D$22:'Raw_data_WST1'!$Q$22)) / ( AVERAGE(Raw_data_WST1!$D$17:'Raw_data_WST1'!$Q$17) -AVERAGE(Raw_data_WST1!D22:'Raw_data_WST1'!$Q$22)) )</f>
        <v>89.670472377035864</v>
      </c>
      <c r="F17" s="352">
        <f>IF((""=Raw_data_WST1!E17),"",100*(Raw_data_WST1!E17-AVERAGE(Raw_data_WST1!$D$22:'Raw_data_WST1'!$Q$22)) / ( AVERAGE(Raw_data_WST1!$D$17:'Raw_data_WST1'!$Q$17) -AVERAGE(Raw_data_WST1!D22:'Raw_data_WST1'!$Q$22)) )</f>
        <v>88.53417022888371</v>
      </c>
      <c r="G17" s="357">
        <f>IF((""=Raw_data_WST1!F17),"",100*(Raw_data_WST1!F17-AVERAGE(Raw_data_WST1!$D$22:'Raw_data_WST1'!$Q$22)) / ( AVERAGE(Raw_data_WST1!$D$17:'Raw_data_WST1'!$Q$17) -AVERAGE(Raw_data_WST1!D22:'Raw_data_WST1'!$Q$22)) )</f>
        <v>89.638006601374386</v>
      </c>
      <c r="H17" s="362">
        <f>IF((""=Raw_data_WST1!G17),"",100*(Raw_data_WST1!G17-AVERAGE(Raw_data_WST1!$D$22:'Raw_data_WST1'!$Q$22)) / ( AVERAGE(Raw_data_WST1!$D$17:'Raw_data_WST1'!$Q$17) -AVERAGE(Raw_data_WST1!D22:'Raw_data_WST1'!$Q$22)) )</f>
        <v>100.4491098966506</v>
      </c>
      <c r="I17" s="367">
        <f>IF((""=Raw_data_WST1!H17),"",100*(Raw_data_WST1!H17-AVERAGE(Raw_data_WST1!$D$22:'Raw_data_WST1'!$Q$22)) / ( AVERAGE(Raw_data_WST1!$D$17:'Raw_data_WST1'!$Q$17) -AVERAGE(Raw_data_WST1!D22:'Raw_data_WST1'!$Q$22)) )</f>
        <v>89.151019966452026</v>
      </c>
      <c r="J17" s="372">
        <f>IF((""=Raw_data_WST1!I17),"",100*(Raw_data_WST1!I17-AVERAGE(Raw_data_WST1!$D$22:'Raw_data_WST1'!$Q$22)) / ( AVERAGE(Raw_data_WST1!$D$17:'Raw_data_WST1'!$Q$17) -AVERAGE(Raw_data_WST1!D22:'Raw_data_WST1'!$Q$22)) )</f>
        <v>90.741842973865047</v>
      </c>
      <c r="K17" s="377">
        <f>IF((""=Raw_data_WST1!J17),"",100*(Raw_data_WST1!J17-AVERAGE(Raw_data_WST1!$D$22:'Raw_data_WST1'!$Q$22)) / ( AVERAGE(Raw_data_WST1!$D$17:'Raw_data_WST1'!$Q$17) -AVERAGE(Raw_data_WST1!D22:'Raw_data_WST1'!$Q$22)) )</f>
        <v>115.93528488718142</v>
      </c>
      <c r="L17" s="382">
        <f>IF((""=Raw_data_WST1!K17),"",100*(Raw_data_WST1!K17-AVERAGE(Raw_data_WST1!$D$22:'Raw_data_WST1'!$Q$22)) / ( AVERAGE(Raw_data_WST1!$D$17:'Raw_data_WST1'!$Q$17) -AVERAGE(Raw_data_WST1!D22:'Raw_data_WST1'!$Q$22)) )</f>
        <v>96.942806125209671</v>
      </c>
      <c r="M17" s="387">
        <f>IF((""=Raw_data_WST1!L17),"",100*(Raw_data_WST1!L17-AVERAGE(Raw_data_WST1!$D$22:'Raw_data_WST1'!$Q$22)) / ( AVERAGE(Raw_data_WST1!$D$17:'Raw_data_WST1'!$Q$17) -AVERAGE(Raw_data_WST1!D22:'Raw_data_WST1'!$Q$22)) )</f>
        <v>124.99323629673718</v>
      </c>
      <c r="N17" s="392">
        <f>IF((""=Raw_data_WST1!M17),"",100*(Raw_data_WST1!M17-AVERAGE(Raw_data_WST1!$D$22:'Raw_data_WST1'!$Q$22)) / ( AVERAGE(Raw_data_WST1!$D$17:'Raw_data_WST1'!$Q$17) -AVERAGE(Raw_data_WST1!D22:'Raw_data_WST1'!$Q$22)) )</f>
        <v>100.41664412098912</v>
      </c>
      <c r="O17" s="397">
        <f>IF((""=Raw_data_WST1!N17),"",100*(Raw_data_WST1!N17-AVERAGE(Raw_data_WST1!$D$22:'Raw_data_WST1'!$Q$22)) / ( AVERAGE(Raw_data_WST1!$D$17:'Raw_data_WST1'!$Q$17) -AVERAGE(Raw_data_WST1!D22:'Raw_data_WST1'!$Q$22)) )</f>
        <v>103.50089280883068</v>
      </c>
      <c r="P17" s="402">
        <f>IF((""=Raw_data_WST1!O17),"",100*(Raw_data_WST1!O17-AVERAGE(Raw_data_WST1!$D$22:'Raw_data_WST1'!$Q$22)) / ( AVERAGE(Raw_data_WST1!$D$17:'Raw_data_WST1'!$Q$17) -AVERAGE(Raw_data_WST1!D22:'Raw_data_WST1'!$Q$22)) )</f>
        <v>110.02651371679022</v>
      </c>
      <c r="Q17" s="407" t="str">
        <f>IF((""=Raw_data_WST1!P17),"",100*(Raw_data_WST1!P17-AVERAGE(Raw_data_WST1!$D$22:'Raw_data_WST1'!$Q$22)) / ( AVERAGE(Raw_data_WST1!$D$17:'Raw_data_WST1'!$Q$17) -AVERAGE(Raw_data_WST1!D22:'Raw_data_WST1'!$Q$22)) )</f>
        <v/>
      </c>
      <c r="R17" s="412" t="str">
        <f>IF((""=Raw_data_WST1!Q17),"",100*(Raw_data_WST1!Q17-AVERAGE(Raw_data_WST1!$D$22:'Raw_data_WST1'!$Q$22)) / ( AVERAGE(Raw_data_WST1!$D$17:'Raw_data_WST1'!$Q$17) -AVERAGE(Raw_data_WST1!D22:'Raw_data_WST1'!$Q$22)) )</f>
        <v/>
      </c>
      <c r="S17">
        <f t="shared" ref="S17:S21" si="4">AVERAGE(E17:R17)</f>
        <v>100</v>
      </c>
      <c r="U17" t="s">
        <v>130</v>
      </c>
      <c r="V17" t="s">
        <v>124</v>
      </c>
      <c r="W17" s="417">
        <f>IF((""=Raw_data_WST1!V17),"",100*(Raw_data_WST1!V17-AVERAGE(Raw_data_WST1!$V$22:'Raw_data_WST1'!$AI$22)) / ( AVERAGE(Raw_data_WST1!$V$17:'Raw_data_WST1'!$AI$17) -AVERAGE(Raw_data_WST1!V22:'Raw_data_WST1'!$AI$22)) )</f>
        <v>91.846768411348975</v>
      </c>
      <c r="X17" s="422">
        <f>IF((""=Raw_data_WST1!W17),"",100*(Raw_data_WST1!W17-AVERAGE(Raw_data_WST1!$V$22:'Raw_data_WST1'!$AI$22)) / ( AVERAGE(Raw_data_WST1!$V$17:'Raw_data_WST1'!$AI$17) -AVERAGE(Raw_data_WST1!V22:'Raw_data_WST1'!$AI$22)) )</f>
        <v>140.60227389122198</v>
      </c>
      <c r="Y17" s="427">
        <f>IF((""=Raw_data_WST1!X17),"",100*(Raw_data_WST1!X17-AVERAGE(Raw_data_WST1!$V$22:'Raw_data_WST1'!$AI$22)) / ( AVERAGE(Raw_data_WST1!$V$17:'Raw_data_WST1'!$AI$17) -AVERAGE(Raw_data_WST1!V22:'Raw_data_WST1'!$AI$22)) )</f>
        <v>115.36412987811126</v>
      </c>
      <c r="Z17" s="432">
        <f>IF((""=Raw_data_WST1!Y17),"",100*(Raw_data_WST1!Y17-AVERAGE(Raw_data_WST1!$V$22:'Raw_data_WST1'!$AI$22)) / ( AVERAGE(Raw_data_WST1!$V$17:'Raw_data_WST1'!$AI$17) -AVERAGE(Raw_data_WST1!V22:'Raw_data_WST1'!$AI$22)) )</f>
        <v>96.722318959336278</v>
      </c>
      <c r="AA17" s="437">
        <f>IF((""=Raw_data_WST1!Z17),"",100*(Raw_data_WST1!Z17-AVERAGE(Raw_data_WST1!$V$22:'Raw_data_WST1'!$AI$22)) / ( AVERAGE(Raw_data_WST1!$V$17:'Raw_data_WST1'!$AI$17) -AVERAGE(Raw_data_WST1!V22:'Raw_data_WST1'!$AI$22)) )</f>
        <v>130.27757861313123</v>
      </c>
      <c r="AB17" s="442">
        <f>IF((""=Raw_data_WST1!AA17),"",100*(Raw_data_WST1!AA17-AVERAGE(Raw_data_WST1!$V$22:'Raw_data_WST1'!$AI$22)) / ( AVERAGE(Raw_data_WST1!$V$17:'Raw_data_WST1'!$AI$17) -AVERAGE(Raw_data_WST1!V22:'Raw_data_WST1'!$AI$22)) )</f>
        <v>124.25483970091163</v>
      </c>
      <c r="AC17" s="447">
        <f>IF((""=Raw_data_WST1!AB17),"",100*(Raw_data_WST1!AB17-AVERAGE(Raw_data_WST1!$V$22:'Raw_data_WST1'!$AI$22)) / ( AVERAGE(Raw_data_WST1!$V$17:'Raw_data_WST1'!$AI$17) -AVERAGE(Raw_data_WST1!V22:'Raw_data_WST1'!$AI$22)) )</f>
        <v>115.36412987811126</v>
      </c>
      <c r="AD17" s="452">
        <f>IF((""=Raw_data_WST1!AC17),"",100*(Raw_data_WST1!AC17-AVERAGE(Raw_data_WST1!$V$22:'Raw_data_WST1'!$AI$22)) / ( AVERAGE(Raw_data_WST1!$V$17:'Raw_data_WST1'!$AI$17) -AVERAGE(Raw_data_WST1!V22:'Raw_data_WST1'!$AI$22)) )</f>
        <v>100.45068114309127</v>
      </c>
      <c r="AE17" s="457">
        <f>IF((""=Raw_data_WST1!AD17),"",100*(Raw_data_WST1!AD17-AVERAGE(Raw_data_WST1!$V$22:'Raw_data_WST1'!$AI$22)) / ( AVERAGE(Raw_data_WST1!$V$17:'Raw_data_WST1'!$AI$17) -AVERAGE(Raw_data_WST1!V22:'Raw_data_WST1'!$AI$22)) )</f>
        <v>116.51131824234355</v>
      </c>
      <c r="AF17" s="462">
        <f>IF((""=Raw_data_WST1!AE17),"",100*(Raw_data_WST1!AE17-AVERAGE(Raw_data_WST1!$V$22:'Raw_data_WST1'!$AI$22)) / ( AVERAGE(Raw_data_WST1!$V$17:'Raw_data_WST1'!$AI$17) -AVERAGE(Raw_data_WST1!V22:'Raw_data_WST1'!$AI$22)) )</f>
        <v>56.283929120147491</v>
      </c>
      <c r="AG17" s="467">
        <f>IF((""=Raw_data_WST1!AF17),"",100*(Raw_data_WST1!AF17-AVERAGE(Raw_data_WST1!$V$22:'Raw_data_WST1'!$AI$22)) / ( AVERAGE(Raw_data_WST1!$V$17:'Raw_data_WST1'!$AI$17) -AVERAGE(Raw_data_WST1!V22:'Raw_data_WST1'!$AI$22)) )</f>
        <v>53.702755300624808</v>
      </c>
      <c r="AH17" s="472">
        <f>IF((""=Raw_data_WST1!AG17),"",100*(Raw_data_WST1!AG17-AVERAGE(Raw_data_WST1!$V$22:'Raw_data_WST1'!$AI$22)) / ( AVERAGE(Raw_data_WST1!$V$17:'Raw_data_WST1'!$AI$17) -AVERAGE(Raw_data_WST1!V22:'Raw_data_WST1'!$AI$22)) )</f>
        <v>140.88907098228006</v>
      </c>
      <c r="AI17" s="477">
        <f>IF((""=Raw_data_WST1!AH17),"",100*(Raw_data_WST1!AH17-AVERAGE(Raw_data_WST1!$V$22:'Raw_data_WST1'!$AI$22)) / ( AVERAGE(Raw_data_WST1!$V$17:'Raw_data_WST1'!$AI$17) -AVERAGE(Raw_data_WST1!V22:'Raw_data_WST1'!$AI$22)) )</f>
        <v>62.593465123425183</v>
      </c>
      <c r="AJ17" s="482">
        <f>IF((""=Raw_data_WST1!AI17),"",100*(Raw_data_WST1!AI17-AVERAGE(Raw_data_WST1!$V$22:'Raw_data_WST1'!$AI$22)) / ( AVERAGE(Raw_data_WST1!$V$17:'Raw_data_WST1'!$AI$17) -AVERAGE(Raw_data_WST1!V22:'Raw_data_WST1'!$AI$22)) )</f>
        <v>55.136740755915191</v>
      </c>
      <c r="AK17">
        <f t="shared" ref="AK17:AK21" si="5">AVERAGE(W17:AJ17)</f>
        <v>100.00000000000001</v>
      </c>
      <c r="AM17" t="s">
        <v>130</v>
      </c>
      <c r="AN17" t="s">
        <v>124</v>
      </c>
      <c r="AO17" s="487">
        <f>IF((""=Raw_data_WST1!AN17),"",100*(Raw_data_WST1!AN17-AVERAGE(Raw_data_WST1!$AN$22:'Raw_data_WST1'!$BA$22)) / ( AVERAGE(Raw_data_WST1!$AN$17:'Raw_data_WST1'!$BA$17) -AVERAGE(Raw_data_WST1!AN22:'Raw_data_WST1'!$BA$22)) )</f>
        <v>76.158562669328361</v>
      </c>
      <c r="AP17" s="492">
        <f>IF((""=Raw_data_WST1!AO17),"",100*(Raw_data_WST1!AO17-AVERAGE(Raw_data_WST1!$AN$22:'Raw_data_WST1'!$BA$22)) / ( AVERAGE(Raw_data_WST1!$AN$17:'Raw_data_WST1'!$BA$17) -AVERAGE(Raw_data_WST1!AN22:'Raw_data_WST1'!$BA$22)) )</f>
        <v>146.02880365036359</v>
      </c>
      <c r="AQ17" s="497">
        <f>IF((""=Raw_data_WST1!AP17),"",100*(Raw_data_WST1!AP17-AVERAGE(Raw_data_WST1!$AN$22:'Raw_data_WST1'!$BA$22)) / ( AVERAGE(Raw_data_WST1!$AN$17:'Raw_data_WST1'!$BA$17) -AVERAGE(Raw_data_WST1!AN22:'Raw_data_WST1'!$BA$22)) )</f>
        <v>135.4484528732354</v>
      </c>
      <c r="AR17" s="502">
        <f>IF((""=Raw_data_WST1!AQ17),"",100*(Raw_data_WST1!AQ17-AVERAGE(Raw_data_WST1!$AN$22:'Raw_data_WST1'!$BA$22)) / ( AVERAGE(Raw_data_WST1!$AN$17:'Raw_data_WST1'!$BA$17) -AVERAGE(Raw_data_WST1!AN22:'Raw_data_WST1'!$BA$22)) )</f>
        <v>106.10295166120061</v>
      </c>
      <c r="AS17" s="507">
        <f>IF((""=Raw_data_WST1!AR17),"",100*(Raw_data_WST1!AR17-AVERAGE(Raw_data_WST1!$AN$22:'Raw_data_WST1'!$BA$22)) / ( AVERAGE(Raw_data_WST1!$AN$17:'Raw_data_WST1'!$BA$17) -AVERAGE(Raw_data_WST1!AN22:'Raw_data_WST1'!$BA$22)) )</f>
        <v>81.348923427919573</v>
      </c>
      <c r="AT17" s="512">
        <f>IF((""=Raw_data_WST1!AS17),"",100*(Raw_data_WST1!AS17-AVERAGE(Raw_data_WST1!$AN$22:'Raw_data_WST1'!$BA$22)) / ( AVERAGE(Raw_data_WST1!$AN$17:'Raw_data_WST1'!$BA$17) -AVERAGE(Raw_data_WST1!AN22:'Raw_data_WST1'!$BA$22)) )</f>
        <v>96.720376443747298</v>
      </c>
      <c r="AU17" s="517">
        <f>IF((""=Raw_data_WST1!AT17),"",100*(Raw_data_WST1!AT17-AVERAGE(Raw_data_WST1!$AN$22:'Raw_data_WST1'!$BA$22)) / ( AVERAGE(Raw_data_WST1!$AN$17:'Raw_data_WST1'!$BA$17) -AVERAGE(Raw_data_WST1!AN22:'Raw_data_WST1'!$BA$22)) )</f>
        <v>155.81063738770851</v>
      </c>
      <c r="AV17" s="522">
        <f>IF((""=Raw_data_WST1!AU17),"",100*(Raw_data_WST1!AU17-AVERAGE(Raw_data_WST1!$AN$22:'Raw_data_WST1'!$BA$22)) / ( AVERAGE(Raw_data_WST1!$AN$17:'Raw_data_WST1'!$BA$17) -AVERAGE(Raw_data_WST1!AN22:'Raw_data_WST1'!$BA$22)) )</f>
        <v>115.88478539854555</v>
      </c>
      <c r="AW17" s="527">
        <f>IF((""=Raw_data_WST1!AV17),"",100*(Raw_data_WST1!AV17-AVERAGE(Raw_data_WST1!$AN$22:'Raw_data_WST1'!$BA$22)) / ( AVERAGE(Raw_data_WST1!$AN$17:'Raw_data_WST1'!$BA$17) -AVERAGE(Raw_data_WST1!AN22:'Raw_data_WST1'!$BA$22)) )</f>
        <v>88.735206045914722</v>
      </c>
      <c r="AX17" s="532">
        <f>IF((""=Raw_data_WST1!AW17),"",100*(Raw_data_WST1!AW17-AVERAGE(Raw_data_WST1!$AN$22:'Raw_data_WST1'!$BA$22)) / ( AVERAGE(Raw_data_WST1!$AN$17:'Raw_data_WST1'!$BA$17) -AVERAGE(Raw_data_WST1!AN22:'Raw_data_WST1'!$BA$22)) )</f>
        <v>77.755596748894888</v>
      </c>
      <c r="AY17" s="537">
        <f>IF((""=Raw_data_WST1!AX17),"",100*(Raw_data_WST1!AX17-AVERAGE(Raw_data_WST1!$AN$22:'Raw_data_WST1'!$BA$22)) / ( AVERAGE(Raw_data_WST1!$AN$17:'Raw_data_WST1'!$BA$17) -AVERAGE(Raw_data_WST1!AN22:'Raw_data_WST1'!$BA$22)) )</f>
        <v>60.188221873663188</v>
      </c>
      <c r="AZ17" s="542">
        <f>IF((""=Raw_data_WST1!AY17),"",100*(Raw_data_WST1!AY17-AVERAGE(Raw_data_WST1!$AN$22:'Raw_data_WST1'!$BA$22)) / ( AVERAGE(Raw_data_WST1!$AN$17:'Raw_data_WST1'!$BA$17) -AVERAGE(Raw_data_WST1!AN22:'Raw_data_WST1'!$BA$22)) )</f>
        <v>113.28960501924995</v>
      </c>
      <c r="BA17" s="547">
        <f>IF((""=Raw_data_WST1!AZ17),"",100*(Raw_data_WST1!AZ17-AVERAGE(Raw_data_WST1!$AN$22:'Raw_data_WST1'!$BA$22)) / ( AVERAGE(Raw_data_WST1!$AN$17:'Raw_data_WST1'!$BA$17) -AVERAGE(Raw_data_WST1!AN22:'Raw_data_WST1'!$BA$22)) )</f>
        <v>75.559674889490921</v>
      </c>
      <c r="BB17" s="552">
        <f>IF((""=Raw_data_WST1!BA17),"",100*(Raw_data_WST1!BA17-AVERAGE(Raw_data_WST1!$AN$22:'Raw_data_WST1'!$BA$22)) / ( AVERAGE(Raw_data_WST1!$AN$17:'Raw_data_WST1'!$BA$17) -AVERAGE(Raw_data_WST1!AN22:'Raw_data_WST1'!$BA$22)) )</f>
        <v>70.968201910737207</v>
      </c>
      <c r="BC17">
        <f t="shared" ref="BC17:BC21" si="6">AVERAGE(AO17:BB17)</f>
        <v>99.999999999999986</v>
      </c>
      <c r="BE17" t="s">
        <v>130</v>
      </c>
      <c r="BF17" t="s">
        <v>124</v>
      </c>
      <c r="BG17" s="557">
        <f>IF((""=Raw_data_WST1!BF17),"",100*(Raw_data_WST1!BF17-AVERAGE(Raw_data_WST1!$BF$22:'Raw_data_WST1'!$BS$22)) / ( AVERAGE(Raw_data_WST1!$BF$17:'Raw_data_WST1'!$BS$17) -AVERAGE(Raw_data_WST1!BF22:'Raw_data_WST1'!$BS$22)) )</f>
        <v>96.810014132848764</v>
      </c>
      <c r="BH17" s="562">
        <f>IF((""=Raw_data_WST1!BG17),"",100*(Raw_data_WST1!BG17-AVERAGE(Raw_data_WST1!$BF$22:'Raw_data_WST1'!$BS$22)) / ( AVERAGE(Raw_data_WST1!$BF$17:'Raw_data_WST1'!$BS$17) -AVERAGE(Raw_data_WST1!BF22:'Raw_data_WST1'!$BS$22)) )</f>
        <v>120.55320008075914</v>
      </c>
      <c r="BI17" s="567">
        <f>IF((""=Raw_data_WST1!BH17),"",100*(Raw_data_WST1!BH17-AVERAGE(Raw_data_WST1!$BF$22:'Raw_data_WST1'!$BS$22)) / ( AVERAGE(Raw_data_WST1!$BF$17:'Raw_data_WST1'!$BS$17) -AVERAGE(Raw_data_WST1!BF22:'Raw_data_WST1'!$BS$22)) )</f>
        <v>115.18271754492226</v>
      </c>
      <c r="BJ17" s="572">
        <f>IF((""=Raw_data_WST1!BI17),"",100*(Raw_data_WST1!BI17-AVERAGE(Raw_data_WST1!$BF$22:'Raw_data_WST1'!$BS$22)) / ( AVERAGE(Raw_data_WST1!$BF$17:'Raw_data_WST1'!$BS$17) -AVERAGE(Raw_data_WST1!BF22:'Raw_data_WST1'!$BS$22)) )</f>
        <v>103.31112457096708</v>
      </c>
      <c r="BK17" s="577">
        <f>IF((""=Raw_data_WST1!BJ17),"",100*(Raw_data_WST1!BJ17-AVERAGE(Raw_data_WST1!$BF$22:'Raw_data_WST1'!$BS$22)) / ( AVERAGE(Raw_data_WST1!$BF$17:'Raw_data_WST1'!$BS$17) -AVERAGE(Raw_data_WST1!BF22:'Raw_data_WST1'!$BS$22)) )</f>
        <v>95.39672925499697</v>
      </c>
      <c r="BL17" s="582">
        <f>IF((""=Raw_data_WST1!BK17),"",100*(Raw_data_WST1!BK17-AVERAGE(Raw_data_WST1!$BF$22:'Raw_data_WST1'!$BS$22)) / ( AVERAGE(Raw_data_WST1!$BF$17:'Raw_data_WST1'!$BS$17) -AVERAGE(Raw_data_WST1!BF22:'Raw_data_WST1'!$BS$22)) )</f>
        <v>101.6151827175449</v>
      </c>
      <c r="BM17" s="587">
        <f>IF((""=Raw_data_WST1!BL17),"",100*(Raw_data_WST1!BL17-AVERAGE(Raw_data_WST1!$BF$22:'Raw_data_WST1'!$BS$22)) / ( AVERAGE(Raw_data_WST1!$BF$17:'Raw_data_WST1'!$BS$17) -AVERAGE(Raw_data_WST1!BF22:'Raw_data_WST1'!$BS$22)) )</f>
        <v>123.37976983646271</v>
      </c>
      <c r="BN17" s="592">
        <f>IF((""=Raw_data_WST1!BM17),"",100*(Raw_data_WST1!BM17-AVERAGE(Raw_data_WST1!$BF$22:'Raw_data_WST1'!$BS$22)) / ( AVERAGE(Raw_data_WST1!$BF$17:'Raw_data_WST1'!$BS$17) -AVERAGE(Raw_data_WST1!BF22:'Raw_data_WST1'!$BS$22)) )</f>
        <v>118.29194427619623</v>
      </c>
      <c r="BO17" s="597">
        <f>IF((""=Raw_data_WST1!BN17),"",100*(Raw_data_WST1!BN17-AVERAGE(Raw_data_WST1!$BF$22:'Raw_data_WST1'!$BS$22)) / ( AVERAGE(Raw_data_WST1!$BF$17:'Raw_data_WST1'!$BS$17) -AVERAGE(Raw_data_WST1!BF22:'Raw_data_WST1'!$BS$22)) )</f>
        <v>66.84837472239046</v>
      </c>
      <c r="BP17" s="602">
        <f>IF((""=Raw_data_WST1!BO17),"",100*(Raw_data_WST1!BO17-AVERAGE(Raw_data_WST1!$BF$22:'Raw_data_WST1'!$BS$22)) / ( AVERAGE(Raw_data_WST1!$BF$17:'Raw_data_WST1'!$BS$17) -AVERAGE(Raw_data_WST1!BF22:'Raw_data_WST1'!$BS$22)) )</f>
        <v>115.74803149606299</v>
      </c>
      <c r="BQ17" s="607">
        <f>IF((""=Raw_data_WST1!BP17),"",100*(Raw_data_WST1!BP17-AVERAGE(Raw_data_WST1!$BF$22:'Raw_data_WST1'!$BS$22)) / ( AVERAGE(Raw_data_WST1!$BF$17:'Raw_data_WST1'!$BS$17) -AVERAGE(Raw_data_WST1!BF22:'Raw_data_WST1'!$BS$22)) )</f>
        <v>100.20189783969309</v>
      </c>
      <c r="BR17" s="612">
        <f>IF((""=Raw_data_WST1!BQ17),"",100*(Raw_data_WST1!BQ17-AVERAGE(Raw_data_WST1!$BF$22:'Raw_data_WST1'!$BS$22)) / ( AVERAGE(Raw_data_WST1!$BF$17:'Raw_data_WST1'!$BS$17) -AVERAGE(Raw_data_WST1!BF22:'Raw_data_WST1'!$BS$22)) )</f>
        <v>70.522915404805161</v>
      </c>
      <c r="BS17" s="617">
        <f>IF((""=Raw_data_WST1!BR17),"",100*(Raw_data_WST1!BR17-AVERAGE(Raw_data_WST1!$BF$22:'Raw_data_WST1'!$BS$22)) / ( AVERAGE(Raw_data_WST1!$BF$17:'Raw_data_WST1'!$BS$17) -AVERAGE(Raw_data_WST1!BF22:'Raw_data_WST1'!$BS$22)) )</f>
        <v>38.300020189783972</v>
      </c>
      <c r="BT17" s="622">
        <f>IF((""=Raw_data_WST1!BS17),"",100*(Raw_data_WST1!BS17-AVERAGE(Raw_data_WST1!$BF$22:'Raw_data_WST1'!$BS$22)) / ( AVERAGE(Raw_data_WST1!$BF$17:'Raw_data_WST1'!$BS$17) -AVERAGE(Raw_data_WST1!BF22:'Raw_data_WST1'!$BS$22)) )</f>
        <v>133.83807793256611</v>
      </c>
      <c r="BU17">
        <f t="shared" ref="BU17:BU21" si="7">AVERAGE(BG17:BT17)</f>
        <v>100</v>
      </c>
    </row>
    <row r="18" spans="1:73">
      <c r="A18" s="1208"/>
      <c r="B18" s="1208"/>
      <c r="C18" s="61" t="s">
        <v>131</v>
      </c>
      <c r="D18" s="44" t="s">
        <v>125</v>
      </c>
      <c r="E18" s="348">
        <f>IF((""=Raw_data_WST1!D18),"",100*(Raw_data_WST1!D18-AVERAGE(Raw_data_WST1!$D$22:'Raw_data_WST1'!$Q$22)) / ( AVERAGE(Raw_data_WST1!$D$17:'Raw_data_WST1'!$Q$17) -AVERAGE(Raw_data_WST1!D22:'Raw_data_WST1'!$Q$22)) )</f>
        <v>106.29294951571883</v>
      </c>
      <c r="F18" s="353">
        <f>IF((""=Raw_data_WST1!E18),"",100*(Raw_data_WST1!E18-AVERAGE(Raw_data_WST1!$D$22:'Raw_data_WST1'!$Q$22)) / ( AVERAGE(Raw_data_WST1!$D$17:'Raw_data_WST1'!$Q$17) -AVERAGE(Raw_data_WST1!D22:'Raw_data_WST1'!$Q$22)) )</f>
        <v>95.48184622044262</v>
      </c>
      <c r="G18" s="358">
        <f>IF((""=Raw_data_WST1!F18),"",100*(Raw_data_WST1!F18-AVERAGE(Raw_data_WST1!$D$22:'Raw_data_WST1'!$Q$22)) / ( AVERAGE(Raw_data_WST1!$D$17:'Raw_data_WST1'!$Q$17) -AVERAGE(Raw_data_WST1!D22:'Raw_data_WST1'!$Q$22)) )</f>
        <v>96.715545695579252</v>
      </c>
      <c r="H18" s="363" t="str">
        <f>IF((""=Raw_data_WST1!G18),"",100*(Raw_data_WST1!G18-AVERAGE(Raw_data_WST1!$D$22:'Raw_data_WST1'!$Q$22)) / ( AVERAGE(Raw_data_WST1!$D$17:'Raw_data_WST1'!$Q$17) -AVERAGE(Raw_data_WST1!D22:'Raw_data_WST1'!$Q$22)) )</f>
        <v/>
      </c>
      <c r="I18" s="368" t="str">
        <f>IF((""=Raw_data_WST1!H18),"",100*(Raw_data_WST1!H18-AVERAGE(Raw_data_WST1!$D$22:'Raw_data_WST1'!$Q$22)) / ( AVERAGE(Raw_data_WST1!$D$17:'Raw_data_WST1'!$Q$17) -AVERAGE(Raw_data_WST1!D22:'Raw_data_WST1'!$Q$22)) )</f>
        <v/>
      </c>
      <c r="J18" s="373" t="str">
        <f>IF((""=Raw_data_WST1!I18),"",100*(Raw_data_WST1!I18-AVERAGE(Raw_data_WST1!$D$22:'Raw_data_WST1'!$Q$22)) / ( AVERAGE(Raw_data_WST1!$D$17:'Raw_data_WST1'!$Q$17) -AVERAGE(Raw_data_WST1!D22:'Raw_data_WST1'!$Q$22)) )</f>
        <v/>
      </c>
      <c r="K18" s="378" t="str">
        <f>IF((""=Raw_data_WST1!J18),"",100*(Raw_data_WST1!J18-AVERAGE(Raw_data_WST1!$D$22:'Raw_data_WST1'!$Q$22)) / ( AVERAGE(Raw_data_WST1!$D$17:'Raw_data_WST1'!$Q$17) -AVERAGE(Raw_data_WST1!D22:'Raw_data_WST1'!$Q$22)) )</f>
        <v/>
      </c>
      <c r="L18" s="383" t="str">
        <f>IF((""=Raw_data_WST1!K18),"",100*(Raw_data_WST1!K18-AVERAGE(Raw_data_WST1!$D$22:'Raw_data_WST1'!$Q$22)) / ( AVERAGE(Raw_data_WST1!$D$17:'Raw_data_WST1'!$Q$17) -AVERAGE(Raw_data_WST1!D22:'Raw_data_WST1'!$Q$22)) )</f>
        <v/>
      </c>
      <c r="M18" s="388" t="str">
        <f>IF((""=Raw_data_WST1!L18),"",100*(Raw_data_WST1!L18-AVERAGE(Raw_data_WST1!$D$22:'Raw_data_WST1'!$Q$22)) / ( AVERAGE(Raw_data_WST1!$D$17:'Raw_data_WST1'!$Q$17) -AVERAGE(Raw_data_WST1!D22:'Raw_data_WST1'!$Q$22)) )</f>
        <v/>
      </c>
      <c r="N18" s="393" t="str">
        <f>IF((""=Raw_data_WST1!M18),"",100*(Raw_data_WST1!M18-AVERAGE(Raw_data_WST1!$D$22:'Raw_data_WST1'!$Q$22)) / ( AVERAGE(Raw_data_WST1!$D$17:'Raw_data_WST1'!$Q$17) -AVERAGE(Raw_data_WST1!D22:'Raw_data_WST1'!$Q$22)) )</f>
        <v/>
      </c>
      <c r="O18" s="398" t="str">
        <f>IF((""=Raw_data_WST1!N18),"",100*(Raw_data_WST1!N18-AVERAGE(Raw_data_WST1!$D$22:'Raw_data_WST1'!$Q$22)) / ( AVERAGE(Raw_data_WST1!$D$17:'Raw_data_WST1'!$Q$17) -AVERAGE(Raw_data_WST1!D22:'Raw_data_WST1'!$Q$22)) )</f>
        <v/>
      </c>
      <c r="P18" s="403" t="str">
        <f>IF((""=Raw_data_WST1!O18),"",100*(Raw_data_WST1!O18-AVERAGE(Raw_data_WST1!$D$22:'Raw_data_WST1'!$Q$22)) / ( AVERAGE(Raw_data_WST1!$D$17:'Raw_data_WST1'!$Q$17) -AVERAGE(Raw_data_WST1!D22:'Raw_data_WST1'!$Q$22)) )</f>
        <v/>
      </c>
      <c r="Q18" s="408" t="str">
        <f>IF((""=Raw_data_WST1!P18),"",100*(Raw_data_WST1!P18-AVERAGE(Raw_data_WST1!$D$22:'Raw_data_WST1'!$Q$22)) / ( AVERAGE(Raw_data_WST1!$D$17:'Raw_data_WST1'!$Q$17) -AVERAGE(Raw_data_WST1!D22:'Raw_data_WST1'!$Q$22)) )</f>
        <v/>
      </c>
      <c r="R18" s="413" t="str">
        <f>IF((""=Raw_data_WST1!Q18),"",100*(Raw_data_WST1!Q18-AVERAGE(Raw_data_WST1!$D$22:'Raw_data_WST1'!$Q$22)) / ( AVERAGE(Raw_data_WST1!$D$17:'Raw_data_WST1'!$Q$17) -AVERAGE(Raw_data_WST1!D22:'Raw_data_WST1'!$Q$22)) )</f>
        <v/>
      </c>
      <c r="S18">
        <f t="shared" si="4"/>
        <v>99.496780477246901</v>
      </c>
      <c r="U18" t="s">
        <v>131</v>
      </c>
      <c r="V18" t="s">
        <v>125</v>
      </c>
      <c r="W18" s="418">
        <f>IF((""=Raw_data_WST1!V18),"",100*(Raw_data_WST1!V18-AVERAGE(Raw_data_WST1!$V$22:'Raw_data_WST1'!$AI$22)) / ( AVERAGE(Raw_data_WST1!$V$17:'Raw_data_WST1'!$AI$17) -AVERAGE(Raw_data_WST1!V22:'Raw_data_WST1'!$AI$22)) )</f>
        <v>60.872682577076716</v>
      </c>
      <c r="X18" s="423">
        <f>IF((""=Raw_data_WST1!W18),"",100*(Raw_data_WST1!W18-AVERAGE(Raw_data_WST1!$V$22:'Raw_data_WST1'!$AI$22)) / ( AVERAGE(Raw_data_WST1!$V$17:'Raw_data_WST1'!$AI$17) -AVERAGE(Raw_data_WST1!V22:'Raw_data_WST1'!$AI$22)) )</f>
        <v>73.491754583632073</v>
      </c>
      <c r="Y18" s="428">
        <f>IF((""=Raw_data_WST1!X18),"",100*(Raw_data_WST1!X18-AVERAGE(Raw_data_WST1!$V$22:'Raw_data_WST1'!$AI$22)) / ( AVERAGE(Raw_data_WST1!$V$17:'Raw_data_WST1'!$AI$17) -AVERAGE(Raw_data_WST1!V22:'Raw_data_WST1'!$AI$22)) )</f>
        <v>66.321827307180172</v>
      </c>
      <c r="Z18" s="433" t="str">
        <f>IF((""=Raw_data_WST1!Y18),"",100*(Raw_data_WST1!Y18-AVERAGE(Raw_data_WST1!$V$22:'Raw_data_WST1'!$AI$22)) / ( AVERAGE(Raw_data_WST1!$V$17:'Raw_data_WST1'!$AI$17) -AVERAGE(Raw_data_WST1!V22:'Raw_data_WST1'!$AI$22)) )</f>
        <v/>
      </c>
      <c r="AA18" s="438" t="str">
        <f>IF((""=Raw_data_WST1!Z18),"",100*(Raw_data_WST1!Z18-AVERAGE(Raw_data_WST1!$V$22:'Raw_data_WST1'!$AI$22)) / ( AVERAGE(Raw_data_WST1!$V$17:'Raw_data_WST1'!$AI$17) -AVERAGE(Raw_data_WST1!V22:'Raw_data_WST1'!$AI$22)) )</f>
        <v/>
      </c>
      <c r="AB18" s="443" t="str">
        <f>IF((""=Raw_data_WST1!AA18),"",100*(Raw_data_WST1!AA18-AVERAGE(Raw_data_WST1!$V$22:'Raw_data_WST1'!$AI$22)) / ( AVERAGE(Raw_data_WST1!$V$17:'Raw_data_WST1'!$AI$17) -AVERAGE(Raw_data_WST1!V22:'Raw_data_WST1'!$AI$22)) )</f>
        <v/>
      </c>
      <c r="AC18" s="448" t="str">
        <f>IF((""=Raw_data_WST1!AB18),"",100*(Raw_data_WST1!AB18-AVERAGE(Raw_data_WST1!$V$22:'Raw_data_WST1'!$AI$22)) / ( AVERAGE(Raw_data_WST1!$V$17:'Raw_data_WST1'!$AI$17) -AVERAGE(Raw_data_WST1!V22:'Raw_data_WST1'!$AI$22)) )</f>
        <v/>
      </c>
      <c r="AD18" s="453" t="str">
        <f>IF((""=Raw_data_WST1!AC18),"",100*(Raw_data_WST1!AC18-AVERAGE(Raw_data_WST1!$V$22:'Raw_data_WST1'!$AI$22)) / ( AVERAGE(Raw_data_WST1!$V$17:'Raw_data_WST1'!$AI$17) -AVERAGE(Raw_data_WST1!V22:'Raw_data_WST1'!$AI$22)) )</f>
        <v/>
      </c>
      <c r="AE18" s="458" t="str">
        <f>IF((""=Raw_data_WST1!AD18),"",100*(Raw_data_WST1!AD18-AVERAGE(Raw_data_WST1!$V$22:'Raw_data_WST1'!$AI$22)) / ( AVERAGE(Raw_data_WST1!$V$17:'Raw_data_WST1'!$AI$17) -AVERAGE(Raw_data_WST1!V22:'Raw_data_WST1'!$AI$22)) )</f>
        <v/>
      </c>
      <c r="AF18" s="463" t="str">
        <f>IF((""=Raw_data_WST1!AE18),"",100*(Raw_data_WST1!AE18-AVERAGE(Raw_data_WST1!$V$22:'Raw_data_WST1'!$AI$22)) / ( AVERAGE(Raw_data_WST1!$V$17:'Raw_data_WST1'!$AI$17) -AVERAGE(Raw_data_WST1!V22:'Raw_data_WST1'!$AI$22)) )</f>
        <v/>
      </c>
      <c r="AG18" s="468" t="str">
        <f>IF((""=Raw_data_WST1!AF18),"",100*(Raw_data_WST1!AF18-AVERAGE(Raw_data_WST1!$V$22:'Raw_data_WST1'!$AI$22)) / ( AVERAGE(Raw_data_WST1!$V$17:'Raw_data_WST1'!$AI$17) -AVERAGE(Raw_data_WST1!V22:'Raw_data_WST1'!$AI$22)) )</f>
        <v/>
      </c>
      <c r="AH18" s="473" t="str">
        <f>IF((""=Raw_data_WST1!AG18),"",100*(Raw_data_WST1!AG18-AVERAGE(Raw_data_WST1!$V$22:'Raw_data_WST1'!$AI$22)) / ( AVERAGE(Raw_data_WST1!$V$17:'Raw_data_WST1'!$AI$17) -AVERAGE(Raw_data_WST1!V22:'Raw_data_WST1'!$AI$22)) )</f>
        <v/>
      </c>
      <c r="AI18" s="478" t="str">
        <f>IF((""=Raw_data_WST1!AH18),"",100*(Raw_data_WST1!AH18-AVERAGE(Raw_data_WST1!$V$22:'Raw_data_WST1'!$AI$22)) / ( AVERAGE(Raw_data_WST1!$V$17:'Raw_data_WST1'!$AI$17) -AVERAGE(Raw_data_WST1!V22:'Raw_data_WST1'!$AI$22)) )</f>
        <v/>
      </c>
      <c r="AJ18" s="483" t="str">
        <f>IF((""=Raw_data_WST1!AI18),"",100*(Raw_data_WST1!AI18-AVERAGE(Raw_data_WST1!$V$22:'Raw_data_WST1'!$AI$22)) / ( AVERAGE(Raw_data_WST1!$V$17:'Raw_data_WST1'!$AI$17) -AVERAGE(Raw_data_WST1!V22:'Raw_data_WST1'!$AI$22)) )</f>
        <v/>
      </c>
      <c r="AK18">
        <f t="shared" si="5"/>
        <v>66.895421489296325</v>
      </c>
      <c r="AM18" t="s">
        <v>131</v>
      </c>
      <c r="AN18" t="s">
        <v>125</v>
      </c>
      <c r="AO18" s="488">
        <f>IF((""=Raw_data_WST1!AN18),"",100*(Raw_data_WST1!AN18-AVERAGE(Raw_data_WST1!$AN$22:'Raw_data_WST1'!$BA$22)) / ( AVERAGE(Raw_data_WST1!$AN$17:'Raw_data_WST1'!$BA$17) -AVERAGE(Raw_data_WST1!AN22:'Raw_data_WST1'!$BA$22)) )</f>
        <v>71.766718950520456</v>
      </c>
      <c r="AP18" s="493">
        <f>IF((""=Raw_data_WST1!AO18),"",100*(Raw_data_WST1!AO18-AVERAGE(Raw_data_WST1!$AN$22:'Raw_data_WST1'!$BA$22)) / ( AVERAGE(Raw_data_WST1!$AN$17:'Raw_data_WST1'!$BA$17) -AVERAGE(Raw_data_WST1!AN22:'Raw_data_WST1'!$BA$22)) )</f>
        <v>87.537430486239828</v>
      </c>
      <c r="AQ18" s="498">
        <f>IF((""=Raw_data_WST1!AP18),"",100*(Raw_data_WST1!AP18-AVERAGE(Raw_data_WST1!$AN$22:'Raw_data_WST1'!$BA$22)) / ( AVERAGE(Raw_data_WST1!$AN$17:'Raw_data_WST1'!$BA$17) -AVERAGE(Raw_data_WST1!AN22:'Raw_data_WST1'!$BA$22)) )</f>
        <v>105.30443462141736</v>
      </c>
      <c r="AR18" s="503" t="str">
        <f>IF((""=Raw_data_WST1!AQ18),"",100*(Raw_data_WST1!AQ18-AVERAGE(Raw_data_WST1!$AN$22:'Raw_data_WST1'!$BA$22)) / ( AVERAGE(Raw_data_WST1!$AN$17:'Raw_data_WST1'!$BA$17) -AVERAGE(Raw_data_WST1!AN22:'Raw_data_WST1'!$BA$22)) )</f>
        <v/>
      </c>
      <c r="AS18" s="508" t="str">
        <f>IF((""=Raw_data_WST1!AR18),"",100*(Raw_data_WST1!AR18-AVERAGE(Raw_data_WST1!$AN$22:'Raw_data_WST1'!$BA$22)) / ( AVERAGE(Raw_data_WST1!$AN$17:'Raw_data_WST1'!$BA$17) -AVERAGE(Raw_data_WST1!AN22:'Raw_data_WST1'!$BA$22)) )</f>
        <v/>
      </c>
      <c r="AT18" s="513" t="str">
        <f>IF((""=Raw_data_WST1!AS18),"",100*(Raw_data_WST1!AS18-AVERAGE(Raw_data_WST1!$AN$22:'Raw_data_WST1'!$BA$22)) / ( AVERAGE(Raw_data_WST1!$AN$17:'Raw_data_WST1'!$BA$17) -AVERAGE(Raw_data_WST1!AN22:'Raw_data_WST1'!$BA$22)) )</f>
        <v/>
      </c>
      <c r="AU18" s="518" t="str">
        <f>IF((""=Raw_data_WST1!AT18),"",100*(Raw_data_WST1!AT18-AVERAGE(Raw_data_WST1!$AN$22:'Raw_data_WST1'!$BA$22)) / ( AVERAGE(Raw_data_WST1!$AN$17:'Raw_data_WST1'!$BA$17) -AVERAGE(Raw_data_WST1!AN22:'Raw_data_WST1'!$BA$22)) )</f>
        <v/>
      </c>
      <c r="AV18" s="523" t="str">
        <f>IF((""=Raw_data_WST1!AU18),"",100*(Raw_data_WST1!AU18-AVERAGE(Raw_data_WST1!$AN$22:'Raw_data_WST1'!$BA$22)) / ( AVERAGE(Raw_data_WST1!$AN$17:'Raw_data_WST1'!$BA$17) -AVERAGE(Raw_data_WST1!AN22:'Raw_data_WST1'!$BA$22)) )</f>
        <v/>
      </c>
      <c r="AW18" s="528" t="str">
        <f>IF((""=Raw_data_WST1!AV18),"",100*(Raw_data_WST1!AV18-AVERAGE(Raw_data_WST1!$AN$22:'Raw_data_WST1'!$BA$22)) / ( AVERAGE(Raw_data_WST1!$AN$17:'Raw_data_WST1'!$BA$17) -AVERAGE(Raw_data_WST1!AN22:'Raw_data_WST1'!$BA$22)) )</f>
        <v/>
      </c>
      <c r="AX18" s="533" t="str">
        <f>IF((""=Raw_data_WST1!AW18),"",100*(Raw_data_WST1!AW18-AVERAGE(Raw_data_WST1!$AN$22:'Raw_data_WST1'!$BA$22)) / ( AVERAGE(Raw_data_WST1!$AN$17:'Raw_data_WST1'!$BA$17) -AVERAGE(Raw_data_WST1!AN22:'Raw_data_WST1'!$BA$22)) )</f>
        <v/>
      </c>
      <c r="AY18" s="538" t="str">
        <f>IF((""=Raw_data_WST1!AX18),"",100*(Raw_data_WST1!AX18-AVERAGE(Raw_data_WST1!$AN$22:'Raw_data_WST1'!$BA$22)) / ( AVERAGE(Raw_data_WST1!$AN$17:'Raw_data_WST1'!$BA$17) -AVERAGE(Raw_data_WST1!AN22:'Raw_data_WST1'!$BA$22)) )</f>
        <v/>
      </c>
      <c r="AZ18" s="543" t="str">
        <f>IF((""=Raw_data_WST1!AY18),"",100*(Raw_data_WST1!AY18-AVERAGE(Raw_data_WST1!$AN$22:'Raw_data_WST1'!$BA$22)) / ( AVERAGE(Raw_data_WST1!$AN$17:'Raw_data_WST1'!$BA$17) -AVERAGE(Raw_data_WST1!AN22:'Raw_data_WST1'!$BA$22)) )</f>
        <v/>
      </c>
      <c r="BA18" s="548" t="str">
        <f>IF((""=Raw_data_WST1!AZ18),"",100*(Raw_data_WST1!AZ18-AVERAGE(Raw_data_WST1!$AN$22:'Raw_data_WST1'!$BA$22)) / ( AVERAGE(Raw_data_WST1!$AN$17:'Raw_data_WST1'!$BA$17) -AVERAGE(Raw_data_WST1!AN22:'Raw_data_WST1'!$BA$22)) )</f>
        <v/>
      </c>
      <c r="BB18" s="553" t="str">
        <f>IF((""=Raw_data_WST1!BA18),"",100*(Raw_data_WST1!BA18-AVERAGE(Raw_data_WST1!$AN$22:'Raw_data_WST1'!$BA$22)) / ( AVERAGE(Raw_data_WST1!$AN$17:'Raw_data_WST1'!$BA$17) -AVERAGE(Raw_data_WST1!AN22:'Raw_data_WST1'!$BA$22)) )</f>
        <v/>
      </c>
      <c r="BC18">
        <f t="shared" si="6"/>
        <v>88.202861352725861</v>
      </c>
      <c r="BE18" t="s">
        <v>131</v>
      </c>
      <c r="BF18" t="s">
        <v>125</v>
      </c>
      <c r="BG18" s="558">
        <f>IF((""=Raw_data_WST1!BF18),"",100*(Raw_data_WST1!BF18-AVERAGE(Raw_data_WST1!$BF$22:'Raw_data_WST1'!$BS$22)) / ( AVERAGE(Raw_data_WST1!$BF$17:'Raw_data_WST1'!$BS$17) -AVERAGE(Raw_data_WST1!BF22:'Raw_data_WST1'!$BS$22)) )</f>
        <v>93.700787401574786</v>
      </c>
      <c r="BH18" s="563">
        <f>IF((""=Raw_data_WST1!BG18),"",100*(Raw_data_WST1!BG18-AVERAGE(Raw_data_WST1!$BF$22:'Raw_data_WST1'!$BS$22)) / ( AVERAGE(Raw_data_WST1!$BF$17:'Raw_data_WST1'!$BS$17) -AVERAGE(Raw_data_WST1!BF22:'Raw_data_WST1'!$BS$22)) )</f>
        <v>107.26832222895214</v>
      </c>
      <c r="BI18" s="568">
        <f>IF((""=Raw_data_WST1!BH18),"",100*(Raw_data_WST1!BH18-AVERAGE(Raw_data_WST1!$BF$22:'Raw_data_WST1'!$BS$22)) / ( AVERAGE(Raw_data_WST1!$BF$17:'Raw_data_WST1'!$BS$17) -AVERAGE(Raw_data_WST1!BF22:'Raw_data_WST1'!$BS$22)) )</f>
        <v>109.24692105794466</v>
      </c>
      <c r="BJ18" s="573" t="str">
        <f>IF((""=Raw_data_WST1!BI18),"",100*(Raw_data_WST1!BI18-AVERAGE(Raw_data_WST1!$BF$22:'Raw_data_WST1'!$BS$22)) / ( AVERAGE(Raw_data_WST1!$BF$17:'Raw_data_WST1'!$BS$17) -AVERAGE(Raw_data_WST1!BF22:'Raw_data_WST1'!$BS$22)) )</f>
        <v/>
      </c>
      <c r="BK18" s="578" t="str">
        <f>IF((""=Raw_data_WST1!BJ18),"",100*(Raw_data_WST1!BJ18-AVERAGE(Raw_data_WST1!$BF$22:'Raw_data_WST1'!$BS$22)) / ( AVERAGE(Raw_data_WST1!$BF$17:'Raw_data_WST1'!$BS$17) -AVERAGE(Raw_data_WST1!BF22:'Raw_data_WST1'!$BS$22)) )</f>
        <v/>
      </c>
      <c r="BL18" s="583" t="str">
        <f>IF((""=Raw_data_WST1!BK18),"",100*(Raw_data_WST1!BK18-AVERAGE(Raw_data_WST1!$BF$22:'Raw_data_WST1'!$BS$22)) / ( AVERAGE(Raw_data_WST1!$BF$17:'Raw_data_WST1'!$BS$17) -AVERAGE(Raw_data_WST1!BF22:'Raw_data_WST1'!$BS$22)) )</f>
        <v/>
      </c>
      <c r="BM18" s="588" t="str">
        <f>IF((""=Raw_data_WST1!BL18),"",100*(Raw_data_WST1!BL18-AVERAGE(Raw_data_WST1!$BF$22:'Raw_data_WST1'!$BS$22)) / ( AVERAGE(Raw_data_WST1!$BF$17:'Raw_data_WST1'!$BS$17) -AVERAGE(Raw_data_WST1!BF22:'Raw_data_WST1'!$BS$22)) )</f>
        <v/>
      </c>
      <c r="BN18" s="593" t="str">
        <f>IF((""=Raw_data_WST1!BM18),"",100*(Raw_data_WST1!BM18-AVERAGE(Raw_data_WST1!$BF$22:'Raw_data_WST1'!$BS$22)) / ( AVERAGE(Raw_data_WST1!$BF$17:'Raw_data_WST1'!$BS$17) -AVERAGE(Raw_data_WST1!BF22:'Raw_data_WST1'!$BS$22)) )</f>
        <v/>
      </c>
      <c r="BO18" s="598" t="str">
        <f>IF((""=Raw_data_WST1!BN18),"",100*(Raw_data_WST1!BN18-AVERAGE(Raw_data_WST1!$BF$22:'Raw_data_WST1'!$BS$22)) / ( AVERAGE(Raw_data_WST1!$BF$17:'Raw_data_WST1'!$BS$17) -AVERAGE(Raw_data_WST1!BF22:'Raw_data_WST1'!$BS$22)) )</f>
        <v/>
      </c>
      <c r="BP18" s="603" t="str">
        <f>IF((""=Raw_data_WST1!BO18),"",100*(Raw_data_WST1!BO18-AVERAGE(Raw_data_WST1!$BF$22:'Raw_data_WST1'!$BS$22)) / ( AVERAGE(Raw_data_WST1!$BF$17:'Raw_data_WST1'!$BS$17) -AVERAGE(Raw_data_WST1!BF22:'Raw_data_WST1'!$BS$22)) )</f>
        <v/>
      </c>
      <c r="BQ18" s="608" t="str">
        <f>IF((""=Raw_data_WST1!BP18),"",100*(Raw_data_WST1!BP18-AVERAGE(Raw_data_WST1!$BF$22:'Raw_data_WST1'!$BS$22)) / ( AVERAGE(Raw_data_WST1!$BF$17:'Raw_data_WST1'!$BS$17) -AVERAGE(Raw_data_WST1!BF22:'Raw_data_WST1'!$BS$22)) )</f>
        <v/>
      </c>
      <c r="BR18" s="613" t="str">
        <f>IF((""=Raw_data_WST1!BQ18),"",100*(Raw_data_WST1!BQ18-AVERAGE(Raw_data_WST1!$BF$22:'Raw_data_WST1'!$BS$22)) / ( AVERAGE(Raw_data_WST1!$BF$17:'Raw_data_WST1'!$BS$17) -AVERAGE(Raw_data_WST1!BF22:'Raw_data_WST1'!$BS$22)) )</f>
        <v/>
      </c>
      <c r="BS18" s="618" t="str">
        <f>IF((""=Raw_data_WST1!BR18),"",100*(Raw_data_WST1!BR18-AVERAGE(Raw_data_WST1!$BF$22:'Raw_data_WST1'!$BS$22)) / ( AVERAGE(Raw_data_WST1!$BF$17:'Raw_data_WST1'!$BS$17) -AVERAGE(Raw_data_WST1!BF22:'Raw_data_WST1'!$BS$22)) )</f>
        <v/>
      </c>
      <c r="BT18" s="623" t="str">
        <f>IF((""=Raw_data_WST1!BS18),"",100*(Raw_data_WST1!BS18-AVERAGE(Raw_data_WST1!$BF$22:'Raw_data_WST1'!$BS$22)) / ( AVERAGE(Raw_data_WST1!$BF$17:'Raw_data_WST1'!$BS$17) -AVERAGE(Raw_data_WST1!BF22:'Raw_data_WST1'!$BS$22)) )</f>
        <v/>
      </c>
      <c r="BU18">
        <f t="shared" si="7"/>
        <v>103.40534356282387</v>
      </c>
    </row>
    <row r="19" spans="1:73">
      <c r="A19" s="1208"/>
      <c r="B19" s="1208"/>
      <c r="C19" s="61" t="s">
        <v>131</v>
      </c>
      <c r="D19" s="44" t="s">
        <v>126</v>
      </c>
      <c r="E19" s="349">
        <f>IF((""=Raw_data_WST1!D19),"",100*(Raw_data_WST1!D19-AVERAGE(Raw_data_WST1!$D$22:'Raw_data_WST1'!$Q$22)) / ( AVERAGE(Raw_data_WST1!$D$17:'Raw_data_WST1'!$Q$17) -AVERAGE(Raw_data_WST1!D22:'Raw_data_WST1'!$Q$22)) )</f>
        <v>108.66295113900762</v>
      </c>
      <c r="F19" s="354">
        <f>IF((""=Raw_data_WST1!E19),"",100*(Raw_data_WST1!E19-AVERAGE(Raw_data_WST1!$D$22:'Raw_data_WST1'!$Q$22)) / ( AVERAGE(Raw_data_WST1!$D$17:'Raw_data_WST1'!$Q$17) -AVERAGE(Raw_data_WST1!D22:'Raw_data_WST1'!$Q$22)) )</f>
        <v>98.72842378659162</v>
      </c>
      <c r="G19" s="359">
        <f>IF((""=Raw_data_WST1!F19),"",100*(Raw_data_WST1!F19-AVERAGE(Raw_data_WST1!$D$22:'Raw_data_WST1'!$Q$22)) / ( AVERAGE(Raw_data_WST1!$D$17:'Raw_data_WST1'!$Q$17) -AVERAGE(Raw_data_WST1!D22:'Raw_data_WST1'!$Q$22)) )</f>
        <v>112.20172068611005</v>
      </c>
      <c r="H19" s="364" t="str">
        <f>IF((""=Raw_data_WST1!G19),"",100*(Raw_data_WST1!G19-AVERAGE(Raw_data_WST1!$D$22:'Raw_data_WST1'!$Q$22)) / ( AVERAGE(Raw_data_WST1!$D$17:'Raw_data_WST1'!$Q$17) -AVERAGE(Raw_data_WST1!D22:'Raw_data_WST1'!$Q$22)) )</f>
        <v/>
      </c>
      <c r="I19" s="369" t="str">
        <f>IF((""=Raw_data_WST1!H19),"",100*(Raw_data_WST1!H19-AVERAGE(Raw_data_WST1!$D$22:'Raw_data_WST1'!$Q$22)) / ( AVERAGE(Raw_data_WST1!$D$17:'Raw_data_WST1'!$Q$17) -AVERAGE(Raw_data_WST1!D22:'Raw_data_WST1'!$Q$22)) )</f>
        <v/>
      </c>
      <c r="J19" s="374" t="str">
        <f>IF((""=Raw_data_WST1!I19),"",100*(Raw_data_WST1!I19-AVERAGE(Raw_data_WST1!$D$22:'Raw_data_WST1'!$Q$22)) / ( AVERAGE(Raw_data_WST1!$D$17:'Raw_data_WST1'!$Q$17) -AVERAGE(Raw_data_WST1!D22:'Raw_data_WST1'!$Q$22)) )</f>
        <v/>
      </c>
      <c r="K19" s="379" t="str">
        <f>IF((""=Raw_data_WST1!J19),"",100*(Raw_data_WST1!J19-AVERAGE(Raw_data_WST1!$D$22:'Raw_data_WST1'!$Q$22)) / ( AVERAGE(Raw_data_WST1!$D$17:'Raw_data_WST1'!$Q$17) -AVERAGE(Raw_data_WST1!D22:'Raw_data_WST1'!$Q$22)) )</f>
        <v/>
      </c>
      <c r="L19" s="384" t="str">
        <f>IF((""=Raw_data_WST1!K19),"",100*(Raw_data_WST1!K19-AVERAGE(Raw_data_WST1!$D$22:'Raw_data_WST1'!$Q$22)) / ( AVERAGE(Raw_data_WST1!$D$17:'Raw_data_WST1'!$Q$17) -AVERAGE(Raw_data_WST1!D22:'Raw_data_WST1'!$Q$22)) )</f>
        <v/>
      </c>
      <c r="M19" s="389" t="str">
        <f>IF((""=Raw_data_WST1!L19),"",100*(Raw_data_WST1!L19-AVERAGE(Raw_data_WST1!$D$22:'Raw_data_WST1'!$Q$22)) / ( AVERAGE(Raw_data_WST1!$D$17:'Raw_data_WST1'!$Q$17) -AVERAGE(Raw_data_WST1!D22:'Raw_data_WST1'!$Q$22)) )</f>
        <v/>
      </c>
      <c r="N19" s="394" t="str">
        <f>IF((""=Raw_data_WST1!M19),"",100*(Raw_data_WST1!M19-AVERAGE(Raw_data_WST1!$D$22:'Raw_data_WST1'!$Q$22)) / ( AVERAGE(Raw_data_WST1!$D$17:'Raw_data_WST1'!$Q$17) -AVERAGE(Raw_data_WST1!D22:'Raw_data_WST1'!$Q$22)) )</f>
        <v/>
      </c>
      <c r="O19" s="399" t="str">
        <f>IF((""=Raw_data_WST1!N19),"",100*(Raw_data_WST1!N19-AVERAGE(Raw_data_WST1!$D$22:'Raw_data_WST1'!$Q$22)) / ( AVERAGE(Raw_data_WST1!$D$17:'Raw_data_WST1'!$Q$17) -AVERAGE(Raw_data_WST1!D22:'Raw_data_WST1'!$Q$22)) )</f>
        <v/>
      </c>
      <c r="P19" s="404" t="str">
        <f>IF((""=Raw_data_WST1!O19),"",100*(Raw_data_WST1!O19-AVERAGE(Raw_data_WST1!$D$22:'Raw_data_WST1'!$Q$22)) / ( AVERAGE(Raw_data_WST1!$D$17:'Raw_data_WST1'!$Q$17) -AVERAGE(Raw_data_WST1!D22:'Raw_data_WST1'!$Q$22)) )</f>
        <v/>
      </c>
      <c r="Q19" s="409" t="str">
        <f>IF((""=Raw_data_WST1!P19),"",100*(Raw_data_WST1!P19-AVERAGE(Raw_data_WST1!$D$22:'Raw_data_WST1'!$Q$22)) / ( AVERAGE(Raw_data_WST1!$D$17:'Raw_data_WST1'!$Q$17) -AVERAGE(Raw_data_WST1!D22:'Raw_data_WST1'!$Q$22)) )</f>
        <v/>
      </c>
      <c r="R19" s="414" t="str">
        <f>IF((""=Raw_data_WST1!Q19),"",100*(Raw_data_WST1!Q19-AVERAGE(Raw_data_WST1!$D$22:'Raw_data_WST1'!$Q$22)) / ( AVERAGE(Raw_data_WST1!$D$17:'Raw_data_WST1'!$Q$17) -AVERAGE(Raw_data_WST1!D22:'Raw_data_WST1'!$Q$22)) )</f>
        <v/>
      </c>
      <c r="S19">
        <f t="shared" si="4"/>
        <v>106.53103187056975</v>
      </c>
      <c r="U19" t="s">
        <v>131</v>
      </c>
      <c r="V19" t="s">
        <v>126</v>
      </c>
      <c r="W19" s="419">
        <f>IF((""=Raw_data_WST1!V19),"",100*(Raw_data_WST1!V19-AVERAGE(Raw_data_WST1!$V$22:'Raw_data_WST1'!$AI$22)) / ( AVERAGE(Raw_data_WST1!$V$17:'Raw_data_WST1'!$AI$17) -AVERAGE(Raw_data_WST1!V22:'Raw_data_WST1'!$AI$22)) )</f>
        <v>51.408378572160196</v>
      </c>
      <c r="X19" s="424">
        <f>IF((""=Raw_data_WST1!W19),"",100*(Raw_data_WST1!W19-AVERAGE(Raw_data_WST1!$V$22:'Raw_data_WST1'!$AI$22)) / ( AVERAGE(Raw_data_WST1!$V$17:'Raw_data_WST1'!$AI$17) -AVERAGE(Raw_data_WST1!V22:'Raw_data_WST1'!$AI$22)) )</f>
        <v>31.332582198094848</v>
      </c>
      <c r="Y19" s="429">
        <f>IF((""=Raw_data_WST1!X19),"",100*(Raw_data_WST1!X19-AVERAGE(Raw_data_WST1!$V$22:'Raw_data_WST1'!$AI$22)) / ( AVERAGE(Raw_data_WST1!$V$17:'Raw_data_WST1'!$AI$17) -AVERAGE(Raw_data_WST1!V22:'Raw_data_WST1'!$AI$22)) )</f>
        <v>93.567550957697435</v>
      </c>
      <c r="Z19" s="434" t="str">
        <f>IF((""=Raw_data_WST1!Y19),"",100*(Raw_data_WST1!Y19-AVERAGE(Raw_data_WST1!$V$22:'Raw_data_WST1'!$AI$22)) / ( AVERAGE(Raw_data_WST1!$V$17:'Raw_data_WST1'!$AI$17) -AVERAGE(Raw_data_WST1!V22:'Raw_data_WST1'!$AI$22)) )</f>
        <v/>
      </c>
      <c r="AA19" s="439" t="str">
        <f>IF((""=Raw_data_WST1!Z19),"",100*(Raw_data_WST1!Z19-AVERAGE(Raw_data_WST1!$V$22:'Raw_data_WST1'!$AI$22)) / ( AVERAGE(Raw_data_WST1!$V$17:'Raw_data_WST1'!$AI$17) -AVERAGE(Raw_data_WST1!V22:'Raw_data_WST1'!$AI$22)) )</f>
        <v/>
      </c>
      <c r="AB19" s="444" t="str">
        <f>IF((""=Raw_data_WST1!AA19),"",100*(Raw_data_WST1!AA19-AVERAGE(Raw_data_WST1!$V$22:'Raw_data_WST1'!$AI$22)) / ( AVERAGE(Raw_data_WST1!$V$17:'Raw_data_WST1'!$AI$17) -AVERAGE(Raw_data_WST1!V22:'Raw_data_WST1'!$AI$22)) )</f>
        <v/>
      </c>
      <c r="AC19" s="449" t="str">
        <f>IF((""=Raw_data_WST1!AB19),"",100*(Raw_data_WST1!AB19-AVERAGE(Raw_data_WST1!$V$22:'Raw_data_WST1'!$AI$22)) / ( AVERAGE(Raw_data_WST1!$V$17:'Raw_data_WST1'!$AI$17) -AVERAGE(Raw_data_WST1!V22:'Raw_data_WST1'!$AI$22)) )</f>
        <v/>
      </c>
      <c r="AD19" s="454" t="str">
        <f>IF((""=Raw_data_WST1!AC19),"",100*(Raw_data_WST1!AC19-AVERAGE(Raw_data_WST1!$V$22:'Raw_data_WST1'!$AI$22)) / ( AVERAGE(Raw_data_WST1!$V$17:'Raw_data_WST1'!$AI$17) -AVERAGE(Raw_data_WST1!V22:'Raw_data_WST1'!$AI$22)) )</f>
        <v/>
      </c>
      <c r="AE19" s="459" t="str">
        <f>IF((""=Raw_data_WST1!AD19),"",100*(Raw_data_WST1!AD19-AVERAGE(Raw_data_WST1!$V$22:'Raw_data_WST1'!$AI$22)) / ( AVERAGE(Raw_data_WST1!$V$17:'Raw_data_WST1'!$AI$17) -AVERAGE(Raw_data_WST1!V22:'Raw_data_WST1'!$AI$22)) )</f>
        <v/>
      </c>
      <c r="AF19" s="464" t="str">
        <f>IF((""=Raw_data_WST1!AE19),"",100*(Raw_data_WST1!AE19-AVERAGE(Raw_data_WST1!$V$22:'Raw_data_WST1'!$AI$22)) / ( AVERAGE(Raw_data_WST1!$V$17:'Raw_data_WST1'!$AI$17) -AVERAGE(Raw_data_WST1!V22:'Raw_data_WST1'!$AI$22)) )</f>
        <v/>
      </c>
      <c r="AG19" s="469" t="str">
        <f>IF((""=Raw_data_WST1!AF19),"",100*(Raw_data_WST1!AF19-AVERAGE(Raw_data_WST1!$V$22:'Raw_data_WST1'!$AI$22)) / ( AVERAGE(Raw_data_WST1!$V$17:'Raw_data_WST1'!$AI$17) -AVERAGE(Raw_data_WST1!V22:'Raw_data_WST1'!$AI$22)) )</f>
        <v/>
      </c>
      <c r="AH19" s="474" t="str">
        <f>IF((""=Raw_data_WST1!AG19),"",100*(Raw_data_WST1!AG19-AVERAGE(Raw_data_WST1!$V$22:'Raw_data_WST1'!$AI$22)) / ( AVERAGE(Raw_data_WST1!$V$17:'Raw_data_WST1'!$AI$17) -AVERAGE(Raw_data_WST1!V22:'Raw_data_WST1'!$AI$22)) )</f>
        <v/>
      </c>
      <c r="AI19" s="479" t="str">
        <f>IF((""=Raw_data_WST1!AH19),"",100*(Raw_data_WST1!AH19-AVERAGE(Raw_data_WST1!$V$22:'Raw_data_WST1'!$AI$22)) / ( AVERAGE(Raw_data_WST1!$V$17:'Raw_data_WST1'!$AI$17) -AVERAGE(Raw_data_WST1!V22:'Raw_data_WST1'!$AI$22)) )</f>
        <v/>
      </c>
      <c r="AJ19" s="484" t="str">
        <f>IF((""=Raw_data_WST1!AI19),"",100*(Raw_data_WST1!AI19-AVERAGE(Raw_data_WST1!$V$22:'Raw_data_WST1'!$AI$22)) / ( AVERAGE(Raw_data_WST1!$V$17:'Raw_data_WST1'!$AI$17) -AVERAGE(Raw_data_WST1!V22:'Raw_data_WST1'!$AI$22)) )</f>
        <v/>
      </c>
      <c r="AK19">
        <f t="shared" si="5"/>
        <v>58.769503909317486</v>
      </c>
      <c r="AM19" t="s">
        <v>131</v>
      </c>
      <c r="AN19" t="s">
        <v>126</v>
      </c>
      <c r="AO19" s="489">
        <f>IF((""=Raw_data_WST1!AN19),"",100*(Raw_data_WST1!AN19-AVERAGE(Raw_data_WST1!$AN$22:'Raw_data_WST1'!$BA$22)) / ( AVERAGE(Raw_data_WST1!$AN$17:'Raw_data_WST1'!$BA$17) -AVERAGE(Raw_data_WST1!AN22:'Raw_data_WST1'!$BA$22)) )</f>
        <v>57.193782974475965</v>
      </c>
      <c r="AP19" s="494">
        <f>IF((""=Raw_data_WST1!AO19),"",100*(Raw_data_WST1!AO19-AVERAGE(Raw_data_WST1!$AN$22:'Raw_data_WST1'!$BA$22)) / ( AVERAGE(Raw_data_WST1!$AN$17:'Raw_data_WST1'!$BA$17) -AVERAGE(Raw_data_WST1!AN22:'Raw_data_WST1'!$BA$22)) )</f>
        <v>89.334093825752163</v>
      </c>
      <c r="AQ19" s="499">
        <f>IF((""=Raw_data_WST1!AP19),"",100*(Raw_data_WST1!AP19-AVERAGE(Raw_data_WST1!$AN$22:'Raw_data_WST1'!$BA$22)) / ( AVERAGE(Raw_data_WST1!$AN$17:'Raw_data_WST1'!$BA$17) -AVERAGE(Raw_data_WST1!AN22:'Raw_data_WST1'!$BA$22)) )</f>
        <v>116.68330243832878</v>
      </c>
      <c r="AR19" s="504" t="str">
        <f>IF((""=Raw_data_WST1!AQ19),"",100*(Raw_data_WST1!AQ19-AVERAGE(Raw_data_WST1!$AN$22:'Raw_data_WST1'!$BA$22)) / ( AVERAGE(Raw_data_WST1!$AN$17:'Raw_data_WST1'!$BA$17) -AVERAGE(Raw_data_WST1!AN22:'Raw_data_WST1'!$BA$22)) )</f>
        <v/>
      </c>
      <c r="AS19" s="509" t="str">
        <f>IF((""=Raw_data_WST1!AR19),"",100*(Raw_data_WST1!AR19-AVERAGE(Raw_data_WST1!$AN$22:'Raw_data_WST1'!$BA$22)) / ( AVERAGE(Raw_data_WST1!$AN$17:'Raw_data_WST1'!$BA$17) -AVERAGE(Raw_data_WST1!AN22:'Raw_data_WST1'!$BA$22)) )</f>
        <v/>
      </c>
      <c r="AT19" s="514" t="str">
        <f>IF((""=Raw_data_WST1!AS19),"",100*(Raw_data_WST1!AS19-AVERAGE(Raw_data_WST1!$AN$22:'Raw_data_WST1'!$BA$22)) / ( AVERAGE(Raw_data_WST1!$AN$17:'Raw_data_WST1'!$BA$17) -AVERAGE(Raw_data_WST1!AN22:'Raw_data_WST1'!$BA$22)) )</f>
        <v/>
      </c>
      <c r="AU19" s="519" t="str">
        <f>IF((""=Raw_data_WST1!AT19),"",100*(Raw_data_WST1!AT19-AVERAGE(Raw_data_WST1!$AN$22:'Raw_data_WST1'!$BA$22)) / ( AVERAGE(Raw_data_WST1!$AN$17:'Raw_data_WST1'!$BA$17) -AVERAGE(Raw_data_WST1!AN22:'Raw_data_WST1'!$BA$22)) )</f>
        <v/>
      </c>
      <c r="AV19" s="524" t="str">
        <f>IF((""=Raw_data_WST1!AU19),"",100*(Raw_data_WST1!AU19-AVERAGE(Raw_data_WST1!$AN$22:'Raw_data_WST1'!$BA$22)) / ( AVERAGE(Raw_data_WST1!$AN$17:'Raw_data_WST1'!$BA$17) -AVERAGE(Raw_data_WST1!AN22:'Raw_data_WST1'!$BA$22)) )</f>
        <v/>
      </c>
      <c r="AW19" s="529" t="str">
        <f>IF((""=Raw_data_WST1!AV19),"",100*(Raw_data_WST1!AV19-AVERAGE(Raw_data_WST1!$AN$22:'Raw_data_WST1'!$BA$22)) / ( AVERAGE(Raw_data_WST1!$AN$17:'Raw_data_WST1'!$BA$17) -AVERAGE(Raw_data_WST1!AN22:'Raw_data_WST1'!$BA$22)) )</f>
        <v/>
      </c>
      <c r="AX19" s="534" t="str">
        <f>IF((""=Raw_data_WST1!AW19),"",100*(Raw_data_WST1!AW19-AVERAGE(Raw_data_WST1!$AN$22:'Raw_data_WST1'!$BA$22)) / ( AVERAGE(Raw_data_WST1!$AN$17:'Raw_data_WST1'!$BA$17) -AVERAGE(Raw_data_WST1!AN22:'Raw_data_WST1'!$BA$22)) )</f>
        <v/>
      </c>
      <c r="AY19" s="539" t="str">
        <f>IF((""=Raw_data_WST1!AX19),"",100*(Raw_data_WST1!AX19-AVERAGE(Raw_data_WST1!$AN$22:'Raw_data_WST1'!$BA$22)) / ( AVERAGE(Raw_data_WST1!$AN$17:'Raw_data_WST1'!$BA$17) -AVERAGE(Raw_data_WST1!AN22:'Raw_data_WST1'!$BA$22)) )</f>
        <v/>
      </c>
      <c r="AZ19" s="544" t="str">
        <f>IF((""=Raw_data_WST1!AY19),"",100*(Raw_data_WST1!AY19-AVERAGE(Raw_data_WST1!$AN$22:'Raw_data_WST1'!$BA$22)) / ( AVERAGE(Raw_data_WST1!$AN$17:'Raw_data_WST1'!$BA$17) -AVERAGE(Raw_data_WST1!AN22:'Raw_data_WST1'!$BA$22)) )</f>
        <v/>
      </c>
      <c r="BA19" s="549" t="str">
        <f>IF((""=Raw_data_WST1!AZ19),"",100*(Raw_data_WST1!AZ19-AVERAGE(Raw_data_WST1!$AN$22:'Raw_data_WST1'!$BA$22)) / ( AVERAGE(Raw_data_WST1!$AN$17:'Raw_data_WST1'!$BA$17) -AVERAGE(Raw_data_WST1!AN22:'Raw_data_WST1'!$BA$22)) )</f>
        <v/>
      </c>
      <c r="BB19" s="554" t="str">
        <f>IF((""=Raw_data_WST1!BA19),"",100*(Raw_data_WST1!BA19-AVERAGE(Raw_data_WST1!$AN$22:'Raw_data_WST1'!$BA$22)) / ( AVERAGE(Raw_data_WST1!$AN$17:'Raw_data_WST1'!$BA$17) -AVERAGE(Raw_data_WST1!AN22:'Raw_data_WST1'!$BA$22)) )</f>
        <v/>
      </c>
      <c r="BC19">
        <f t="shared" si="6"/>
        <v>87.737059746185636</v>
      </c>
      <c r="BE19" t="s">
        <v>131</v>
      </c>
      <c r="BF19" t="s">
        <v>126</v>
      </c>
      <c r="BG19" s="559">
        <f>IF((""=Raw_data_WST1!BF19),"",100*(Raw_data_WST1!BF19-AVERAGE(Raw_data_WST1!$BF$22:'Raw_data_WST1'!$BS$22)) / ( AVERAGE(Raw_data_WST1!$BF$17:'Raw_data_WST1'!$BS$17) -AVERAGE(Raw_data_WST1!BF22:'Raw_data_WST1'!$BS$22)) )</f>
        <v>104.44175247324854</v>
      </c>
      <c r="BH19" s="564">
        <f>IF((""=Raw_data_WST1!BG19),"",100*(Raw_data_WST1!BG19-AVERAGE(Raw_data_WST1!$BF$22:'Raw_data_WST1'!$BS$22)) / ( AVERAGE(Raw_data_WST1!$BF$17:'Raw_data_WST1'!$BS$17) -AVERAGE(Raw_data_WST1!BF22:'Raw_data_WST1'!$BS$22)) )</f>
        <v>60.064607308701802</v>
      </c>
      <c r="BI19" s="569">
        <f>IF((""=Raw_data_WST1!BH19),"",100*(Raw_data_WST1!BH19-AVERAGE(Raw_data_WST1!$BF$22:'Raw_data_WST1'!$BS$22)) / ( AVERAGE(Raw_data_WST1!$BF$17:'Raw_data_WST1'!$BS$17) -AVERAGE(Raw_data_WST1!BF22:'Raw_data_WST1'!$BS$22)) )</f>
        <v>72.218857258227331</v>
      </c>
      <c r="BJ19" s="574" t="str">
        <f>IF((""=Raw_data_WST1!BI19),"",100*(Raw_data_WST1!BI19-AVERAGE(Raw_data_WST1!$BF$22:'Raw_data_WST1'!$BS$22)) / ( AVERAGE(Raw_data_WST1!$BF$17:'Raw_data_WST1'!$BS$17) -AVERAGE(Raw_data_WST1!BF22:'Raw_data_WST1'!$BS$22)) )</f>
        <v/>
      </c>
      <c r="BK19" s="579" t="str">
        <f>IF((""=Raw_data_WST1!BJ19),"",100*(Raw_data_WST1!BJ19-AVERAGE(Raw_data_WST1!$BF$22:'Raw_data_WST1'!$BS$22)) / ( AVERAGE(Raw_data_WST1!$BF$17:'Raw_data_WST1'!$BS$17) -AVERAGE(Raw_data_WST1!BF22:'Raw_data_WST1'!$BS$22)) )</f>
        <v/>
      </c>
      <c r="BL19" s="584" t="str">
        <f>IF((""=Raw_data_WST1!BK19),"",100*(Raw_data_WST1!BK19-AVERAGE(Raw_data_WST1!$BF$22:'Raw_data_WST1'!$BS$22)) / ( AVERAGE(Raw_data_WST1!$BF$17:'Raw_data_WST1'!$BS$17) -AVERAGE(Raw_data_WST1!BF22:'Raw_data_WST1'!$BS$22)) )</f>
        <v/>
      </c>
      <c r="BM19" s="589" t="str">
        <f>IF((""=Raw_data_WST1!BL19),"",100*(Raw_data_WST1!BL19-AVERAGE(Raw_data_WST1!$BF$22:'Raw_data_WST1'!$BS$22)) / ( AVERAGE(Raw_data_WST1!$BF$17:'Raw_data_WST1'!$BS$17) -AVERAGE(Raw_data_WST1!BF22:'Raw_data_WST1'!$BS$22)) )</f>
        <v/>
      </c>
      <c r="BN19" s="594" t="str">
        <f>IF((""=Raw_data_WST1!BM19),"",100*(Raw_data_WST1!BM19-AVERAGE(Raw_data_WST1!$BF$22:'Raw_data_WST1'!$BS$22)) / ( AVERAGE(Raw_data_WST1!$BF$17:'Raw_data_WST1'!$BS$17) -AVERAGE(Raw_data_WST1!BF22:'Raw_data_WST1'!$BS$22)) )</f>
        <v/>
      </c>
      <c r="BO19" s="599" t="str">
        <f>IF((""=Raw_data_WST1!BN19),"",100*(Raw_data_WST1!BN19-AVERAGE(Raw_data_WST1!$BF$22:'Raw_data_WST1'!$BS$22)) / ( AVERAGE(Raw_data_WST1!$BF$17:'Raw_data_WST1'!$BS$17) -AVERAGE(Raw_data_WST1!BF22:'Raw_data_WST1'!$BS$22)) )</f>
        <v/>
      </c>
      <c r="BP19" s="604" t="str">
        <f>IF((""=Raw_data_WST1!BO19),"",100*(Raw_data_WST1!BO19-AVERAGE(Raw_data_WST1!$BF$22:'Raw_data_WST1'!$BS$22)) / ( AVERAGE(Raw_data_WST1!$BF$17:'Raw_data_WST1'!$BS$17) -AVERAGE(Raw_data_WST1!BF22:'Raw_data_WST1'!$BS$22)) )</f>
        <v/>
      </c>
      <c r="BQ19" s="609" t="str">
        <f>IF((""=Raw_data_WST1!BP19),"",100*(Raw_data_WST1!BP19-AVERAGE(Raw_data_WST1!$BF$22:'Raw_data_WST1'!$BS$22)) / ( AVERAGE(Raw_data_WST1!$BF$17:'Raw_data_WST1'!$BS$17) -AVERAGE(Raw_data_WST1!BF22:'Raw_data_WST1'!$BS$22)) )</f>
        <v/>
      </c>
      <c r="BR19" s="614" t="str">
        <f>IF((""=Raw_data_WST1!BQ19),"",100*(Raw_data_WST1!BQ19-AVERAGE(Raw_data_WST1!$BF$22:'Raw_data_WST1'!$BS$22)) / ( AVERAGE(Raw_data_WST1!$BF$17:'Raw_data_WST1'!$BS$17) -AVERAGE(Raw_data_WST1!BF22:'Raw_data_WST1'!$BS$22)) )</f>
        <v/>
      </c>
      <c r="BS19" s="619" t="str">
        <f>IF((""=Raw_data_WST1!BR19),"",100*(Raw_data_WST1!BR19-AVERAGE(Raw_data_WST1!$BF$22:'Raw_data_WST1'!$BS$22)) / ( AVERAGE(Raw_data_WST1!$BF$17:'Raw_data_WST1'!$BS$17) -AVERAGE(Raw_data_WST1!BF22:'Raw_data_WST1'!$BS$22)) )</f>
        <v/>
      </c>
      <c r="BT19" s="624" t="str">
        <f>IF((""=Raw_data_WST1!BS19),"",100*(Raw_data_WST1!BS19-AVERAGE(Raw_data_WST1!$BF$22:'Raw_data_WST1'!$BS$22)) / ( AVERAGE(Raw_data_WST1!$BF$17:'Raw_data_WST1'!$BS$17) -AVERAGE(Raw_data_WST1!BF22:'Raw_data_WST1'!$BS$22)) )</f>
        <v/>
      </c>
      <c r="BU19">
        <f t="shared" si="7"/>
        <v>78.908405680059232</v>
      </c>
    </row>
    <row r="20" spans="1:73">
      <c r="C20" s="61" t="s">
        <v>131</v>
      </c>
      <c r="D20" s="44" t="s">
        <v>127</v>
      </c>
      <c r="E20" s="350">
        <f>IF((""=Raw_data_WST1!D20),"",100*(Raw_data_WST1!D20-AVERAGE(Raw_data_WST1!$D$22:'Raw_data_WST1'!$Q$22)) / ( AVERAGE(Raw_data_WST1!$D$17:'Raw_data_WST1'!$Q$17) -AVERAGE(Raw_data_WST1!D22:'Raw_data_WST1'!$Q$22)) )</f>
        <v>119.18186245333044</v>
      </c>
      <c r="F20" s="355">
        <f>IF((""=Raw_data_WST1!E20),"",100*(Raw_data_WST1!E20-AVERAGE(Raw_data_WST1!$D$22:'Raw_data_WST1'!$Q$22)) / ( AVERAGE(Raw_data_WST1!$D$17:'Raw_data_WST1'!$Q$17) -AVERAGE(Raw_data_WST1!D22:'Raw_data_WST1'!$Q$22)) )</f>
        <v>117.20145013797953</v>
      </c>
      <c r="G20" s="360">
        <f>IF((""=Raw_data_WST1!F20),"",100*(Raw_data_WST1!F20-AVERAGE(Raw_data_WST1!$D$22:'Raw_data_WST1'!$Q$22)) / ( AVERAGE(Raw_data_WST1!$D$17:'Raw_data_WST1'!$Q$17) -AVERAGE(Raw_data_WST1!D22:'Raw_data_WST1'!$Q$22)) )</f>
        <v>102.1697960067096</v>
      </c>
      <c r="H20" s="365" t="str">
        <f>IF((""=Raw_data_WST1!G20),"",100*(Raw_data_WST1!G20-AVERAGE(Raw_data_WST1!$D$22:'Raw_data_WST1'!$Q$22)) / ( AVERAGE(Raw_data_WST1!$D$17:'Raw_data_WST1'!$Q$17) -AVERAGE(Raw_data_WST1!D22:'Raw_data_WST1'!$Q$22)) )</f>
        <v/>
      </c>
      <c r="I20" s="370" t="str">
        <f>IF((""=Raw_data_WST1!H20),"",100*(Raw_data_WST1!H20-AVERAGE(Raw_data_WST1!$D$22:'Raw_data_WST1'!$Q$22)) / ( AVERAGE(Raw_data_WST1!$D$17:'Raw_data_WST1'!$Q$17) -AVERAGE(Raw_data_WST1!D22:'Raw_data_WST1'!$Q$22)) )</f>
        <v/>
      </c>
      <c r="J20" s="375" t="str">
        <f>IF((""=Raw_data_WST1!I20),"",100*(Raw_data_WST1!I20-AVERAGE(Raw_data_WST1!$D$22:'Raw_data_WST1'!$Q$22)) / ( AVERAGE(Raw_data_WST1!$D$17:'Raw_data_WST1'!$Q$17) -AVERAGE(Raw_data_WST1!D22:'Raw_data_WST1'!$Q$22)) )</f>
        <v/>
      </c>
      <c r="K20" s="380" t="str">
        <f>IF((""=Raw_data_WST1!J20),"",100*(Raw_data_WST1!J20-AVERAGE(Raw_data_WST1!$D$22:'Raw_data_WST1'!$Q$22)) / ( AVERAGE(Raw_data_WST1!$D$17:'Raw_data_WST1'!$Q$17) -AVERAGE(Raw_data_WST1!D22:'Raw_data_WST1'!$Q$22)) )</f>
        <v/>
      </c>
      <c r="L20" s="385" t="str">
        <f>IF((""=Raw_data_WST1!K20),"",100*(Raw_data_WST1!K20-AVERAGE(Raw_data_WST1!$D$22:'Raw_data_WST1'!$Q$22)) / ( AVERAGE(Raw_data_WST1!$D$17:'Raw_data_WST1'!$Q$17) -AVERAGE(Raw_data_WST1!D22:'Raw_data_WST1'!$Q$22)) )</f>
        <v/>
      </c>
      <c r="M20" s="390" t="str">
        <f>IF((""=Raw_data_WST1!L20),"",100*(Raw_data_WST1!L20-AVERAGE(Raw_data_WST1!$D$22:'Raw_data_WST1'!$Q$22)) / ( AVERAGE(Raw_data_WST1!$D$17:'Raw_data_WST1'!$Q$17) -AVERAGE(Raw_data_WST1!D22:'Raw_data_WST1'!$Q$22)) )</f>
        <v/>
      </c>
      <c r="N20" s="395" t="str">
        <f>IF((""=Raw_data_WST1!M20),"",100*(Raw_data_WST1!M20-AVERAGE(Raw_data_WST1!$D$22:'Raw_data_WST1'!$Q$22)) / ( AVERAGE(Raw_data_WST1!$D$17:'Raw_data_WST1'!$Q$17) -AVERAGE(Raw_data_WST1!D22:'Raw_data_WST1'!$Q$22)) )</f>
        <v/>
      </c>
      <c r="O20" s="400" t="str">
        <f>IF((""=Raw_data_WST1!N20),"",100*(Raw_data_WST1!N20-AVERAGE(Raw_data_WST1!$D$22:'Raw_data_WST1'!$Q$22)) / ( AVERAGE(Raw_data_WST1!$D$17:'Raw_data_WST1'!$Q$17) -AVERAGE(Raw_data_WST1!D22:'Raw_data_WST1'!$Q$22)) )</f>
        <v/>
      </c>
      <c r="P20" s="405" t="str">
        <f>IF((""=Raw_data_WST1!O20),"",100*(Raw_data_WST1!O20-AVERAGE(Raw_data_WST1!$D$22:'Raw_data_WST1'!$Q$22)) / ( AVERAGE(Raw_data_WST1!$D$17:'Raw_data_WST1'!$Q$17) -AVERAGE(Raw_data_WST1!D22:'Raw_data_WST1'!$Q$22)) )</f>
        <v/>
      </c>
      <c r="Q20" s="410" t="str">
        <f>IF((""=Raw_data_WST1!P20),"",100*(Raw_data_WST1!P20-AVERAGE(Raw_data_WST1!$D$22:'Raw_data_WST1'!$Q$22)) / ( AVERAGE(Raw_data_WST1!$D$17:'Raw_data_WST1'!$Q$17) -AVERAGE(Raw_data_WST1!D22:'Raw_data_WST1'!$Q$22)) )</f>
        <v/>
      </c>
      <c r="R20" s="415" t="str">
        <f>IF((""=Raw_data_WST1!Q20),"",100*(Raw_data_WST1!Q20-AVERAGE(Raw_data_WST1!$D$22:'Raw_data_WST1'!$Q$22)) / ( AVERAGE(Raw_data_WST1!$D$17:'Raw_data_WST1'!$Q$17) -AVERAGE(Raw_data_WST1!D22:'Raw_data_WST1'!$Q$22)) )</f>
        <v/>
      </c>
      <c r="S20">
        <f t="shared" si="4"/>
        <v>112.85103619933984</v>
      </c>
      <c r="U20" t="s">
        <v>131</v>
      </c>
      <c r="V20" t="s">
        <v>127</v>
      </c>
      <c r="W20" s="420">
        <f>IF((""=Raw_data_WST1!V20),"",100*(Raw_data_WST1!V20-AVERAGE(Raw_data_WST1!$V$22:'Raw_data_WST1'!$AI$22)) / ( AVERAGE(Raw_data_WST1!$V$17:'Raw_data_WST1'!$AI$17) -AVERAGE(Raw_data_WST1!V22:'Raw_data_WST1'!$AI$22)) )</f>
        <v>111.34897060329817</v>
      </c>
      <c r="X20" s="425">
        <f>IF((""=Raw_data_WST1!W20),"",100*(Raw_data_WST1!W20-AVERAGE(Raw_data_WST1!$V$22:'Raw_data_WST1'!$AI$22)) / ( AVERAGE(Raw_data_WST1!$V$17:'Raw_data_WST1'!$AI$17) -AVERAGE(Raw_data_WST1!V22:'Raw_data_WST1'!$AI$22)) )</f>
        <v>126.54921642937623</v>
      </c>
      <c r="Y20" s="430">
        <f>IF((""=Raw_data_WST1!X20),"",100*(Raw_data_WST1!X20-AVERAGE(Raw_data_WST1!$V$22:'Raw_data_WST1'!$AI$22)) / ( AVERAGE(Raw_data_WST1!$V$17:'Raw_data_WST1'!$AI$17) -AVERAGE(Raw_data_WST1!V22:'Raw_data_WST1'!$AI$22)) )</f>
        <v>92.707159684523191</v>
      </c>
      <c r="Z20" s="435" t="str">
        <f>IF((""=Raw_data_WST1!Y20),"",100*(Raw_data_WST1!Y20-AVERAGE(Raw_data_WST1!$V$22:'Raw_data_WST1'!$AI$22)) / ( AVERAGE(Raw_data_WST1!$V$17:'Raw_data_WST1'!$AI$17) -AVERAGE(Raw_data_WST1!V22:'Raw_data_WST1'!$AI$22)) )</f>
        <v/>
      </c>
      <c r="AA20" s="440" t="str">
        <f>IF((""=Raw_data_WST1!Z20),"",100*(Raw_data_WST1!Z20-AVERAGE(Raw_data_WST1!$V$22:'Raw_data_WST1'!$AI$22)) / ( AVERAGE(Raw_data_WST1!$V$17:'Raw_data_WST1'!$AI$17) -AVERAGE(Raw_data_WST1!V22:'Raw_data_WST1'!$AI$22)) )</f>
        <v/>
      </c>
      <c r="AB20" s="445" t="str">
        <f>IF((""=Raw_data_WST1!AA20),"",100*(Raw_data_WST1!AA20-AVERAGE(Raw_data_WST1!$V$22:'Raw_data_WST1'!$AI$22)) / ( AVERAGE(Raw_data_WST1!$V$17:'Raw_data_WST1'!$AI$17) -AVERAGE(Raw_data_WST1!V22:'Raw_data_WST1'!$AI$22)) )</f>
        <v/>
      </c>
      <c r="AC20" s="450" t="str">
        <f>IF((""=Raw_data_WST1!AB20),"",100*(Raw_data_WST1!AB20-AVERAGE(Raw_data_WST1!$V$22:'Raw_data_WST1'!$AI$22)) / ( AVERAGE(Raw_data_WST1!$V$17:'Raw_data_WST1'!$AI$17) -AVERAGE(Raw_data_WST1!V22:'Raw_data_WST1'!$AI$22)) )</f>
        <v/>
      </c>
      <c r="AD20" s="455" t="str">
        <f>IF((""=Raw_data_WST1!AC20),"",100*(Raw_data_WST1!AC20-AVERAGE(Raw_data_WST1!$V$22:'Raw_data_WST1'!$AI$22)) / ( AVERAGE(Raw_data_WST1!$V$17:'Raw_data_WST1'!$AI$17) -AVERAGE(Raw_data_WST1!V22:'Raw_data_WST1'!$AI$22)) )</f>
        <v/>
      </c>
      <c r="AE20" s="460" t="str">
        <f>IF((""=Raw_data_WST1!AD20),"",100*(Raw_data_WST1!AD20-AVERAGE(Raw_data_WST1!$V$22:'Raw_data_WST1'!$AI$22)) / ( AVERAGE(Raw_data_WST1!$V$17:'Raw_data_WST1'!$AI$17) -AVERAGE(Raw_data_WST1!V22:'Raw_data_WST1'!$AI$22)) )</f>
        <v/>
      </c>
      <c r="AF20" s="465" t="str">
        <f>IF((""=Raw_data_WST1!AE20),"",100*(Raw_data_WST1!AE20-AVERAGE(Raw_data_WST1!$V$22:'Raw_data_WST1'!$AI$22)) / ( AVERAGE(Raw_data_WST1!$V$17:'Raw_data_WST1'!$AI$17) -AVERAGE(Raw_data_WST1!V22:'Raw_data_WST1'!$AI$22)) )</f>
        <v/>
      </c>
      <c r="AG20" s="470" t="str">
        <f>IF((""=Raw_data_WST1!AF20),"",100*(Raw_data_WST1!AF20-AVERAGE(Raw_data_WST1!$V$22:'Raw_data_WST1'!$AI$22)) / ( AVERAGE(Raw_data_WST1!$V$17:'Raw_data_WST1'!$AI$17) -AVERAGE(Raw_data_WST1!V22:'Raw_data_WST1'!$AI$22)) )</f>
        <v/>
      </c>
      <c r="AH20" s="475" t="str">
        <f>IF((""=Raw_data_WST1!AG20),"",100*(Raw_data_WST1!AG20-AVERAGE(Raw_data_WST1!$V$22:'Raw_data_WST1'!$AI$22)) / ( AVERAGE(Raw_data_WST1!$V$17:'Raw_data_WST1'!$AI$17) -AVERAGE(Raw_data_WST1!V22:'Raw_data_WST1'!$AI$22)) )</f>
        <v/>
      </c>
      <c r="AI20" s="480" t="str">
        <f>IF((""=Raw_data_WST1!AH20),"",100*(Raw_data_WST1!AH20-AVERAGE(Raw_data_WST1!$V$22:'Raw_data_WST1'!$AI$22)) / ( AVERAGE(Raw_data_WST1!$V$17:'Raw_data_WST1'!$AI$17) -AVERAGE(Raw_data_WST1!V22:'Raw_data_WST1'!$AI$22)) )</f>
        <v/>
      </c>
      <c r="AJ20" s="485" t="str">
        <f>IF((""=Raw_data_WST1!AI20),"",100*(Raw_data_WST1!AI20-AVERAGE(Raw_data_WST1!$V$22:'Raw_data_WST1'!$AI$22)) / ( AVERAGE(Raw_data_WST1!$V$17:'Raw_data_WST1'!$AI$17) -AVERAGE(Raw_data_WST1!V22:'Raw_data_WST1'!$AI$22)) )</f>
        <v/>
      </c>
      <c r="AK20">
        <f t="shared" si="5"/>
        <v>110.20178223906585</v>
      </c>
      <c r="AM20" t="s">
        <v>131</v>
      </c>
      <c r="AN20" t="s">
        <v>127</v>
      </c>
      <c r="AO20" s="490">
        <f>IF((""=Raw_data_WST1!AN20),"",100*(Raw_data_WST1!AN20-AVERAGE(Raw_data_WST1!$AN$22:'Raw_data_WST1'!$BA$22)) / ( AVERAGE(Raw_data_WST1!$AN$17:'Raw_data_WST1'!$BA$17) -AVERAGE(Raw_data_WST1!AN22:'Raw_data_WST1'!$BA$22)) )</f>
        <v>56.195636674746886</v>
      </c>
      <c r="AP20" s="495">
        <f>IF((""=Raw_data_WST1!AO20),"",100*(Raw_data_WST1!AO20-AVERAGE(Raw_data_WST1!$AN$22:'Raw_data_WST1'!$BA$22)) / ( AVERAGE(Raw_data_WST1!$AN$17:'Raw_data_WST1'!$BA$17) -AVERAGE(Raw_data_WST1!AN22:'Raw_data_WST1'!$BA$22)) )</f>
        <v>48.609724796805921</v>
      </c>
      <c r="AQ20" s="500">
        <f>IF((""=Raw_data_WST1!AP20),"",100*(Raw_data_WST1!AP20-AVERAGE(Raw_data_WST1!$AN$22:'Raw_data_WST1'!$BA$22)) / ( AVERAGE(Raw_data_WST1!$AN$17:'Raw_data_WST1'!$BA$17) -AVERAGE(Raw_data_WST1!AN22:'Raw_data_WST1'!$BA$22)) )</f>
        <v>87.138171966348196</v>
      </c>
      <c r="AR20" s="505" t="str">
        <f>IF((""=Raw_data_WST1!AQ20),"",100*(Raw_data_WST1!AQ20-AVERAGE(Raw_data_WST1!$AN$22:'Raw_data_WST1'!$BA$22)) / ( AVERAGE(Raw_data_WST1!$AN$17:'Raw_data_WST1'!$BA$17) -AVERAGE(Raw_data_WST1!AN22:'Raw_data_WST1'!$BA$22)) )</f>
        <v/>
      </c>
      <c r="AS20" s="510" t="str">
        <f>IF((""=Raw_data_WST1!AR20),"",100*(Raw_data_WST1!AR20-AVERAGE(Raw_data_WST1!$AN$22:'Raw_data_WST1'!$BA$22)) / ( AVERAGE(Raw_data_WST1!$AN$17:'Raw_data_WST1'!$BA$17) -AVERAGE(Raw_data_WST1!AN22:'Raw_data_WST1'!$BA$22)) )</f>
        <v/>
      </c>
      <c r="AT20" s="515" t="str">
        <f>IF((""=Raw_data_WST1!AS20),"",100*(Raw_data_WST1!AS20-AVERAGE(Raw_data_WST1!$AN$22:'Raw_data_WST1'!$BA$22)) / ( AVERAGE(Raw_data_WST1!$AN$17:'Raw_data_WST1'!$BA$17) -AVERAGE(Raw_data_WST1!AN22:'Raw_data_WST1'!$BA$22)) )</f>
        <v/>
      </c>
      <c r="AU20" s="520" t="str">
        <f>IF((""=Raw_data_WST1!AT20),"",100*(Raw_data_WST1!AT20-AVERAGE(Raw_data_WST1!$AN$22:'Raw_data_WST1'!$BA$22)) / ( AVERAGE(Raw_data_WST1!$AN$17:'Raw_data_WST1'!$BA$17) -AVERAGE(Raw_data_WST1!AN22:'Raw_data_WST1'!$BA$22)) )</f>
        <v/>
      </c>
      <c r="AV20" s="525" t="str">
        <f>IF((""=Raw_data_WST1!AU20),"",100*(Raw_data_WST1!AU20-AVERAGE(Raw_data_WST1!$AN$22:'Raw_data_WST1'!$BA$22)) / ( AVERAGE(Raw_data_WST1!$AN$17:'Raw_data_WST1'!$BA$17) -AVERAGE(Raw_data_WST1!AN22:'Raw_data_WST1'!$BA$22)) )</f>
        <v/>
      </c>
      <c r="AW20" s="530" t="str">
        <f>IF((""=Raw_data_WST1!AV20),"",100*(Raw_data_WST1!AV20-AVERAGE(Raw_data_WST1!$AN$22:'Raw_data_WST1'!$BA$22)) / ( AVERAGE(Raw_data_WST1!$AN$17:'Raw_data_WST1'!$BA$17) -AVERAGE(Raw_data_WST1!AN22:'Raw_data_WST1'!$BA$22)) )</f>
        <v/>
      </c>
      <c r="AX20" s="535" t="str">
        <f>IF((""=Raw_data_WST1!AW20),"",100*(Raw_data_WST1!AW20-AVERAGE(Raw_data_WST1!$AN$22:'Raw_data_WST1'!$BA$22)) / ( AVERAGE(Raw_data_WST1!$AN$17:'Raw_data_WST1'!$BA$17) -AVERAGE(Raw_data_WST1!AN22:'Raw_data_WST1'!$BA$22)) )</f>
        <v/>
      </c>
      <c r="AY20" s="540" t="str">
        <f>IF((""=Raw_data_WST1!AX20),"",100*(Raw_data_WST1!AX20-AVERAGE(Raw_data_WST1!$AN$22:'Raw_data_WST1'!$BA$22)) / ( AVERAGE(Raw_data_WST1!$AN$17:'Raw_data_WST1'!$BA$17) -AVERAGE(Raw_data_WST1!AN22:'Raw_data_WST1'!$BA$22)) )</f>
        <v/>
      </c>
      <c r="AZ20" s="545" t="str">
        <f>IF((""=Raw_data_WST1!AY20),"",100*(Raw_data_WST1!AY20-AVERAGE(Raw_data_WST1!$AN$22:'Raw_data_WST1'!$BA$22)) / ( AVERAGE(Raw_data_WST1!$AN$17:'Raw_data_WST1'!$BA$17) -AVERAGE(Raw_data_WST1!AN22:'Raw_data_WST1'!$BA$22)) )</f>
        <v/>
      </c>
      <c r="BA20" s="550" t="str">
        <f>IF((""=Raw_data_WST1!AZ20),"",100*(Raw_data_WST1!AZ20-AVERAGE(Raw_data_WST1!$AN$22:'Raw_data_WST1'!$BA$22)) / ( AVERAGE(Raw_data_WST1!$AN$17:'Raw_data_WST1'!$BA$17) -AVERAGE(Raw_data_WST1!AN22:'Raw_data_WST1'!$BA$22)) )</f>
        <v/>
      </c>
      <c r="BB20" s="555" t="str">
        <f>IF((""=Raw_data_WST1!BA20),"",100*(Raw_data_WST1!BA20-AVERAGE(Raw_data_WST1!$AN$22:'Raw_data_WST1'!$BA$22)) / ( AVERAGE(Raw_data_WST1!$AN$17:'Raw_data_WST1'!$BA$17) -AVERAGE(Raw_data_WST1!AN22:'Raw_data_WST1'!$BA$22)) )</f>
        <v/>
      </c>
      <c r="BC20">
        <f t="shared" si="6"/>
        <v>63.981177812633668</v>
      </c>
      <c r="BE20" t="s">
        <v>131</v>
      </c>
      <c r="BF20" t="s">
        <v>127</v>
      </c>
      <c r="BG20" s="560">
        <f>IF((""=Raw_data_WST1!BF20),"",100*(Raw_data_WST1!BF20-AVERAGE(Raw_data_WST1!$BF$22:'Raw_data_WST1'!$BS$22)) / ( AVERAGE(Raw_data_WST1!$BF$17:'Raw_data_WST1'!$BS$17) -AVERAGE(Raw_data_WST1!BF22:'Raw_data_WST1'!$BS$22)) )</f>
        <v>47.910357359176253</v>
      </c>
      <c r="BH20" s="565">
        <f>IF((""=Raw_data_WST1!BG20),"",100*(Raw_data_WST1!BG20-AVERAGE(Raw_data_WST1!$BF$22:'Raw_data_WST1'!$BS$22)) / ( AVERAGE(Raw_data_WST1!$BF$17:'Raw_data_WST1'!$BS$17) -AVERAGE(Raw_data_WST1!BF22:'Raw_data_WST1'!$BS$22)) )</f>
        <v>51.302241066020585</v>
      </c>
      <c r="BI20" s="570">
        <f>IF((""=Raw_data_WST1!BH20),"",100*(Raw_data_WST1!BH20-AVERAGE(Raw_data_WST1!$BF$22:'Raw_data_WST1'!$BS$22)) / ( AVERAGE(Raw_data_WST1!$BF$17:'Raw_data_WST1'!$BS$17) -AVERAGE(Raw_data_WST1!BF22:'Raw_data_WST1'!$BS$22)) )</f>
        <v>47.910357359176253</v>
      </c>
      <c r="BJ20" s="575" t="str">
        <f>IF((""=Raw_data_WST1!BI20),"",100*(Raw_data_WST1!BI20-AVERAGE(Raw_data_WST1!$BF$22:'Raw_data_WST1'!$BS$22)) / ( AVERAGE(Raw_data_WST1!$BF$17:'Raw_data_WST1'!$BS$17) -AVERAGE(Raw_data_WST1!BF22:'Raw_data_WST1'!$BS$22)) )</f>
        <v/>
      </c>
      <c r="BK20" s="580" t="str">
        <f>IF((""=Raw_data_WST1!BJ20),"",100*(Raw_data_WST1!BJ20-AVERAGE(Raw_data_WST1!$BF$22:'Raw_data_WST1'!$BS$22)) / ( AVERAGE(Raw_data_WST1!$BF$17:'Raw_data_WST1'!$BS$17) -AVERAGE(Raw_data_WST1!BF22:'Raw_data_WST1'!$BS$22)) )</f>
        <v/>
      </c>
      <c r="BL20" s="585" t="str">
        <f>IF((""=Raw_data_WST1!BK20),"",100*(Raw_data_WST1!BK20-AVERAGE(Raw_data_WST1!$BF$22:'Raw_data_WST1'!$BS$22)) / ( AVERAGE(Raw_data_WST1!$BF$17:'Raw_data_WST1'!$BS$17) -AVERAGE(Raw_data_WST1!BF22:'Raw_data_WST1'!$BS$22)) )</f>
        <v/>
      </c>
      <c r="BM20" s="590" t="str">
        <f>IF((""=Raw_data_WST1!BL20),"",100*(Raw_data_WST1!BL20-AVERAGE(Raw_data_WST1!$BF$22:'Raw_data_WST1'!$BS$22)) / ( AVERAGE(Raw_data_WST1!$BF$17:'Raw_data_WST1'!$BS$17) -AVERAGE(Raw_data_WST1!BF22:'Raw_data_WST1'!$BS$22)) )</f>
        <v/>
      </c>
      <c r="BN20" s="595" t="str">
        <f>IF((""=Raw_data_WST1!BM20),"",100*(Raw_data_WST1!BM20-AVERAGE(Raw_data_WST1!$BF$22:'Raw_data_WST1'!$BS$22)) / ( AVERAGE(Raw_data_WST1!$BF$17:'Raw_data_WST1'!$BS$17) -AVERAGE(Raw_data_WST1!BF22:'Raw_data_WST1'!$BS$22)) )</f>
        <v/>
      </c>
      <c r="BO20" s="600" t="str">
        <f>IF((""=Raw_data_WST1!BN20),"",100*(Raw_data_WST1!BN20-AVERAGE(Raw_data_WST1!$BF$22:'Raw_data_WST1'!$BS$22)) / ( AVERAGE(Raw_data_WST1!$BF$17:'Raw_data_WST1'!$BS$17) -AVERAGE(Raw_data_WST1!BF22:'Raw_data_WST1'!$BS$22)) )</f>
        <v/>
      </c>
      <c r="BP20" s="605" t="str">
        <f>IF((""=Raw_data_WST1!BO20),"",100*(Raw_data_WST1!BO20-AVERAGE(Raw_data_WST1!$BF$22:'Raw_data_WST1'!$BS$22)) / ( AVERAGE(Raw_data_WST1!$BF$17:'Raw_data_WST1'!$BS$17) -AVERAGE(Raw_data_WST1!BF22:'Raw_data_WST1'!$BS$22)) )</f>
        <v/>
      </c>
      <c r="BQ20" s="610" t="str">
        <f>IF((""=Raw_data_WST1!BP20),"",100*(Raw_data_WST1!BP20-AVERAGE(Raw_data_WST1!$BF$22:'Raw_data_WST1'!$BS$22)) / ( AVERAGE(Raw_data_WST1!$BF$17:'Raw_data_WST1'!$BS$17) -AVERAGE(Raw_data_WST1!BF22:'Raw_data_WST1'!$BS$22)) )</f>
        <v/>
      </c>
      <c r="BR20" s="615" t="str">
        <f>IF((""=Raw_data_WST1!BQ20),"",100*(Raw_data_WST1!BQ20-AVERAGE(Raw_data_WST1!$BF$22:'Raw_data_WST1'!$BS$22)) / ( AVERAGE(Raw_data_WST1!$BF$17:'Raw_data_WST1'!$BS$17) -AVERAGE(Raw_data_WST1!BF22:'Raw_data_WST1'!$BS$22)) )</f>
        <v/>
      </c>
      <c r="BS20" s="620" t="str">
        <f>IF((""=Raw_data_WST1!BR20),"",100*(Raw_data_WST1!BR20-AVERAGE(Raw_data_WST1!$BF$22:'Raw_data_WST1'!$BS$22)) / ( AVERAGE(Raw_data_WST1!$BF$17:'Raw_data_WST1'!$BS$17) -AVERAGE(Raw_data_WST1!BF22:'Raw_data_WST1'!$BS$22)) )</f>
        <v/>
      </c>
      <c r="BT20" s="625" t="str">
        <f>IF((""=Raw_data_WST1!BS20),"",100*(Raw_data_WST1!BS20-AVERAGE(Raw_data_WST1!$BF$22:'Raw_data_WST1'!$BS$22)) / ( AVERAGE(Raw_data_WST1!$BF$17:'Raw_data_WST1'!$BS$17) -AVERAGE(Raw_data_WST1!BF22:'Raw_data_WST1'!$BS$22)) )</f>
        <v/>
      </c>
      <c r="BU20">
        <f t="shared" si="7"/>
        <v>49.040985261457699</v>
      </c>
    </row>
    <row r="21" spans="1:73">
      <c r="C21" s="61" t="s">
        <v>131</v>
      </c>
      <c r="D21" s="44" t="s">
        <v>128</v>
      </c>
      <c r="E21" s="351">
        <f>IF((""=Raw_data_WST1!D21),"",100*(Raw_data_WST1!D21-AVERAGE(Raw_data_WST1!$D$22:'Raw_data_WST1'!$Q$22)) / ( AVERAGE(Raw_data_WST1!$D$17:'Raw_data_WST1'!$Q$17) -AVERAGE(Raw_data_WST1!D22:'Raw_data_WST1'!$Q$22)) )</f>
        <v>48.925923921865703</v>
      </c>
      <c r="F21" s="356">
        <f>IF((""=Raw_data_WST1!E21),"",100*(Raw_data_WST1!E21-AVERAGE(Raw_data_WST1!$D$22:'Raw_data_WST1'!$Q$22)) / ( AVERAGE(Raw_data_WST1!$D$17:'Raw_data_WST1'!$Q$17) -AVERAGE(Raw_data_WST1!D22:'Raw_data_WST1'!$Q$22)) )</f>
        <v>46.32866186894649</v>
      </c>
      <c r="G21" s="361">
        <f>IF((""=Raw_data_WST1!F21),"",100*(Raw_data_WST1!F21-AVERAGE(Raw_data_WST1!$D$22:'Raw_data_WST1'!$Q$22)) / ( AVERAGE(Raw_data_WST1!$D$17:'Raw_data_WST1'!$Q$17) -AVERAGE(Raw_data_WST1!D22:'Raw_data_WST1'!$Q$22)) )</f>
        <v>33.244954277365942</v>
      </c>
      <c r="H21" s="366" t="str">
        <f>IF((""=Raw_data_WST1!G21),"",100*(Raw_data_WST1!G21-AVERAGE(Raw_data_WST1!$D$22:'Raw_data_WST1'!$Q$22)) / ( AVERAGE(Raw_data_WST1!$D$17:'Raw_data_WST1'!$Q$17) -AVERAGE(Raw_data_WST1!D22:'Raw_data_WST1'!$Q$22)) )</f>
        <v/>
      </c>
      <c r="I21" s="371" t="str">
        <f>IF((""=Raw_data_WST1!H21),"",100*(Raw_data_WST1!H21-AVERAGE(Raw_data_WST1!$D$22:'Raw_data_WST1'!$Q$22)) / ( AVERAGE(Raw_data_WST1!$D$17:'Raw_data_WST1'!$Q$17) -AVERAGE(Raw_data_WST1!D22:'Raw_data_WST1'!$Q$22)) )</f>
        <v/>
      </c>
      <c r="J21" s="376" t="str">
        <f>IF((""=Raw_data_WST1!I21),"",100*(Raw_data_WST1!I21-AVERAGE(Raw_data_WST1!$D$22:'Raw_data_WST1'!$Q$22)) / ( AVERAGE(Raw_data_WST1!$D$17:'Raw_data_WST1'!$Q$17) -AVERAGE(Raw_data_WST1!D22:'Raw_data_WST1'!$Q$22)) )</f>
        <v/>
      </c>
      <c r="K21" s="381" t="str">
        <f>IF((""=Raw_data_WST1!J21),"",100*(Raw_data_WST1!J21-AVERAGE(Raw_data_WST1!$D$22:'Raw_data_WST1'!$Q$22)) / ( AVERAGE(Raw_data_WST1!$D$17:'Raw_data_WST1'!$Q$17) -AVERAGE(Raw_data_WST1!D22:'Raw_data_WST1'!$Q$22)) )</f>
        <v/>
      </c>
      <c r="L21" s="386" t="str">
        <f>IF((""=Raw_data_WST1!K21),"",100*(Raw_data_WST1!K21-AVERAGE(Raw_data_WST1!$D$22:'Raw_data_WST1'!$Q$22)) / ( AVERAGE(Raw_data_WST1!$D$17:'Raw_data_WST1'!$Q$17) -AVERAGE(Raw_data_WST1!D22:'Raw_data_WST1'!$Q$22)) )</f>
        <v/>
      </c>
      <c r="M21" s="391" t="str">
        <f>IF((""=Raw_data_WST1!L21),"",100*(Raw_data_WST1!L21-AVERAGE(Raw_data_WST1!$D$22:'Raw_data_WST1'!$Q$22)) / ( AVERAGE(Raw_data_WST1!$D$17:'Raw_data_WST1'!$Q$17) -AVERAGE(Raw_data_WST1!D22:'Raw_data_WST1'!$Q$22)) )</f>
        <v/>
      </c>
      <c r="N21" s="396" t="str">
        <f>IF((""=Raw_data_WST1!M21),"",100*(Raw_data_WST1!M21-AVERAGE(Raw_data_WST1!$D$22:'Raw_data_WST1'!$Q$22)) / ( AVERAGE(Raw_data_WST1!$D$17:'Raw_data_WST1'!$Q$17) -AVERAGE(Raw_data_WST1!D22:'Raw_data_WST1'!$Q$22)) )</f>
        <v/>
      </c>
      <c r="O21" s="401" t="str">
        <f>IF((""=Raw_data_WST1!N21),"",100*(Raw_data_WST1!N21-AVERAGE(Raw_data_WST1!$D$22:'Raw_data_WST1'!$Q$22)) / ( AVERAGE(Raw_data_WST1!$D$17:'Raw_data_WST1'!$Q$17) -AVERAGE(Raw_data_WST1!D22:'Raw_data_WST1'!$Q$22)) )</f>
        <v/>
      </c>
      <c r="P21" s="406" t="str">
        <f>IF((""=Raw_data_WST1!O21),"",100*(Raw_data_WST1!O21-AVERAGE(Raw_data_WST1!$D$22:'Raw_data_WST1'!$Q$22)) / ( AVERAGE(Raw_data_WST1!$D$17:'Raw_data_WST1'!$Q$17) -AVERAGE(Raw_data_WST1!D22:'Raw_data_WST1'!$Q$22)) )</f>
        <v/>
      </c>
      <c r="Q21" s="411" t="str">
        <f>IF((""=Raw_data_WST1!P21),"",100*(Raw_data_WST1!P21-AVERAGE(Raw_data_WST1!$D$22:'Raw_data_WST1'!$Q$22)) / ( AVERAGE(Raw_data_WST1!$D$17:'Raw_data_WST1'!$Q$17) -AVERAGE(Raw_data_WST1!D22:'Raw_data_WST1'!$Q$22)) )</f>
        <v/>
      </c>
      <c r="R21" s="416" t="str">
        <f>IF((""=Raw_data_WST1!Q21),"",100*(Raw_data_WST1!Q21-AVERAGE(Raw_data_WST1!$D$22:'Raw_data_WST1'!$Q$22)) / ( AVERAGE(Raw_data_WST1!$D$17:'Raw_data_WST1'!$Q$17) -AVERAGE(Raw_data_WST1!D22:'Raw_data_WST1'!$Q$22)) )</f>
        <v/>
      </c>
      <c r="S21">
        <f t="shared" si="4"/>
        <v>42.833180022726047</v>
      </c>
      <c r="U21" t="s">
        <v>131</v>
      </c>
      <c r="V21" t="s">
        <v>128</v>
      </c>
      <c r="W21" s="421">
        <f>IF((""=Raw_data_WST1!V21),"",100*(Raw_data_WST1!V21-AVERAGE(Raw_data_WST1!$V$22:'Raw_data_WST1'!$AI$22)) / ( AVERAGE(Raw_data_WST1!$V$17:'Raw_data_WST1'!$AI$17) -AVERAGE(Raw_data_WST1!V22:'Raw_data_WST1'!$AI$22)) )</f>
        <v>39.649697838779069</v>
      </c>
      <c r="X21" s="426">
        <f>IF((""=Raw_data_WST1!W21),"",100*(Raw_data_WST1!W21-AVERAGE(Raw_data_WST1!$V$22:'Raw_data_WST1'!$AI$22)) / ( AVERAGE(Raw_data_WST1!$V$17:'Raw_data_WST1'!$AI$17) -AVERAGE(Raw_data_WST1!V22:'Raw_data_WST1'!$AI$22)) )</f>
        <v>25.023046194817169</v>
      </c>
      <c r="Y21" s="431">
        <f>IF((""=Raw_data_WST1!X21),"",100*(Raw_data_WST1!X21-AVERAGE(Raw_data_WST1!$V$22:'Raw_data_WST1'!$AI$22)) / ( AVERAGE(Raw_data_WST1!$V$17:'Raw_data_WST1'!$AI$17) -AVERAGE(Raw_data_WST1!V22:'Raw_data_WST1'!$AI$22)) )</f>
        <v>-6.8114309126293184</v>
      </c>
      <c r="Z21" s="436" t="str">
        <f>IF((""=Raw_data_WST1!Y21),"",100*(Raw_data_WST1!Y21-AVERAGE(Raw_data_WST1!$V$22:'Raw_data_WST1'!$AI$22)) / ( AVERAGE(Raw_data_WST1!$V$17:'Raw_data_WST1'!$AI$17) -AVERAGE(Raw_data_WST1!V22:'Raw_data_WST1'!$AI$22)) )</f>
        <v/>
      </c>
      <c r="AA21" s="441" t="str">
        <f>IF((""=Raw_data_WST1!Z21),"",100*(Raw_data_WST1!Z21-AVERAGE(Raw_data_WST1!$V$22:'Raw_data_WST1'!$AI$22)) / ( AVERAGE(Raw_data_WST1!$V$17:'Raw_data_WST1'!$AI$17) -AVERAGE(Raw_data_WST1!V22:'Raw_data_WST1'!$AI$22)) )</f>
        <v/>
      </c>
      <c r="AB21" s="446" t="str">
        <f>IF((""=Raw_data_WST1!AA21),"",100*(Raw_data_WST1!AA21-AVERAGE(Raw_data_WST1!$V$22:'Raw_data_WST1'!$AI$22)) / ( AVERAGE(Raw_data_WST1!$V$17:'Raw_data_WST1'!$AI$17) -AVERAGE(Raw_data_WST1!V22:'Raw_data_WST1'!$AI$22)) )</f>
        <v/>
      </c>
      <c r="AC21" s="451" t="str">
        <f>IF((""=Raw_data_WST1!AB21),"",100*(Raw_data_WST1!AB21-AVERAGE(Raw_data_WST1!$V$22:'Raw_data_WST1'!$AI$22)) / ( AVERAGE(Raw_data_WST1!$V$17:'Raw_data_WST1'!$AI$17) -AVERAGE(Raw_data_WST1!V22:'Raw_data_WST1'!$AI$22)) )</f>
        <v/>
      </c>
      <c r="AD21" s="456" t="str">
        <f>IF((""=Raw_data_WST1!AC21),"",100*(Raw_data_WST1!AC21-AVERAGE(Raw_data_WST1!$V$22:'Raw_data_WST1'!$AI$22)) / ( AVERAGE(Raw_data_WST1!$V$17:'Raw_data_WST1'!$AI$17) -AVERAGE(Raw_data_WST1!V22:'Raw_data_WST1'!$AI$22)) )</f>
        <v/>
      </c>
      <c r="AE21" s="461" t="str">
        <f>IF((""=Raw_data_WST1!AD21),"",100*(Raw_data_WST1!AD21-AVERAGE(Raw_data_WST1!$V$22:'Raw_data_WST1'!$AI$22)) / ( AVERAGE(Raw_data_WST1!$V$17:'Raw_data_WST1'!$AI$17) -AVERAGE(Raw_data_WST1!V22:'Raw_data_WST1'!$AI$22)) )</f>
        <v/>
      </c>
      <c r="AF21" s="466" t="str">
        <f>IF((""=Raw_data_WST1!AE21),"",100*(Raw_data_WST1!AE21-AVERAGE(Raw_data_WST1!$V$22:'Raw_data_WST1'!$AI$22)) / ( AVERAGE(Raw_data_WST1!$V$17:'Raw_data_WST1'!$AI$17) -AVERAGE(Raw_data_WST1!V22:'Raw_data_WST1'!$AI$22)) )</f>
        <v/>
      </c>
      <c r="AG21" s="471" t="str">
        <f>IF((""=Raw_data_WST1!AF21),"",100*(Raw_data_WST1!AF21-AVERAGE(Raw_data_WST1!$V$22:'Raw_data_WST1'!$AI$22)) / ( AVERAGE(Raw_data_WST1!$V$17:'Raw_data_WST1'!$AI$17) -AVERAGE(Raw_data_WST1!V22:'Raw_data_WST1'!$AI$22)) )</f>
        <v/>
      </c>
      <c r="AH21" s="476" t="str">
        <f>IF((""=Raw_data_WST1!AG21),"",100*(Raw_data_WST1!AG21-AVERAGE(Raw_data_WST1!$V$22:'Raw_data_WST1'!$AI$22)) / ( AVERAGE(Raw_data_WST1!$V$17:'Raw_data_WST1'!$AI$17) -AVERAGE(Raw_data_WST1!V22:'Raw_data_WST1'!$AI$22)) )</f>
        <v/>
      </c>
      <c r="AI21" s="481" t="str">
        <f>IF((""=Raw_data_WST1!AH21),"",100*(Raw_data_WST1!AH21-AVERAGE(Raw_data_WST1!$V$22:'Raw_data_WST1'!$AI$22)) / ( AVERAGE(Raw_data_WST1!$V$17:'Raw_data_WST1'!$AI$17) -AVERAGE(Raw_data_WST1!V22:'Raw_data_WST1'!$AI$22)) )</f>
        <v/>
      </c>
      <c r="AJ21" s="486" t="str">
        <f>IF((""=Raw_data_WST1!AI21),"",100*(Raw_data_WST1!AI21-AVERAGE(Raw_data_WST1!$V$22:'Raw_data_WST1'!$AI$22)) / ( AVERAGE(Raw_data_WST1!$V$17:'Raw_data_WST1'!$AI$17) -AVERAGE(Raw_data_WST1!V22:'Raw_data_WST1'!$AI$22)) )</f>
        <v/>
      </c>
      <c r="AK21">
        <f t="shared" si="5"/>
        <v>19.287104373655641</v>
      </c>
      <c r="AM21" t="s">
        <v>131</v>
      </c>
      <c r="AN21" t="s">
        <v>128</v>
      </c>
      <c r="AO21" s="491">
        <f>IF((""=Raw_data_WST1!AN21),"",100*(Raw_data_WST1!AN21-AVERAGE(Raw_data_WST1!$AN$22:'Raw_data_WST1'!$BA$22)) / ( AVERAGE(Raw_data_WST1!$AN$17:'Raw_data_WST1'!$BA$17) -AVERAGE(Raw_data_WST1!AN22:'Raw_data_WST1'!$BA$22)) )</f>
        <v>14.473121346071576</v>
      </c>
      <c r="AP21" s="496">
        <f>IF((""=Raw_data_WST1!AO21),"",100*(Raw_data_WST1!AO21-AVERAGE(Raw_data_WST1!$AN$22:'Raw_data_WST1'!$BA$22)) / ( AVERAGE(Raw_data_WST1!$AN$17:'Raw_data_WST1'!$BA$17) -AVERAGE(Raw_data_WST1!AN22:'Raw_data_WST1'!$BA$22)) )</f>
        <v>53.999714815342919</v>
      </c>
      <c r="AQ21" s="501">
        <f>IF((""=Raw_data_WST1!AP21),"",100*(Raw_data_WST1!AP21-AVERAGE(Raw_data_WST1!$AN$22:'Raw_data_WST1'!$BA$22)) / ( AVERAGE(Raw_data_WST1!$AN$17:'Raw_data_WST1'!$BA$17) -AVERAGE(Raw_data_WST1!AN22:'Raw_data_WST1'!$BA$22)) )</f>
        <v>14.67275060601739</v>
      </c>
      <c r="AR21" s="506" t="str">
        <f>IF((""=Raw_data_WST1!AQ21),"",100*(Raw_data_WST1!AQ21-AVERAGE(Raw_data_WST1!$AN$22:'Raw_data_WST1'!$BA$22)) / ( AVERAGE(Raw_data_WST1!$AN$17:'Raw_data_WST1'!$BA$17) -AVERAGE(Raw_data_WST1!AN22:'Raw_data_WST1'!$BA$22)) )</f>
        <v/>
      </c>
      <c r="AS21" s="511" t="str">
        <f>IF((""=Raw_data_WST1!AR21),"",100*(Raw_data_WST1!AR21-AVERAGE(Raw_data_WST1!$AN$22:'Raw_data_WST1'!$BA$22)) / ( AVERAGE(Raw_data_WST1!$AN$17:'Raw_data_WST1'!$BA$17) -AVERAGE(Raw_data_WST1!AN22:'Raw_data_WST1'!$BA$22)) )</f>
        <v/>
      </c>
      <c r="AT21" s="516" t="str">
        <f>IF((""=Raw_data_WST1!AS21),"",100*(Raw_data_WST1!AS21-AVERAGE(Raw_data_WST1!$AN$22:'Raw_data_WST1'!$BA$22)) / ( AVERAGE(Raw_data_WST1!$AN$17:'Raw_data_WST1'!$BA$17) -AVERAGE(Raw_data_WST1!AN22:'Raw_data_WST1'!$BA$22)) )</f>
        <v/>
      </c>
      <c r="AU21" s="521" t="str">
        <f>IF((""=Raw_data_WST1!AT21),"",100*(Raw_data_WST1!AT21-AVERAGE(Raw_data_WST1!$AN$22:'Raw_data_WST1'!$BA$22)) / ( AVERAGE(Raw_data_WST1!$AN$17:'Raw_data_WST1'!$BA$17) -AVERAGE(Raw_data_WST1!AN22:'Raw_data_WST1'!$BA$22)) )</f>
        <v/>
      </c>
      <c r="AV21" s="526" t="str">
        <f>IF((""=Raw_data_WST1!AU21),"",100*(Raw_data_WST1!AU21-AVERAGE(Raw_data_WST1!$AN$22:'Raw_data_WST1'!$BA$22)) / ( AVERAGE(Raw_data_WST1!$AN$17:'Raw_data_WST1'!$BA$17) -AVERAGE(Raw_data_WST1!AN22:'Raw_data_WST1'!$BA$22)) )</f>
        <v/>
      </c>
      <c r="AW21" s="531" t="str">
        <f>IF((""=Raw_data_WST1!AV21),"",100*(Raw_data_WST1!AV21-AVERAGE(Raw_data_WST1!$AN$22:'Raw_data_WST1'!$BA$22)) / ( AVERAGE(Raw_data_WST1!$AN$17:'Raw_data_WST1'!$BA$17) -AVERAGE(Raw_data_WST1!AN22:'Raw_data_WST1'!$BA$22)) )</f>
        <v/>
      </c>
      <c r="AX21" s="536" t="str">
        <f>IF((""=Raw_data_WST1!AW21),"",100*(Raw_data_WST1!AW21-AVERAGE(Raw_data_WST1!$AN$22:'Raw_data_WST1'!$BA$22)) / ( AVERAGE(Raw_data_WST1!$AN$17:'Raw_data_WST1'!$BA$17) -AVERAGE(Raw_data_WST1!AN22:'Raw_data_WST1'!$BA$22)) )</f>
        <v/>
      </c>
      <c r="AY21" s="541" t="str">
        <f>IF((""=Raw_data_WST1!AX21),"",100*(Raw_data_WST1!AX21-AVERAGE(Raw_data_WST1!$AN$22:'Raw_data_WST1'!$BA$22)) / ( AVERAGE(Raw_data_WST1!$AN$17:'Raw_data_WST1'!$BA$17) -AVERAGE(Raw_data_WST1!AN22:'Raw_data_WST1'!$BA$22)) )</f>
        <v/>
      </c>
      <c r="AZ21" s="546" t="str">
        <f>IF((""=Raw_data_WST1!AY21),"",100*(Raw_data_WST1!AY21-AVERAGE(Raw_data_WST1!$AN$22:'Raw_data_WST1'!$BA$22)) / ( AVERAGE(Raw_data_WST1!$AN$17:'Raw_data_WST1'!$BA$17) -AVERAGE(Raw_data_WST1!AN22:'Raw_data_WST1'!$BA$22)) )</f>
        <v/>
      </c>
      <c r="BA21" s="551" t="str">
        <f>IF((""=Raw_data_WST1!AZ21),"",100*(Raw_data_WST1!AZ21-AVERAGE(Raw_data_WST1!$AN$22:'Raw_data_WST1'!$BA$22)) / ( AVERAGE(Raw_data_WST1!$AN$17:'Raw_data_WST1'!$BA$17) -AVERAGE(Raw_data_WST1!AN22:'Raw_data_WST1'!$BA$22)) )</f>
        <v/>
      </c>
      <c r="BB21" s="556" t="str">
        <f>IF((""=Raw_data_WST1!BA21),"",100*(Raw_data_WST1!BA21-AVERAGE(Raw_data_WST1!$AN$22:'Raw_data_WST1'!$BA$22)) / ( AVERAGE(Raw_data_WST1!$AN$17:'Raw_data_WST1'!$BA$17) -AVERAGE(Raw_data_WST1!AN22:'Raw_data_WST1'!$BA$22)) )</f>
        <v/>
      </c>
      <c r="BC21">
        <f t="shared" si="6"/>
        <v>27.71519558914396</v>
      </c>
      <c r="BE21" t="s">
        <v>131</v>
      </c>
      <c r="BF21" t="s">
        <v>128</v>
      </c>
      <c r="BG21" s="561">
        <f>IF((""=Raw_data_WST1!BF21),"",100*(Raw_data_WST1!BF21-AVERAGE(Raw_data_WST1!$BF$22:'Raw_data_WST1'!$BS$22)) / ( AVERAGE(Raw_data_WST1!$BF$17:'Raw_data_WST1'!$BS$17) -AVERAGE(Raw_data_WST1!BF22:'Raw_data_WST1'!$BS$22)) )</f>
        <v>23.036543508984447</v>
      </c>
      <c r="BH21" s="566">
        <f>IF((""=Raw_data_WST1!BG21),"",100*(Raw_data_WST1!BG21-AVERAGE(Raw_data_WST1!$BF$22:'Raw_data_WST1'!$BS$22)) / ( AVERAGE(Raw_data_WST1!$BF$17:'Raw_data_WST1'!$BS$17) -AVERAGE(Raw_data_WST1!BF22:'Raw_data_WST1'!$BS$22)) )</f>
        <v>1.8372703412073506</v>
      </c>
      <c r="BI21" s="571">
        <f>IF((""=Raw_data_WST1!BH21),"",100*(Raw_data_WST1!BH21-AVERAGE(Raw_data_WST1!$BF$22:'Raw_data_WST1'!$BS$22)) / ( AVERAGE(Raw_data_WST1!$BF$17:'Raw_data_WST1'!$BS$17) -AVERAGE(Raw_data_WST1!BF22:'Raw_data_WST1'!$BS$22)) )</f>
        <v>11.73026448617</v>
      </c>
      <c r="BJ21" s="576" t="str">
        <f>IF((""=Raw_data_WST1!BI21),"",100*(Raw_data_WST1!BI21-AVERAGE(Raw_data_WST1!$BF$22:'Raw_data_WST1'!$BS$22)) / ( AVERAGE(Raw_data_WST1!$BF$17:'Raw_data_WST1'!$BS$17) -AVERAGE(Raw_data_WST1!BF22:'Raw_data_WST1'!$BS$22)) )</f>
        <v/>
      </c>
      <c r="BK21" s="581" t="str">
        <f>IF((""=Raw_data_WST1!BJ21),"",100*(Raw_data_WST1!BJ21-AVERAGE(Raw_data_WST1!$BF$22:'Raw_data_WST1'!$BS$22)) / ( AVERAGE(Raw_data_WST1!$BF$17:'Raw_data_WST1'!$BS$17) -AVERAGE(Raw_data_WST1!BF22:'Raw_data_WST1'!$BS$22)) )</f>
        <v/>
      </c>
      <c r="BL21" s="586" t="str">
        <f>IF((""=Raw_data_WST1!BK21),"",100*(Raw_data_WST1!BK21-AVERAGE(Raw_data_WST1!$BF$22:'Raw_data_WST1'!$BS$22)) / ( AVERAGE(Raw_data_WST1!$BF$17:'Raw_data_WST1'!$BS$17) -AVERAGE(Raw_data_WST1!BF22:'Raw_data_WST1'!$BS$22)) )</f>
        <v/>
      </c>
      <c r="BM21" s="591" t="str">
        <f>IF((""=Raw_data_WST1!BL21),"",100*(Raw_data_WST1!BL21-AVERAGE(Raw_data_WST1!$BF$22:'Raw_data_WST1'!$BS$22)) / ( AVERAGE(Raw_data_WST1!$BF$17:'Raw_data_WST1'!$BS$17) -AVERAGE(Raw_data_WST1!BF22:'Raw_data_WST1'!$BS$22)) )</f>
        <v/>
      </c>
      <c r="BN21" s="596" t="str">
        <f>IF((""=Raw_data_WST1!BM21),"",100*(Raw_data_WST1!BM21-AVERAGE(Raw_data_WST1!$BF$22:'Raw_data_WST1'!$BS$22)) / ( AVERAGE(Raw_data_WST1!$BF$17:'Raw_data_WST1'!$BS$17) -AVERAGE(Raw_data_WST1!BF22:'Raw_data_WST1'!$BS$22)) )</f>
        <v/>
      </c>
      <c r="BO21" s="601" t="str">
        <f>IF((""=Raw_data_WST1!BN21),"",100*(Raw_data_WST1!BN21-AVERAGE(Raw_data_WST1!$BF$22:'Raw_data_WST1'!$BS$22)) / ( AVERAGE(Raw_data_WST1!$BF$17:'Raw_data_WST1'!$BS$17) -AVERAGE(Raw_data_WST1!BF22:'Raw_data_WST1'!$BS$22)) )</f>
        <v/>
      </c>
      <c r="BP21" s="606" t="str">
        <f>IF((""=Raw_data_WST1!BO21),"",100*(Raw_data_WST1!BO21-AVERAGE(Raw_data_WST1!$BF$22:'Raw_data_WST1'!$BS$22)) / ( AVERAGE(Raw_data_WST1!$BF$17:'Raw_data_WST1'!$BS$17) -AVERAGE(Raw_data_WST1!BF22:'Raw_data_WST1'!$BS$22)) )</f>
        <v/>
      </c>
      <c r="BQ21" s="611" t="str">
        <f>IF((""=Raw_data_WST1!BP21),"",100*(Raw_data_WST1!BP21-AVERAGE(Raw_data_WST1!$BF$22:'Raw_data_WST1'!$BS$22)) / ( AVERAGE(Raw_data_WST1!$BF$17:'Raw_data_WST1'!$BS$17) -AVERAGE(Raw_data_WST1!BF22:'Raw_data_WST1'!$BS$22)) )</f>
        <v/>
      </c>
      <c r="BR21" s="616" t="str">
        <f>IF((""=Raw_data_WST1!BQ21),"",100*(Raw_data_WST1!BQ21-AVERAGE(Raw_data_WST1!$BF$22:'Raw_data_WST1'!$BS$22)) / ( AVERAGE(Raw_data_WST1!$BF$17:'Raw_data_WST1'!$BS$17) -AVERAGE(Raw_data_WST1!BF22:'Raw_data_WST1'!$BS$22)) )</f>
        <v/>
      </c>
      <c r="BS21" s="621" t="str">
        <f>IF((""=Raw_data_WST1!BR21),"",100*(Raw_data_WST1!BR21-AVERAGE(Raw_data_WST1!$BF$22:'Raw_data_WST1'!$BS$22)) / ( AVERAGE(Raw_data_WST1!$BF$17:'Raw_data_WST1'!$BS$17) -AVERAGE(Raw_data_WST1!BF22:'Raw_data_WST1'!$BS$22)) )</f>
        <v/>
      </c>
      <c r="BT21" s="626" t="str">
        <f>IF((""=Raw_data_WST1!BS21),"",100*(Raw_data_WST1!BS21-AVERAGE(Raw_data_WST1!$BF$22:'Raw_data_WST1'!$BS$22)) / ( AVERAGE(Raw_data_WST1!$BF$17:'Raw_data_WST1'!$BS$17) -AVERAGE(Raw_data_WST1!BF22:'Raw_data_WST1'!$BS$22)) )</f>
        <v/>
      </c>
      <c r="BU21">
        <f t="shared" si="7"/>
        <v>12.201359445453932</v>
      </c>
    </row>
    <row r="22" spans="1:73">
      <c r="D22" s="44" t="s">
        <v>102</v>
      </c>
      <c r="E22" t="s">
        <v>102</v>
      </c>
      <c r="F22" t="s">
        <v>102</v>
      </c>
      <c r="G22" t="s">
        <v>102</v>
      </c>
      <c r="H22" t="s">
        <v>102</v>
      </c>
      <c r="I22" t="s">
        <v>102</v>
      </c>
      <c r="J22" t="s">
        <v>102</v>
      </c>
      <c r="K22" t="s">
        <v>102</v>
      </c>
      <c r="L22" t="s">
        <v>102</v>
      </c>
      <c r="M22" t="s">
        <v>102</v>
      </c>
      <c r="N22" t="s">
        <v>102</v>
      </c>
      <c r="O22" t="s">
        <v>102</v>
      </c>
      <c r="P22" t="s">
        <v>102</v>
      </c>
      <c r="Q22" t="s">
        <v>102</v>
      </c>
      <c r="R22" t="s">
        <v>102</v>
      </c>
      <c r="S22" t="s">
        <v>102</v>
      </c>
      <c r="V22" t="s">
        <v>102</v>
      </c>
      <c r="W22" t="s">
        <v>102</v>
      </c>
      <c r="X22" t="s">
        <v>102</v>
      </c>
      <c r="Y22" t="s">
        <v>102</v>
      </c>
      <c r="Z22" t="s">
        <v>102</v>
      </c>
      <c r="AA22" t="s">
        <v>102</v>
      </c>
      <c r="AB22" t="s">
        <v>102</v>
      </c>
      <c r="AC22" t="s">
        <v>102</v>
      </c>
      <c r="AD22" t="s">
        <v>102</v>
      </c>
      <c r="AE22" t="s">
        <v>102</v>
      </c>
      <c r="AF22" t="s">
        <v>102</v>
      </c>
      <c r="AG22" t="s">
        <v>102</v>
      </c>
      <c r="AH22" t="s">
        <v>102</v>
      </c>
      <c r="AI22" t="s">
        <v>102</v>
      </c>
      <c r="AJ22" t="s">
        <v>102</v>
      </c>
      <c r="AK22" t="s">
        <v>102</v>
      </c>
      <c r="AN22" t="s">
        <v>102</v>
      </c>
      <c r="AO22" t="s">
        <v>102</v>
      </c>
      <c r="AP22" t="s">
        <v>102</v>
      </c>
      <c r="AQ22" t="s">
        <v>102</v>
      </c>
      <c r="AR22" t="s">
        <v>102</v>
      </c>
      <c r="AS22" t="s">
        <v>102</v>
      </c>
      <c r="AT22" t="s">
        <v>102</v>
      </c>
      <c r="AU22" t="s">
        <v>102</v>
      </c>
      <c r="AV22" t="s">
        <v>102</v>
      </c>
      <c r="AW22" t="s">
        <v>102</v>
      </c>
      <c r="AX22" t="s">
        <v>102</v>
      </c>
      <c r="AY22" t="s">
        <v>102</v>
      </c>
      <c r="AZ22" t="s">
        <v>102</v>
      </c>
      <c r="BA22" t="s">
        <v>102</v>
      </c>
      <c r="BB22" t="s">
        <v>102</v>
      </c>
      <c r="BC22" t="s">
        <v>102</v>
      </c>
      <c r="BF22" t="s">
        <v>102</v>
      </c>
      <c r="BG22" t="s">
        <v>102</v>
      </c>
      <c r="BH22" t="s">
        <v>102</v>
      </c>
      <c r="BI22" t="s">
        <v>102</v>
      </c>
      <c r="BJ22" t="s">
        <v>102</v>
      </c>
      <c r="BK22" t="s">
        <v>102</v>
      </c>
      <c r="BL22" t="s">
        <v>102</v>
      </c>
      <c r="BM22" t="s">
        <v>102</v>
      </c>
      <c r="BN22" t="s">
        <v>102</v>
      </c>
      <c r="BO22" t="s">
        <v>102</v>
      </c>
      <c r="BP22" t="s">
        <v>102</v>
      </c>
      <c r="BQ22" t="s">
        <v>102</v>
      </c>
      <c r="BR22" t="s">
        <v>102</v>
      </c>
      <c r="BS22" t="s">
        <v>102</v>
      </c>
      <c r="BT22" t="s">
        <v>102</v>
      </c>
      <c r="BU22" t="s">
        <v>102</v>
      </c>
    </row>
    <row r="25" spans="1:73" ht="38.25">
      <c r="A25" s="1208" t="str">
        <f>Test_conditions!$D$23</f>
        <v>Mn2O3</v>
      </c>
      <c r="B25" s="1208" t="s">
        <v>161</v>
      </c>
      <c r="E25" t="s">
        <v>162</v>
      </c>
      <c r="F25" t="s">
        <v>162</v>
      </c>
      <c r="G25" t="s">
        <v>162</v>
      </c>
      <c r="H25" t="s">
        <v>162</v>
      </c>
      <c r="I25" t="s">
        <v>162</v>
      </c>
      <c r="J25" t="s">
        <v>162</v>
      </c>
      <c r="K25" t="s">
        <v>162</v>
      </c>
      <c r="L25" t="s">
        <v>162</v>
      </c>
      <c r="M25" t="s">
        <v>162</v>
      </c>
      <c r="N25" t="s">
        <v>162</v>
      </c>
      <c r="O25" t="s">
        <v>162</v>
      </c>
      <c r="P25" t="s">
        <v>162</v>
      </c>
      <c r="Q25" t="s">
        <v>162</v>
      </c>
      <c r="R25" t="s">
        <v>162</v>
      </c>
      <c r="S25" t="s">
        <v>162</v>
      </c>
      <c r="W25" t="s">
        <v>162</v>
      </c>
      <c r="X25" t="s">
        <v>162</v>
      </c>
      <c r="Y25" t="s">
        <v>162</v>
      </c>
      <c r="Z25" t="s">
        <v>162</v>
      </c>
      <c r="AA25" t="s">
        <v>162</v>
      </c>
      <c r="AB25" t="s">
        <v>162</v>
      </c>
      <c r="AC25" t="s">
        <v>162</v>
      </c>
      <c r="AD25" t="s">
        <v>162</v>
      </c>
      <c r="AE25" t="s">
        <v>162</v>
      </c>
      <c r="AF25" t="s">
        <v>162</v>
      </c>
      <c r="AG25" t="s">
        <v>162</v>
      </c>
      <c r="AH25" t="s">
        <v>162</v>
      </c>
      <c r="AI25" t="s">
        <v>162</v>
      </c>
      <c r="AJ25" t="s">
        <v>162</v>
      </c>
      <c r="AK25" t="s">
        <v>162</v>
      </c>
      <c r="AO25" t="s">
        <v>162</v>
      </c>
      <c r="AP25" t="s">
        <v>162</v>
      </c>
      <c r="AQ25" t="s">
        <v>162</v>
      </c>
      <c r="AR25" t="s">
        <v>162</v>
      </c>
      <c r="AS25" t="s">
        <v>162</v>
      </c>
      <c r="AT25" t="s">
        <v>162</v>
      </c>
      <c r="AU25" t="s">
        <v>162</v>
      </c>
      <c r="AV25" t="s">
        <v>162</v>
      </c>
      <c r="AW25" t="s">
        <v>162</v>
      </c>
      <c r="AX25" t="s">
        <v>162</v>
      </c>
      <c r="AY25" t="s">
        <v>162</v>
      </c>
      <c r="AZ25" t="s">
        <v>162</v>
      </c>
      <c r="BA25" t="s">
        <v>162</v>
      </c>
      <c r="BB25" t="s">
        <v>162</v>
      </c>
      <c r="BC25" t="s">
        <v>162</v>
      </c>
      <c r="BG25" t="s">
        <v>162</v>
      </c>
      <c r="BH25" t="s">
        <v>162</v>
      </c>
      <c r="BI25" t="s">
        <v>162</v>
      </c>
      <c r="BJ25" t="s">
        <v>162</v>
      </c>
      <c r="BK25" t="s">
        <v>162</v>
      </c>
      <c r="BL25" t="s">
        <v>162</v>
      </c>
      <c r="BM25" t="s">
        <v>162</v>
      </c>
      <c r="BN25" t="s">
        <v>162</v>
      </c>
      <c r="BO25" t="s">
        <v>162</v>
      </c>
      <c r="BP25" t="s">
        <v>162</v>
      </c>
      <c r="BQ25" t="s">
        <v>162</v>
      </c>
      <c r="BR25" t="s">
        <v>162</v>
      </c>
      <c r="BS25" t="s">
        <v>162</v>
      </c>
      <c r="BT25" t="s">
        <v>162</v>
      </c>
      <c r="BU25" t="s">
        <v>162</v>
      </c>
    </row>
    <row r="26" spans="1:73">
      <c r="A26" s="1208"/>
      <c r="B26" s="1208"/>
      <c r="C26" s="1209" t="s">
        <v>154</v>
      </c>
      <c r="D26" s="1210"/>
      <c r="E26" s="1211"/>
      <c r="F26" s="1211"/>
      <c r="G26" s="1211"/>
      <c r="H26" s="1211"/>
      <c r="I26" s="1211"/>
      <c r="J26" s="1211"/>
      <c r="K26" s="1211"/>
      <c r="L26" s="1211"/>
      <c r="M26" s="1211"/>
      <c r="N26" s="1211"/>
      <c r="O26" s="1211"/>
      <c r="P26" s="1211"/>
      <c r="Q26" s="1211"/>
      <c r="U26" s="1211" t="s">
        <v>155</v>
      </c>
      <c r="V26" s="1211"/>
      <c r="W26" s="1211"/>
      <c r="X26" s="1211"/>
      <c r="Y26" s="1211"/>
      <c r="Z26" s="1211"/>
      <c r="AA26" s="1211"/>
      <c r="AB26" s="1211"/>
      <c r="AC26" s="1211"/>
      <c r="AD26" s="1211"/>
      <c r="AE26" s="1211"/>
      <c r="AF26" s="1211"/>
      <c r="AG26" s="1211"/>
      <c r="AH26" s="1211"/>
      <c r="AI26" s="1211"/>
      <c r="AM26" s="1211" t="s">
        <v>156</v>
      </c>
      <c r="AN26" s="1211"/>
      <c r="AO26" s="1211"/>
      <c r="AP26" s="1211"/>
      <c r="AQ26" s="1211"/>
      <c r="AR26" s="1211"/>
      <c r="AS26" s="1211"/>
      <c r="AT26" s="1211"/>
      <c r="AU26" s="1211"/>
      <c r="AV26" s="1211"/>
      <c r="AW26" s="1211"/>
      <c r="AX26" s="1211"/>
      <c r="AY26" s="1211"/>
      <c r="AZ26" s="1211"/>
      <c r="BA26" s="1211"/>
      <c r="BE26" s="1211" t="s">
        <v>157</v>
      </c>
      <c r="BF26" s="1211"/>
      <c r="BG26" s="1211"/>
      <c r="BH26" s="1211"/>
      <c r="BI26" s="1211"/>
      <c r="BJ26" s="1211"/>
      <c r="BK26" s="1211"/>
      <c r="BL26" s="1211"/>
      <c r="BM26" s="1211"/>
      <c r="BN26" s="1211"/>
      <c r="BO26" s="1211"/>
      <c r="BP26" s="1211"/>
      <c r="BQ26" s="1211"/>
      <c r="BR26" s="1211"/>
      <c r="BS26" s="1211"/>
    </row>
    <row r="27" spans="1:73" ht="38.25">
      <c r="A27" s="1208"/>
      <c r="B27" s="1208"/>
      <c r="E27" t="s">
        <v>134</v>
      </c>
      <c r="F27" t="s">
        <v>135</v>
      </c>
      <c r="G27" t="s">
        <v>136</v>
      </c>
      <c r="H27" t="s">
        <v>137</v>
      </c>
      <c r="I27" t="s">
        <v>138</v>
      </c>
      <c r="J27" t="s">
        <v>139</v>
      </c>
      <c r="K27" t="s">
        <v>140</v>
      </c>
      <c r="L27" t="s">
        <v>141</v>
      </c>
      <c r="M27" t="s">
        <v>142</v>
      </c>
      <c r="N27" t="s">
        <v>143</v>
      </c>
      <c r="O27" t="s">
        <v>144</v>
      </c>
      <c r="P27" t="s">
        <v>145</v>
      </c>
      <c r="Q27" t="s">
        <v>146</v>
      </c>
      <c r="R27" t="s">
        <v>147</v>
      </c>
      <c r="S27" t="s">
        <v>163</v>
      </c>
      <c r="W27" t="s">
        <v>134</v>
      </c>
      <c r="X27" t="s">
        <v>135</v>
      </c>
      <c r="Y27" t="s">
        <v>136</v>
      </c>
      <c r="Z27" t="s">
        <v>137</v>
      </c>
      <c r="AA27" t="s">
        <v>138</v>
      </c>
      <c r="AB27" t="s">
        <v>139</v>
      </c>
      <c r="AC27" t="s">
        <v>140</v>
      </c>
      <c r="AD27" t="s">
        <v>141</v>
      </c>
      <c r="AE27" t="s">
        <v>142</v>
      </c>
      <c r="AF27" t="s">
        <v>143</v>
      </c>
      <c r="AG27" t="s">
        <v>144</v>
      </c>
      <c r="AH27" t="s">
        <v>145</v>
      </c>
      <c r="AI27" t="s">
        <v>146</v>
      </c>
      <c r="AJ27" t="s">
        <v>147</v>
      </c>
      <c r="AK27" t="s">
        <v>163</v>
      </c>
      <c r="AO27" t="s">
        <v>134</v>
      </c>
      <c r="AP27" t="s">
        <v>135</v>
      </c>
      <c r="AQ27" t="s">
        <v>136</v>
      </c>
      <c r="AR27" t="s">
        <v>137</v>
      </c>
      <c r="AS27" t="s">
        <v>138</v>
      </c>
      <c r="AT27" t="s">
        <v>139</v>
      </c>
      <c r="AU27" t="s">
        <v>140</v>
      </c>
      <c r="AV27" t="s">
        <v>141</v>
      </c>
      <c r="AW27" t="s">
        <v>142</v>
      </c>
      <c r="AX27" t="s">
        <v>143</v>
      </c>
      <c r="AY27" t="s">
        <v>144</v>
      </c>
      <c r="AZ27" t="s">
        <v>145</v>
      </c>
      <c r="BA27" t="s">
        <v>146</v>
      </c>
      <c r="BB27" t="s">
        <v>147</v>
      </c>
      <c r="BC27" t="s">
        <v>163</v>
      </c>
      <c r="BG27" t="s">
        <v>134</v>
      </c>
      <c r="BH27" t="s">
        <v>135</v>
      </c>
      <c r="BI27" t="s">
        <v>136</v>
      </c>
      <c r="BJ27" t="s">
        <v>137</v>
      </c>
      <c r="BK27" t="s">
        <v>138</v>
      </c>
      <c r="BL27" t="s">
        <v>139</v>
      </c>
      <c r="BM27" t="s">
        <v>140</v>
      </c>
      <c r="BN27" t="s">
        <v>141</v>
      </c>
      <c r="BO27" t="s">
        <v>142</v>
      </c>
      <c r="BP27" t="s">
        <v>143</v>
      </c>
      <c r="BQ27" t="s">
        <v>144</v>
      </c>
      <c r="BR27" t="s">
        <v>145</v>
      </c>
      <c r="BS27" t="s">
        <v>146</v>
      </c>
      <c r="BT27" t="s">
        <v>147</v>
      </c>
      <c r="BU27" t="s">
        <v>163</v>
      </c>
    </row>
    <row r="28" spans="1:73" ht="25.5">
      <c r="A28" s="1208"/>
      <c r="B28" s="1208"/>
      <c r="C28" s="61" t="s">
        <v>130</v>
      </c>
      <c r="D28" s="44" t="s">
        <v>124</v>
      </c>
      <c r="E28" s="627">
        <f>IF((""=Raw_data_WST1!D28),"",100*(Raw_data_WST1!D28-AVERAGE(Raw_data_WST1!$D$33:'Raw_data_WST1'!$Q$33)) / ( AVERAGE(Raw_data_WST1!$D$28:'Raw_data_WST1'!$Q$28) -AVERAGE(Raw_data_WST1!D33:'Raw_data_WST1'!$Q$33)) )</f>
        <v>89.670472377035864</v>
      </c>
      <c r="F28" s="632">
        <f>IF((""=Raw_data_WST1!E28),"",100*(Raw_data_WST1!E28-AVERAGE(Raw_data_WST1!$D$33:'Raw_data_WST1'!$Q$33)) / ( AVERAGE(Raw_data_WST1!$D$28:'Raw_data_WST1'!$Q$28) -AVERAGE(Raw_data_WST1!D33:'Raw_data_WST1'!$Q$33)) )</f>
        <v>88.53417022888371</v>
      </c>
      <c r="G28" s="637">
        <f>IF((""=Raw_data_WST1!F28),"",100*(Raw_data_WST1!F28-AVERAGE(Raw_data_WST1!$D$33:'Raw_data_WST1'!$Q$33)) / ( AVERAGE(Raw_data_WST1!$D$28:'Raw_data_WST1'!$Q$28) -AVERAGE(Raw_data_WST1!D33:'Raw_data_WST1'!$Q$33)) )</f>
        <v>89.638006601374386</v>
      </c>
      <c r="H28" s="642">
        <f>IF((""=Raw_data_WST1!G28),"",100*(Raw_data_WST1!G28-AVERAGE(Raw_data_WST1!$D$33:'Raw_data_WST1'!$Q$33)) / ( AVERAGE(Raw_data_WST1!$D$28:'Raw_data_WST1'!$Q$28) -AVERAGE(Raw_data_WST1!D33:'Raw_data_WST1'!$Q$33)) )</f>
        <v>100.4491098966506</v>
      </c>
      <c r="I28" s="647">
        <f>IF((""=Raw_data_WST1!H28),"",100*(Raw_data_WST1!H28-AVERAGE(Raw_data_WST1!$D$33:'Raw_data_WST1'!$Q$33)) / ( AVERAGE(Raw_data_WST1!$D$28:'Raw_data_WST1'!$Q$28) -AVERAGE(Raw_data_WST1!D33:'Raw_data_WST1'!$Q$33)) )</f>
        <v>89.151019966452026</v>
      </c>
      <c r="J28" s="652">
        <f>IF((""=Raw_data_WST1!I28),"",100*(Raw_data_WST1!I28-AVERAGE(Raw_data_WST1!$D$33:'Raw_data_WST1'!$Q$33)) / ( AVERAGE(Raw_data_WST1!$D$28:'Raw_data_WST1'!$Q$28) -AVERAGE(Raw_data_WST1!D33:'Raw_data_WST1'!$Q$33)) )</f>
        <v>90.741842973865047</v>
      </c>
      <c r="K28" s="657">
        <f>IF((""=Raw_data_WST1!J28),"",100*(Raw_data_WST1!J28-AVERAGE(Raw_data_WST1!$D$33:'Raw_data_WST1'!$Q$33)) / ( AVERAGE(Raw_data_WST1!$D$28:'Raw_data_WST1'!$Q$28) -AVERAGE(Raw_data_WST1!D33:'Raw_data_WST1'!$Q$33)) )</f>
        <v>115.93528488718142</v>
      </c>
      <c r="L28" s="662">
        <f>IF((""=Raw_data_WST1!K28),"",100*(Raw_data_WST1!K28-AVERAGE(Raw_data_WST1!$D$33:'Raw_data_WST1'!$Q$33)) / ( AVERAGE(Raw_data_WST1!$D$28:'Raw_data_WST1'!$Q$28) -AVERAGE(Raw_data_WST1!D33:'Raw_data_WST1'!$Q$33)) )</f>
        <v>96.942806125209671</v>
      </c>
      <c r="M28" s="667">
        <f>IF((""=Raw_data_WST1!L28),"",100*(Raw_data_WST1!L28-AVERAGE(Raw_data_WST1!$D$33:'Raw_data_WST1'!$Q$33)) / ( AVERAGE(Raw_data_WST1!$D$28:'Raw_data_WST1'!$Q$28) -AVERAGE(Raw_data_WST1!D33:'Raw_data_WST1'!$Q$33)) )</f>
        <v>124.99323629673718</v>
      </c>
      <c r="N28" s="672">
        <f>IF((""=Raw_data_WST1!M28),"",100*(Raw_data_WST1!M28-AVERAGE(Raw_data_WST1!$D$33:'Raw_data_WST1'!$Q$33)) / ( AVERAGE(Raw_data_WST1!$D$28:'Raw_data_WST1'!$Q$28) -AVERAGE(Raw_data_WST1!D33:'Raw_data_WST1'!$Q$33)) )</f>
        <v>100.41664412098912</v>
      </c>
      <c r="O28" s="677">
        <f>IF((""=Raw_data_WST1!N28),"",100*(Raw_data_WST1!N28-AVERAGE(Raw_data_WST1!$D$33:'Raw_data_WST1'!$Q$33)) / ( AVERAGE(Raw_data_WST1!$D$28:'Raw_data_WST1'!$Q$28) -AVERAGE(Raw_data_WST1!D33:'Raw_data_WST1'!$Q$33)) )</f>
        <v>103.50089280883068</v>
      </c>
      <c r="P28" s="682">
        <f>IF((""=Raw_data_WST1!O28),"",100*(Raw_data_WST1!O28-AVERAGE(Raw_data_WST1!$D$33:'Raw_data_WST1'!$Q$33)) / ( AVERAGE(Raw_data_WST1!$D$28:'Raw_data_WST1'!$Q$28) -AVERAGE(Raw_data_WST1!D33:'Raw_data_WST1'!$Q$33)) )</f>
        <v>110.02651371679022</v>
      </c>
      <c r="Q28" s="687" t="str">
        <f>IF((""=Raw_data_WST1!P28),"",100*(Raw_data_WST1!P28-AVERAGE(Raw_data_WST1!$D$33:'Raw_data_WST1'!$Q$33)) / ( AVERAGE(Raw_data_WST1!$D$28:'Raw_data_WST1'!$Q$28) -AVERAGE(Raw_data_WST1!D33:'Raw_data_WST1'!$Q$33)) )</f>
        <v/>
      </c>
      <c r="R28" s="692" t="str">
        <f>IF((""=Raw_data_WST1!Q28),"",100*(Raw_data_WST1!Q28-AVERAGE(Raw_data_WST1!$D$33:'Raw_data_WST1'!$Q$33)) / ( AVERAGE(Raw_data_WST1!$D$28:'Raw_data_WST1'!$Q$28) -AVERAGE(Raw_data_WST1!D33:'Raw_data_WST1'!$Q$33)) )</f>
        <v/>
      </c>
      <c r="S28">
        <f t="shared" ref="S28:S32" si="8">AVERAGE(E28:R28)</f>
        <v>100</v>
      </c>
      <c r="U28" t="s">
        <v>130</v>
      </c>
      <c r="V28" t="s">
        <v>124</v>
      </c>
      <c r="W28" s="697">
        <f>IF((""=Raw_data_WST1!V28),"",100*(Raw_data_WST1!V28-AVERAGE(Raw_data_WST1!$V$33:'Raw_data_WST1'!$AI$33)) / ( AVERAGE(Raw_data_WST1!$V$28:'Raw_data_WST1'!$AI$28) -AVERAGE(Raw_data_WST1!V33:'Raw_data_WST1'!$AI$33)) )</f>
        <v>91.846768411348975</v>
      </c>
      <c r="X28" s="702">
        <f>IF((""=Raw_data_WST1!W28),"",100*(Raw_data_WST1!W28-AVERAGE(Raw_data_WST1!$V$33:'Raw_data_WST1'!$AI$33)) / ( AVERAGE(Raw_data_WST1!$V$28:'Raw_data_WST1'!$AI$28) -AVERAGE(Raw_data_WST1!V33:'Raw_data_WST1'!$AI$33)) )</f>
        <v>140.60227389122198</v>
      </c>
      <c r="Y28" s="707">
        <f>IF((""=Raw_data_WST1!X28),"",100*(Raw_data_WST1!X28-AVERAGE(Raw_data_WST1!$V$33:'Raw_data_WST1'!$AI$33)) / ( AVERAGE(Raw_data_WST1!$V$28:'Raw_data_WST1'!$AI$28) -AVERAGE(Raw_data_WST1!V33:'Raw_data_WST1'!$AI$33)) )</f>
        <v>115.36412987811126</v>
      </c>
      <c r="Z28" s="712">
        <f>IF((""=Raw_data_WST1!Y28),"",100*(Raw_data_WST1!Y28-AVERAGE(Raw_data_WST1!$V$33:'Raw_data_WST1'!$AI$33)) / ( AVERAGE(Raw_data_WST1!$V$28:'Raw_data_WST1'!$AI$28) -AVERAGE(Raw_data_WST1!V33:'Raw_data_WST1'!$AI$33)) )</f>
        <v>96.722318959336278</v>
      </c>
      <c r="AA28" s="717">
        <f>IF((""=Raw_data_WST1!Z28),"",100*(Raw_data_WST1!Z28-AVERAGE(Raw_data_WST1!$V$33:'Raw_data_WST1'!$AI$33)) / ( AVERAGE(Raw_data_WST1!$V$28:'Raw_data_WST1'!$AI$28) -AVERAGE(Raw_data_WST1!V33:'Raw_data_WST1'!$AI$33)) )</f>
        <v>130.27757861313123</v>
      </c>
      <c r="AB28" s="722">
        <f>IF((""=Raw_data_WST1!AA28),"",100*(Raw_data_WST1!AA28-AVERAGE(Raw_data_WST1!$V$33:'Raw_data_WST1'!$AI$33)) / ( AVERAGE(Raw_data_WST1!$V$28:'Raw_data_WST1'!$AI$28) -AVERAGE(Raw_data_WST1!V33:'Raw_data_WST1'!$AI$33)) )</f>
        <v>124.25483970091163</v>
      </c>
      <c r="AC28" s="727">
        <f>IF((""=Raw_data_WST1!AB28),"",100*(Raw_data_WST1!AB28-AVERAGE(Raw_data_WST1!$V$33:'Raw_data_WST1'!$AI$33)) / ( AVERAGE(Raw_data_WST1!$V$28:'Raw_data_WST1'!$AI$28) -AVERAGE(Raw_data_WST1!V33:'Raw_data_WST1'!$AI$33)) )</f>
        <v>115.36412987811126</v>
      </c>
      <c r="AD28" s="732">
        <f>IF((""=Raw_data_WST1!AC28),"",100*(Raw_data_WST1!AC28-AVERAGE(Raw_data_WST1!$V$33:'Raw_data_WST1'!$AI$33)) / ( AVERAGE(Raw_data_WST1!$V$28:'Raw_data_WST1'!$AI$28) -AVERAGE(Raw_data_WST1!V33:'Raw_data_WST1'!$AI$33)) )</f>
        <v>100.45068114309127</v>
      </c>
      <c r="AE28" s="737">
        <f>IF((""=Raw_data_WST1!AD28),"",100*(Raw_data_WST1!AD28-AVERAGE(Raw_data_WST1!$V$33:'Raw_data_WST1'!$AI$33)) / ( AVERAGE(Raw_data_WST1!$V$28:'Raw_data_WST1'!$AI$28) -AVERAGE(Raw_data_WST1!V33:'Raw_data_WST1'!$AI$33)) )</f>
        <v>116.51131824234355</v>
      </c>
      <c r="AF28" s="742">
        <f>IF((""=Raw_data_WST1!AE28),"",100*(Raw_data_WST1!AE28-AVERAGE(Raw_data_WST1!$V$33:'Raw_data_WST1'!$AI$33)) / ( AVERAGE(Raw_data_WST1!$V$28:'Raw_data_WST1'!$AI$28) -AVERAGE(Raw_data_WST1!V33:'Raw_data_WST1'!$AI$33)) )</f>
        <v>56.283929120147491</v>
      </c>
      <c r="AG28" s="747">
        <f>IF((""=Raw_data_WST1!AF28),"",100*(Raw_data_WST1!AF28-AVERAGE(Raw_data_WST1!$V$33:'Raw_data_WST1'!$AI$33)) / ( AVERAGE(Raw_data_WST1!$V$28:'Raw_data_WST1'!$AI$28) -AVERAGE(Raw_data_WST1!V33:'Raw_data_WST1'!$AI$33)) )</f>
        <v>53.702755300624808</v>
      </c>
      <c r="AH28" s="752">
        <f>IF((""=Raw_data_WST1!AG28),"",100*(Raw_data_WST1!AG28-AVERAGE(Raw_data_WST1!$V$33:'Raw_data_WST1'!$AI$33)) / ( AVERAGE(Raw_data_WST1!$V$28:'Raw_data_WST1'!$AI$28) -AVERAGE(Raw_data_WST1!V33:'Raw_data_WST1'!$AI$33)) )</f>
        <v>140.88907098228006</v>
      </c>
      <c r="AI28" s="757">
        <f>IF((""=Raw_data_WST1!AH28),"",100*(Raw_data_WST1!AH28-AVERAGE(Raw_data_WST1!$V$33:'Raw_data_WST1'!$AI$33)) / ( AVERAGE(Raw_data_WST1!$V$28:'Raw_data_WST1'!$AI$28) -AVERAGE(Raw_data_WST1!V33:'Raw_data_WST1'!$AI$33)) )</f>
        <v>62.593465123425183</v>
      </c>
      <c r="AJ28" s="762">
        <f>IF((""=Raw_data_WST1!AI28),"",100*(Raw_data_WST1!AI28-AVERAGE(Raw_data_WST1!$V$33:'Raw_data_WST1'!$AI$33)) / ( AVERAGE(Raw_data_WST1!$V$28:'Raw_data_WST1'!$AI$28) -AVERAGE(Raw_data_WST1!V33:'Raw_data_WST1'!$AI$33)) )</f>
        <v>55.136740755915191</v>
      </c>
      <c r="AK28">
        <f t="shared" ref="AK28:AK32" si="9">AVERAGE(W28:AJ28)</f>
        <v>100.00000000000001</v>
      </c>
      <c r="AM28" t="s">
        <v>130</v>
      </c>
      <c r="AN28" t="s">
        <v>124</v>
      </c>
      <c r="AO28" s="767">
        <f>IF((""=Raw_data_WST1!AN28),"",100*(Raw_data_WST1!AN28-AVERAGE(Raw_data_WST1!$AN$33:'Raw_data_WST1'!$BA$33)) / ( AVERAGE(Raw_data_WST1!$AN$28:'Raw_data_WST1'!$BA$28) -AVERAGE(Raw_data_WST1!AN33:'Raw_data_WST1'!$BA$33)) )</f>
        <v>76.158562669328361</v>
      </c>
      <c r="AP28" s="772">
        <f>IF((""=Raw_data_WST1!AO28),"",100*(Raw_data_WST1!AO28-AVERAGE(Raw_data_WST1!$AN$33:'Raw_data_WST1'!$BA$33)) / ( AVERAGE(Raw_data_WST1!$AN$28:'Raw_data_WST1'!$BA$28) -AVERAGE(Raw_data_WST1!AN33:'Raw_data_WST1'!$BA$33)) )</f>
        <v>146.02880365036359</v>
      </c>
      <c r="AQ28" s="777">
        <f>IF((""=Raw_data_WST1!AP28),"",100*(Raw_data_WST1!AP28-AVERAGE(Raw_data_WST1!$AN$33:'Raw_data_WST1'!$BA$33)) / ( AVERAGE(Raw_data_WST1!$AN$28:'Raw_data_WST1'!$BA$28) -AVERAGE(Raw_data_WST1!AN33:'Raw_data_WST1'!$BA$33)) )</f>
        <v>135.4484528732354</v>
      </c>
      <c r="AR28" s="782">
        <f>IF((""=Raw_data_WST1!AQ28),"",100*(Raw_data_WST1!AQ28-AVERAGE(Raw_data_WST1!$AN$33:'Raw_data_WST1'!$BA$33)) / ( AVERAGE(Raw_data_WST1!$AN$28:'Raw_data_WST1'!$BA$28) -AVERAGE(Raw_data_WST1!AN33:'Raw_data_WST1'!$BA$33)) )</f>
        <v>106.10295166120061</v>
      </c>
      <c r="AS28" s="787">
        <f>IF((""=Raw_data_WST1!AR28),"",100*(Raw_data_WST1!AR28-AVERAGE(Raw_data_WST1!$AN$33:'Raw_data_WST1'!$BA$33)) / ( AVERAGE(Raw_data_WST1!$AN$28:'Raw_data_WST1'!$BA$28) -AVERAGE(Raw_data_WST1!AN33:'Raw_data_WST1'!$BA$33)) )</f>
        <v>81.348923427919573</v>
      </c>
      <c r="AT28" s="792">
        <f>IF((""=Raw_data_WST1!AS28),"",100*(Raw_data_WST1!AS28-AVERAGE(Raw_data_WST1!$AN$33:'Raw_data_WST1'!$BA$33)) / ( AVERAGE(Raw_data_WST1!$AN$28:'Raw_data_WST1'!$BA$28) -AVERAGE(Raw_data_WST1!AN33:'Raw_data_WST1'!$BA$33)) )</f>
        <v>96.720376443747298</v>
      </c>
      <c r="AU28" s="797">
        <f>IF((""=Raw_data_WST1!AT28),"",100*(Raw_data_WST1!AT28-AVERAGE(Raw_data_WST1!$AN$33:'Raw_data_WST1'!$BA$33)) / ( AVERAGE(Raw_data_WST1!$AN$28:'Raw_data_WST1'!$BA$28) -AVERAGE(Raw_data_WST1!AN33:'Raw_data_WST1'!$BA$33)) )</f>
        <v>155.81063738770851</v>
      </c>
      <c r="AV28" s="802">
        <f>IF((""=Raw_data_WST1!AU28),"",100*(Raw_data_WST1!AU28-AVERAGE(Raw_data_WST1!$AN$33:'Raw_data_WST1'!$BA$33)) / ( AVERAGE(Raw_data_WST1!$AN$28:'Raw_data_WST1'!$BA$28) -AVERAGE(Raw_data_WST1!AN33:'Raw_data_WST1'!$BA$33)) )</f>
        <v>115.88478539854555</v>
      </c>
      <c r="AW28" s="807">
        <f>IF((""=Raw_data_WST1!AV28),"",100*(Raw_data_WST1!AV28-AVERAGE(Raw_data_WST1!$AN$33:'Raw_data_WST1'!$BA$33)) / ( AVERAGE(Raw_data_WST1!$AN$28:'Raw_data_WST1'!$BA$28) -AVERAGE(Raw_data_WST1!AN33:'Raw_data_WST1'!$BA$33)) )</f>
        <v>88.735206045914722</v>
      </c>
      <c r="AX28" s="812">
        <f>IF((""=Raw_data_WST1!AW28),"",100*(Raw_data_WST1!AW28-AVERAGE(Raw_data_WST1!$AN$33:'Raw_data_WST1'!$BA$33)) / ( AVERAGE(Raw_data_WST1!$AN$28:'Raw_data_WST1'!$BA$28) -AVERAGE(Raw_data_WST1!AN33:'Raw_data_WST1'!$BA$33)) )</f>
        <v>77.755596748894888</v>
      </c>
      <c r="AY28" s="817">
        <f>IF((""=Raw_data_WST1!AX28),"",100*(Raw_data_WST1!AX28-AVERAGE(Raw_data_WST1!$AN$33:'Raw_data_WST1'!$BA$33)) / ( AVERAGE(Raw_data_WST1!$AN$28:'Raw_data_WST1'!$BA$28) -AVERAGE(Raw_data_WST1!AN33:'Raw_data_WST1'!$BA$33)) )</f>
        <v>60.188221873663188</v>
      </c>
      <c r="AZ28" s="822">
        <f>IF((""=Raw_data_WST1!AY28),"",100*(Raw_data_WST1!AY28-AVERAGE(Raw_data_WST1!$AN$33:'Raw_data_WST1'!$BA$33)) / ( AVERAGE(Raw_data_WST1!$AN$28:'Raw_data_WST1'!$BA$28) -AVERAGE(Raw_data_WST1!AN33:'Raw_data_WST1'!$BA$33)) )</f>
        <v>113.28960501924995</v>
      </c>
      <c r="BA28" s="827">
        <f>IF((""=Raw_data_WST1!AZ28),"",100*(Raw_data_WST1!AZ28-AVERAGE(Raw_data_WST1!$AN$33:'Raw_data_WST1'!$BA$33)) / ( AVERAGE(Raw_data_WST1!$AN$28:'Raw_data_WST1'!$BA$28) -AVERAGE(Raw_data_WST1!AN33:'Raw_data_WST1'!$BA$33)) )</f>
        <v>75.559674889490921</v>
      </c>
      <c r="BB28" s="832">
        <f>IF((""=Raw_data_WST1!BA28),"",100*(Raw_data_WST1!BA28-AVERAGE(Raw_data_WST1!$AN$33:'Raw_data_WST1'!$BA$33)) / ( AVERAGE(Raw_data_WST1!$AN$28:'Raw_data_WST1'!$BA$28) -AVERAGE(Raw_data_WST1!AN33:'Raw_data_WST1'!$BA$33)) )</f>
        <v>70.968201910737207</v>
      </c>
      <c r="BC28">
        <f t="shared" ref="BC28:BC32" si="10">AVERAGE(AO28:BB28)</f>
        <v>99.999999999999986</v>
      </c>
      <c r="BE28" t="s">
        <v>130</v>
      </c>
      <c r="BF28" t="s">
        <v>124</v>
      </c>
      <c r="BG28" s="837">
        <f>IF((""=Raw_data_WST1!BF28),"",100*(Raw_data_WST1!BF28-AVERAGE(Raw_data_WST1!$BF$33:'Raw_data_WST1'!$BS$33)) / ( AVERAGE(Raw_data_WST1!$BF$28:'Raw_data_WST1'!$BS$28) -AVERAGE(Raw_data_WST1!BF33:'Raw_data_WST1'!$BS$33)) )</f>
        <v>96.810014132848764</v>
      </c>
      <c r="BH28" s="842">
        <f>IF((""=Raw_data_WST1!BG28),"",100*(Raw_data_WST1!BG28-AVERAGE(Raw_data_WST1!$BF$33:'Raw_data_WST1'!$BS$33)) / ( AVERAGE(Raw_data_WST1!$BF$28:'Raw_data_WST1'!$BS$28) -AVERAGE(Raw_data_WST1!BF33:'Raw_data_WST1'!$BS$33)) )</f>
        <v>120.55320008075914</v>
      </c>
      <c r="BI28" s="847">
        <f>IF((""=Raw_data_WST1!BH28),"",100*(Raw_data_WST1!BH28-AVERAGE(Raw_data_WST1!$BF$33:'Raw_data_WST1'!$BS$33)) / ( AVERAGE(Raw_data_WST1!$BF$28:'Raw_data_WST1'!$BS$28) -AVERAGE(Raw_data_WST1!BF33:'Raw_data_WST1'!$BS$33)) )</f>
        <v>115.18271754492226</v>
      </c>
      <c r="BJ28" s="852">
        <f>IF((""=Raw_data_WST1!BI28),"",100*(Raw_data_WST1!BI28-AVERAGE(Raw_data_WST1!$BF$33:'Raw_data_WST1'!$BS$33)) / ( AVERAGE(Raw_data_WST1!$BF$28:'Raw_data_WST1'!$BS$28) -AVERAGE(Raw_data_WST1!BF33:'Raw_data_WST1'!$BS$33)) )</f>
        <v>103.31112457096708</v>
      </c>
      <c r="BK28" s="857">
        <f>IF((""=Raw_data_WST1!BJ28),"",100*(Raw_data_WST1!BJ28-AVERAGE(Raw_data_WST1!$BF$33:'Raw_data_WST1'!$BS$33)) / ( AVERAGE(Raw_data_WST1!$BF$28:'Raw_data_WST1'!$BS$28) -AVERAGE(Raw_data_WST1!BF33:'Raw_data_WST1'!$BS$33)) )</f>
        <v>95.39672925499697</v>
      </c>
      <c r="BL28" s="862">
        <f>IF((""=Raw_data_WST1!BK28),"",100*(Raw_data_WST1!BK28-AVERAGE(Raw_data_WST1!$BF$33:'Raw_data_WST1'!$BS$33)) / ( AVERAGE(Raw_data_WST1!$BF$28:'Raw_data_WST1'!$BS$28) -AVERAGE(Raw_data_WST1!BF33:'Raw_data_WST1'!$BS$33)) )</f>
        <v>101.6151827175449</v>
      </c>
      <c r="BM28" s="867">
        <f>IF((""=Raw_data_WST1!BL28),"",100*(Raw_data_WST1!BL28-AVERAGE(Raw_data_WST1!$BF$33:'Raw_data_WST1'!$BS$33)) / ( AVERAGE(Raw_data_WST1!$BF$28:'Raw_data_WST1'!$BS$28) -AVERAGE(Raw_data_WST1!BF33:'Raw_data_WST1'!$BS$33)) )</f>
        <v>123.37976983646271</v>
      </c>
      <c r="BN28" s="872">
        <f>IF((""=Raw_data_WST1!BM28),"",100*(Raw_data_WST1!BM28-AVERAGE(Raw_data_WST1!$BF$33:'Raw_data_WST1'!$BS$33)) / ( AVERAGE(Raw_data_WST1!$BF$28:'Raw_data_WST1'!$BS$28) -AVERAGE(Raw_data_WST1!BF33:'Raw_data_WST1'!$BS$33)) )</f>
        <v>118.29194427619623</v>
      </c>
      <c r="BO28" s="877">
        <f>IF((""=Raw_data_WST1!BN28),"",100*(Raw_data_WST1!BN28-AVERAGE(Raw_data_WST1!$BF$33:'Raw_data_WST1'!$BS$33)) / ( AVERAGE(Raw_data_WST1!$BF$28:'Raw_data_WST1'!$BS$28) -AVERAGE(Raw_data_WST1!BF33:'Raw_data_WST1'!$BS$33)) )</f>
        <v>66.84837472239046</v>
      </c>
      <c r="BP28" s="882">
        <f>IF((""=Raw_data_WST1!BO28),"",100*(Raw_data_WST1!BO28-AVERAGE(Raw_data_WST1!$BF$33:'Raw_data_WST1'!$BS$33)) / ( AVERAGE(Raw_data_WST1!$BF$28:'Raw_data_WST1'!$BS$28) -AVERAGE(Raw_data_WST1!BF33:'Raw_data_WST1'!$BS$33)) )</f>
        <v>115.74803149606299</v>
      </c>
      <c r="BQ28" s="887">
        <f>IF((""=Raw_data_WST1!BP28),"",100*(Raw_data_WST1!BP28-AVERAGE(Raw_data_WST1!$BF$33:'Raw_data_WST1'!$BS$33)) / ( AVERAGE(Raw_data_WST1!$BF$28:'Raw_data_WST1'!$BS$28) -AVERAGE(Raw_data_WST1!BF33:'Raw_data_WST1'!$BS$33)) )</f>
        <v>100.20189783969309</v>
      </c>
      <c r="BR28" s="892">
        <f>IF((""=Raw_data_WST1!BQ28),"",100*(Raw_data_WST1!BQ28-AVERAGE(Raw_data_WST1!$BF$33:'Raw_data_WST1'!$BS$33)) / ( AVERAGE(Raw_data_WST1!$BF$28:'Raw_data_WST1'!$BS$28) -AVERAGE(Raw_data_WST1!BF33:'Raw_data_WST1'!$BS$33)) )</f>
        <v>70.522915404805161</v>
      </c>
      <c r="BS28" s="897">
        <f>IF((""=Raw_data_WST1!BR28),"",100*(Raw_data_WST1!BR28-AVERAGE(Raw_data_WST1!$BF$33:'Raw_data_WST1'!$BS$33)) / ( AVERAGE(Raw_data_WST1!$BF$28:'Raw_data_WST1'!$BS$28) -AVERAGE(Raw_data_WST1!BF33:'Raw_data_WST1'!$BS$33)) )</f>
        <v>38.300020189783972</v>
      </c>
      <c r="BT28" s="902">
        <f>IF((""=Raw_data_WST1!BS28),"",100*(Raw_data_WST1!BS28-AVERAGE(Raw_data_WST1!$BF$33:'Raw_data_WST1'!$BS$33)) / ( AVERAGE(Raw_data_WST1!$BF$28:'Raw_data_WST1'!$BS$28) -AVERAGE(Raw_data_WST1!BF33:'Raw_data_WST1'!$BS$33)) )</f>
        <v>133.83807793256611</v>
      </c>
      <c r="BU28">
        <f t="shared" ref="BU28:BU32" si="11">AVERAGE(BG28:BT28)</f>
        <v>100</v>
      </c>
    </row>
    <row r="29" spans="1:73">
      <c r="A29" s="1208"/>
      <c r="B29" s="1208"/>
      <c r="C29" s="61" t="s">
        <v>131</v>
      </c>
      <c r="D29" s="44" t="s">
        <v>125</v>
      </c>
      <c r="E29" s="628">
        <f>IF((""=Raw_data_WST1!D29),"",100*(Raw_data_WST1!D29-AVERAGE(Raw_data_WST1!$D$33:'Raw_data_WST1'!$Q$33)) / ( AVERAGE(Raw_data_WST1!$D$28:'Raw_data_WST1'!$Q$28) -AVERAGE(Raw_data_WST1!D33:'Raw_data_WST1'!$Q$33)) )</f>
        <v>109.0525404469455</v>
      </c>
      <c r="F29" s="633">
        <f>IF((""=Raw_data_WST1!E29),"",100*(Raw_data_WST1!E29-AVERAGE(Raw_data_WST1!$D$33:'Raw_data_WST1'!$Q$33)) / ( AVERAGE(Raw_data_WST1!$D$28:'Raw_data_WST1'!$Q$28) -AVERAGE(Raw_data_WST1!D33:'Raw_data_WST1'!$Q$33)) )</f>
        <v>104.28007142470646</v>
      </c>
      <c r="G29" s="638">
        <f>IF((""=Raw_data_WST1!F29),"",100*(Raw_data_WST1!F29-AVERAGE(Raw_data_WST1!$D$33:'Raw_data_WST1'!$Q$33)) / ( AVERAGE(Raw_data_WST1!$D$28:'Raw_data_WST1'!$Q$28) -AVERAGE(Raw_data_WST1!D33:'Raw_data_WST1'!$Q$33)) )</f>
        <v>96.098695958010921</v>
      </c>
      <c r="H29" s="643" t="str">
        <f>IF((""=Raw_data_WST1!G29),"",100*(Raw_data_WST1!G29-AVERAGE(Raw_data_WST1!$D$33:'Raw_data_WST1'!$Q$33)) / ( AVERAGE(Raw_data_WST1!$D$28:'Raw_data_WST1'!$Q$28) -AVERAGE(Raw_data_WST1!D33:'Raw_data_WST1'!$Q$33)) )</f>
        <v/>
      </c>
      <c r="I29" s="648" t="str">
        <f>IF((""=Raw_data_WST1!H29),"",100*(Raw_data_WST1!H29-AVERAGE(Raw_data_WST1!$D$33:'Raw_data_WST1'!$Q$33)) / ( AVERAGE(Raw_data_WST1!$D$28:'Raw_data_WST1'!$Q$28) -AVERAGE(Raw_data_WST1!D33:'Raw_data_WST1'!$Q$33)) )</f>
        <v/>
      </c>
      <c r="J29" s="653" t="str">
        <f>IF((""=Raw_data_WST1!I29),"",100*(Raw_data_WST1!I29-AVERAGE(Raw_data_WST1!$D$33:'Raw_data_WST1'!$Q$33)) / ( AVERAGE(Raw_data_WST1!$D$28:'Raw_data_WST1'!$Q$28) -AVERAGE(Raw_data_WST1!D33:'Raw_data_WST1'!$Q$33)) )</f>
        <v/>
      </c>
      <c r="K29" s="658" t="str">
        <f>IF((""=Raw_data_WST1!J29),"",100*(Raw_data_WST1!J29-AVERAGE(Raw_data_WST1!$D$33:'Raw_data_WST1'!$Q$33)) / ( AVERAGE(Raw_data_WST1!$D$28:'Raw_data_WST1'!$Q$28) -AVERAGE(Raw_data_WST1!D33:'Raw_data_WST1'!$Q$33)) )</f>
        <v/>
      </c>
      <c r="L29" s="663" t="str">
        <f>IF((""=Raw_data_WST1!K29),"",100*(Raw_data_WST1!K29-AVERAGE(Raw_data_WST1!$D$33:'Raw_data_WST1'!$Q$33)) / ( AVERAGE(Raw_data_WST1!$D$28:'Raw_data_WST1'!$Q$28) -AVERAGE(Raw_data_WST1!D33:'Raw_data_WST1'!$Q$33)) )</f>
        <v/>
      </c>
      <c r="M29" s="668" t="str">
        <f>IF((""=Raw_data_WST1!L29),"",100*(Raw_data_WST1!L29-AVERAGE(Raw_data_WST1!$D$33:'Raw_data_WST1'!$Q$33)) / ( AVERAGE(Raw_data_WST1!$D$28:'Raw_data_WST1'!$Q$28) -AVERAGE(Raw_data_WST1!D33:'Raw_data_WST1'!$Q$33)) )</f>
        <v/>
      </c>
      <c r="N29" s="673" t="str">
        <f>IF((""=Raw_data_WST1!M29),"",100*(Raw_data_WST1!M29-AVERAGE(Raw_data_WST1!$D$33:'Raw_data_WST1'!$Q$33)) / ( AVERAGE(Raw_data_WST1!$D$28:'Raw_data_WST1'!$Q$28) -AVERAGE(Raw_data_WST1!D33:'Raw_data_WST1'!$Q$33)) )</f>
        <v/>
      </c>
      <c r="O29" s="678" t="str">
        <f>IF((""=Raw_data_WST1!N29),"",100*(Raw_data_WST1!N29-AVERAGE(Raw_data_WST1!$D$33:'Raw_data_WST1'!$Q$33)) / ( AVERAGE(Raw_data_WST1!$D$28:'Raw_data_WST1'!$Q$28) -AVERAGE(Raw_data_WST1!D33:'Raw_data_WST1'!$Q$33)) )</f>
        <v/>
      </c>
      <c r="P29" s="683" t="str">
        <f>IF((""=Raw_data_WST1!O29),"",100*(Raw_data_WST1!O29-AVERAGE(Raw_data_WST1!$D$33:'Raw_data_WST1'!$Q$33)) / ( AVERAGE(Raw_data_WST1!$D$28:'Raw_data_WST1'!$Q$28) -AVERAGE(Raw_data_WST1!D33:'Raw_data_WST1'!$Q$33)) )</f>
        <v/>
      </c>
      <c r="Q29" s="688" t="str">
        <f>IF((""=Raw_data_WST1!P29),"",100*(Raw_data_WST1!P29-AVERAGE(Raw_data_WST1!$D$33:'Raw_data_WST1'!$Q$33)) / ( AVERAGE(Raw_data_WST1!$D$28:'Raw_data_WST1'!$Q$28) -AVERAGE(Raw_data_WST1!D33:'Raw_data_WST1'!$Q$33)) )</f>
        <v/>
      </c>
      <c r="R29" s="693" t="str">
        <f>IF((""=Raw_data_WST1!Q29),"",100*(Raw_data_WST1!Q29-AVERAGE(Raw_data_WST1!$D$33:'Raw_data_WST1'!$Q$33)) / ( AVERAGE(Raw_data_WST1!$D$28:'Raw_data_WST1'!$Q$28) -AVERAGE(Raw_data_WST1!D33:'Raw_data_WST1'!$Q$33)) )</f>
        <v/>
      </c>
      <c r="S29">
        <f t="shared" si="8"/>
        <v>103.14376927655429</v>
      </c>
      <c r="U29" t="s">
        <v>131</v>
      </c>
      <c r="V29" t="s">
        <v>125</v>
      </c>
      <c r="W29" s="698">
        <f>IF((""=Raw_data_WST1!V29),"",100*(Raw_data_WST1!V29-AVERAGE(Raw_data_WST1!$V$33:'Raw_data_WST1'!$AI$33)) / ( AVERAGE(Raw_data_WST1!$V$28:'Raw_data_WST1'!$AI$28) -AVERAGE(Raw_data_WST1!V33:'Raw_data_WST1'!$AI$33)) )</f>
        <v>-3.3698658199324014</v>
      </c>
      <c r="X29" s="703">
        <f>IF((""=Raw_data_WST1!W29),"",100*(Raw_data_WST1!W29-AVERAGE(Raw_data_WST1!$V$33:'Raw_data_WST1'!$AI$33)) / ( AVERAGE(Raw_data_WST1!$V$28:'Raw_data_WST1'!$AI$28) -AVERAGE(Raw_data_WST1!V33:'Raw_data_WST1'!$AI$33)) )</f>
        <v>113.93014442282087</v>
      </c>
      <c r="Y29" s="708">
        <f>IF((""=Raw_data_WST1!X29),"",100*(Raw_data_WST1!X29-AVERAGE(Raw_data_WST1!$V$33:'Raw_data_WST1'!$AI$33)) / ( AVERAGE(Raw_data_WST1!$V$28:'Raw_data_WST1'!$AI$28) -AVERAGE(Raw_data_WST1!V33:'Raw_data_WST1'!$AI$33)) )</f>
        <v>56.570726211205574</v>
      </c>
      <c r="Z29" s="713" t="str">
        <f>IF((""=Raw_data_WST1!Y29),"",100*(Raw_data_WST1!Y29-AVERAGE(Raw_data_WST1!$V$33:'Raw_data_WST1'!$AI$33)) / ( AVERAGE(Raw_data_WST1!$V$28:'Raw_data_WST1'!$AI$28) -AVERAGE(Raw_data_WST1!V33:'Raw_data_WST1'!$AI$33)) )</f>
        <v/>
      </c>
      <c r="AA29" s="718" t="str">
        <f>IF((""=Raw_data_WST1!Z29),"",100*(Raw_data_WST1!Z29-AVERAGE(Raw_data_WST1!$V$33:'Raw_data_WST1'!$AI$33)) / ( AVERAGE(Raw_data_WST1!$V$28:'Raw_data_WST1'!$AI$28) -AVERAGE(Raw_data_WST1!V33:'Raw_data_WST1'!$AI$33)) )</f>
        <v/>
      </c>
      <c r="AB29" s="723" t="str">
        <f>IF((""=Raw_data_WST1!AA29),"",100*(Raw_data_WST1!AA29-AVERAGE(Raw_data_WST1!$V$33:'Raw_data_WST1'!$AI$33)) / ( AVERAGE(Raw_data_WST1!$V$28:'Raw_data_WST1'!$AI$28) -AVERAGE(Raw_data_WST1!V33:'Raw_data_WST1'!$AI$33)) )</f>
        <v/>
      </c>
      <c r="AC29" s="728" t="str">
        <f>IF((""=Raw_data_WST1!AB29),"",100*(Raw_data_WST1!AB29-AVERAGE(Raw_data_WST1!$V$33:'Raw_data_WST1'!$AI$33)) / ( AVERAGE(Raw_data_WST1!$V$28:'Raw_data_WST1'!$AI$28) -AVERAGE(Raw_data_WST1!V33:'Raw_data_WST1'!$AI$33)) )</f>
        <v/>
      </c>
      <c r="AD29" s="733" t="str">
        <f>IF((""=Raw_data_WST1!AC29),"",100*(Raw_data_WST1!AC29-AVERAGE(Raw_data_WST1!$V$33:'Raw_data_WST1'!$AI$33)) / ( AVERAGE(Raw_data_WST1!$V$28:'Raw_data_WST1'!$AI$28) -AVERAGE(Raw_data_WST1!V33:'Raw_data_WST1'!$AI$33)) )</f>
        <v/>
      </c>
      <c r="AE29" s="738" t="str">
        <f>IF((""=Raw_data_WST1!AD29),"",100*(Raw_data_WST1!AD29-AVERAGE(Raw_data_WST1!$V$33:'Raw_data_WST1'!$AI$33)) / ( AVERAGE(Raw_data_WST1!$V$28:'Raw_data_WST1'!$AI$28) -AVERAGE(Raw_data_WST1!V33:'Raw_data_WST1'!$AI$33)) )</f>
        <v/>
      </c>
      <c r="AF29" s="743" t="str">
        <f>IF((""=Raw_data_WST1!AE29),"",100*(Raw_data_WST1!AE29-AVERAGE(Raw_data_WST1!$V$33:'Raw_data_WST1'!$AI$33)) / ( AVERAGE(Raw_data_WST1!$V$28:'Raw_data_WST1'!$AI$28) -AVERAGE(Raw_data_WST1!V33:'Raw_data_WST1'!$AI$33)) )</f>
        <v/>
      </c>
      <c r="AG29" s="748" t="str">
        <f>IF((""=Raw_data_WST1!AF29),"",100*(Raw_data_WST1!AF29-AVERAGE(Raw_data_WST1!$V$33:'Raw_data_WST1'!$AI$33)) / ( AVERAGE(Raw_data_WST1!$V$28:'Raw_data_WST1'!$AI$28) -AVERAGE(Raw_data_WST1!V33:'Raw_data_WST1'!$AI$33)) )</f>
        <v/>
      </c>
      <c r="AH29" s="753" t="str">
        <f>IF((""=Raw_data_WST1!AG29),"",100*(Raw_data_WST1!AG29-AVERAGE(Raw_data_WST1!$V$33:'Raw_data_WST1'!$AI$33)) / ( AVERAGE(Raw_data_WST1!$V$28:'Raw_data_WST1'!$AI$28) -AVERAGE(Raw_data_WST1!V33:'Raw_data_WST1'!$AI$33)) )</f>
        <v/>
      </c>
      <c r="AI29" s="758" t="str">
        <f>IF((""=Raw_data_WST1!AH29),"",100*(Raw_data_WST1!AH29-AVERAGE(Raw_data_WST1!$V$33:'Raw_data_WST1'!$AI$33)) / ( AVERAGE(Raw_data_WST1!$V$28:'Raw_data_WST1'!$AI$28) -AVERAGE(Raw_data_WST1!V33:'Raw_data_WST1'!$AI$33)) )</f>
        <v/>
      </c>
      <c r="AJ29" s="763" t="str">
        <f>IF((""=Raw_data_WST1!AI29),"",100*(Raw_data_WST1!AI29-AVERAGE(Raw_data_WST1!$V$33:'Raw_data_WST1'!$AI$33)) / ( AVERAGE(Raw_data_WST1!$V$28:'Raw_data_WST1'!$AI$28) -AVERAGE(Raw_data_WST1!V33:'Raw_data_WST1'!$AI$33)) )</f>
        <v/>
      </c>
      <c r="AK29">
        <f t="shared" si="9"/>
        <v>55.710334938031345</v>
      </c>
      <c r="AM29" t="s">
        <v>131</v>
      </c>
      <c r="AN29" t="s">
        <v>125</v>
      </c>
      <c r="AO29" s="768">
        <f>IF((""=Raw_data_WST1!AN29),"",100*(Raw_data_WST1!AN29-AVERAGE(Raw_data_WST1!$AN$33:'Raw_data_WST1'!$BA$33)) / ( AVERAGE(Raw_data_WST1!$AN$28:'Raw_data_WST1'!$BA$28) -AVERAGE(Raw_data_WST1!AN33:'Raw_data_WST1'!$BA$33)) )</f>
        <v>28.247540282332803</v>
      </c>
      <c r="AP29" s="773">
        <f>IF((""=Raw_data_WST1!AO29),"",100*(Raw_data_WST1!AO29-AVERAGE(Raw_data_WST1!$AN$33:'Raw_data_WST1'!$BA$33)) / ( AVERAGE(Raw_data_WST1!$AN$28:'Raw_data_WST1'!$BA$28) -AVERAGE(Raw_data_WST1!AN33:'Raw_data_WST1'!$BA$33)) )</f>
        <v>144.23214031085124</v>
      </c>
      <c r="AQ29" s="778">
        <f>IF((""=Raw_data_WST1!AP29),"",100*(Raw_data_WST1!AP29-AVERAGE(Raw_data_WST1!$AN$33:'Raw_data_WST1'!$BA$33)) / ( AVERAGE(Raw_data_WST1!$AN$28:'Raw_data_WST1'!$BA$28) -AVERAGE(Raw_data_WST1!AN33:'Raw_data_WST1'!$BA$33)) )</f>
        <v>54.598602595180367</v>
      </c>
      <c r="AR29" s="783" t="str">
        <f>IF((""=Raw_data_WST1!AQ29),"",100*(Raw_data_WST1!AQ29-AVERAGE(Raw_data_WST1!$AN$33:'Raw_data_WST1'!$BA$33)) / ( AVERAGE(Raw_data_WST1!$AN$28:'Raw_data_WST1'!$BA$28) -AVERAGE(Raw_data_WST1!AN33:'Raw_data_WST1'!$BA$33)) )</f>
        <v/>
      </c>
      <c r="AS29" s="788" t="str">
        <f>IF((""=Raw_data_WST1!AR29),"",100*(Raw_data_WST1!AR29-AVERAGE(Raw_data_WST1!$AN$33:'Raw_data_WST1'!$BA$33)) / ( AVERAGE(Raw_data_WST1!$AN$28:'Raw_data_WST1'!$BA$28) -AVERAGE(Raw_data_WST1!AN33:'Raw_data_WST1'!$BA$33)) )</f>
        <v/>
      </c>
      <c r="AT29" s="793" t="str">
        <f>IF((""=Raw_data_WST1!AS29),"",100*(Raw_data_WST1!AS29-AVERAGE(Raw_data_WST1!$AN$33:'Raw_data_WST1'!$BA$33)) / ( AVERAGE(Raw_data_WST1!$AN$28:'Raw_data_WST1'!$BA$28) -AVERAGE(Raw_data_WST1!AN33:'Raw_data_WST1'!$BA$33)) )</f>
        <v/>
      </c>
      <c r="AU29" s="798" t="str">
        <f>IF((""=Raw_data_WST1!AT29),"",100*(Raw_data_WST1!AT29-AVERAGE(Raw_data_WST1!$AN$33:'Raw_data_WST1'!$BA$33)) / ( AVERAGE(Raw_data_WST1!$AN$28:'Raw_data_WST1'!$BA$28) -AVERAGE(Raw_data_WST1!AN33:'Raw_data_WST1'!$BA$33)) )</f>
        <v/>
      </c>
      <c r="AV29" s="803" t="str">
        <f>IF((""=Raw_data_WST1!AU29),"",100*(Raw_data_WST1!AU29-AVERAGE(Raw_data_WST1!$AN$33:'Raw_data_WST1'!$BA$33)) / ( AVERAGE(Raw_data_WST1!$AN$28:'Raw_data_WST1'!$BA$28) -AVERAGE(Raw_data_WST1!AN33:'Raw_data_WST1'!$BA$33)) )</f>
        <v/>
      </c>
      <c r="AW29" s="808" t="str">
        <f>IF((""=Raw_data_WST1!AV29),"",100*(Raw_data_WST1!AV29-AVERAGE(Raw_data_WST1!$AN$33:'Raw_data_WST1'!$BA$33)) / ( AVERAGE(Raw_data_WST1!$AN$28:'Raw_data_WST1'!$BA$28) -AVERAGE(Raw_data_WST1!AN33:'Raw_data_WST1'!$BA$33)) )</f>
        <v/>
      </c>
      <c r="AX29" s="813" t="str">
        <f>IF((""=Raw_data_WST1!AW29),"",100*(Raw_data_WST1!AW29-AVERAGE(Raw_data_WST1!$AN$33:'Raw_data_WST1'!$BA$33)) / ( AVERAGE(Raw_data_WST1!$AN$28:'Raw_data_WST1'!$BA$28) -AVERAGE(Raw_data_WST1!AN33:'Raw_data_WST1'!$BA$33)) )</f>
        <v/>
      </c>
      <c r="AY29" s="818" t="str">
        <f>IF((""=Raw_data_WST1!AX29),"",100*(Raw_data_WST1!AX29-AVERAGE(Raw_data_WST1!$AN$33:'Raw_data_WST1'!$BA$33)) / ( AVERAGE(Raw_data_WST1!$AN$28:'Raw_data_WST1'!$BA$28) -AVERAGE(Raw_data_WST1!AN33:'Raw_data_WST1'!$BA$33)) )</f>
        <v/>
      </c>
      <c r="AZ29" s="823" t="str">
        <f>IF((""=Raw_data_WST1!AY29),"",100*(Raw_data_WST1!AY29-AVERAGE(Raw_data_WST1!$AN$33:'Raw_data_WST1'!$BA$33)) / ( AVERAGE(Raw_data_WST1!$AN$28:'Raw_data_WST1'!$BA$28) -AVERAGE(Raw_data_WST1!AN33:'Raw_data_WST1'!$BA$33)) )</f>
        <v/>
      </c>
      <c r="BA29" s="828" t="str">
        <f>IF((""=Raw_data_WST1!AZ29),"",100*(Raw_data_WST1!AZ29-AVERAGE(Raw_data_WST1!$AN$33:'Raw_data_WST1'!$BA$33)) / ( AVERAGE(Raw_data_WST1!$AN$28:'Raw_data_WST1'!$BA$28) -AVERAGE(Raw_data_WST1!AN33:'Raw_data_WST1'!$BA$33)) )</f>
        <v/>
      </c>
      <c r="BB29" s="833" t="str">
        <f>IF((""=Raw_data_WST1!BA29),"",100*(Raw_data_WST1!BA29-AVERAGE(Raw_data_WST1!$AN$33:'Raw_data_WST1'!$BA$33)) / ( AVERAGE(Raw_data_WST1!$AN$28:'Raw_data_WST1'!$BA$28) -AVERAGE(Raw_data_WST1!AN33:'Raw_data_WST1'!$BA$33)) )</f>
        <v/>
      </c>
      <c r="BC29">
        <f t="shared" si="10"/>
        <v>75.692761062788136</v>
      </c>
      <c r="BE29" t="s">
        <v>131</v>
      </c>
      <c r="BF29" t="s">
        <v>125</v>
      </c>
      <c r="BG29" s="838">
        <f>IF((""=Raw_data_WST1!BF29),"",100*(Raw_data_WST1!BF29-AVERAGE(Raw_data_WST1!$BF$33:'Raw_data_WST1'!$BS$33)) / ( AVERAGE(Raw_data_WST1!$BF$28:'Raw_data_WST1'!$BS$28) -AVERAGE(Raw_data_WST1!BF33:'Raw_data_WST1'!$BS$33)) )</f>
        <v>101.89783969311527</v>
      </c>
      <c r="BH29" s="843">
        <f>IF((""=Raw_data_WST1!BG29),"",100*(Raw_data_WST1!BG29-AVERAGE(Raw_data_WST1!$BF$33:'Raw_data_WST1'!$BS$33)) / ( AVERAGE(Raw_data_WST1!$BF$28:'Raw_data_WST1'!$BS$28) -AVERAGE(Raw_data_WST1!BF33:'Raw_data_WST1'!$BS$33)) )</f>
        <v>82.111851403189974</v>
      </c>
      <c r="BI29" s="848">
        <f>IF((""=Raw_data_WST1!BH29),"",100*(Raw_data_WST1!BH29-AVERAGE(Raw_data_WST1!$BF$33:'Raw_data_WST1'!$BS$33)) / ( AVERAGE(Raw_data_WST1!$BF$28:'Raw_data_WST1'!$BS$28) -AVERAGE(Raw_data_WST1!BF33:'Raw_data_WST1'!$BS$33)) )</f>
        <v>51.867555017161315</v>
      </c>
      <c r="BJ29" s="853" t="str">
        <f>IF((""=Raw_data_WST1!BI29),"",100*(Raw_data_WST1!BI29-AVERAGE(Raw_data_WST1!$BF$33:'Raw_data_WST1'!$BS$33)) / ( AVERAGE(Raw_data_WST1!$BF$28:'Raw_data_WST1'!$BS$28) -AVERAGE(Raw_data_WST1!BF33:'Raw_data_WST1'!$BS$33)) )</f>
        <v/>
      </c>
      <c r="BK29" s="858" t="str">
        <f>IF((""=Raw_data_WST1!BJ29),"",100*(Raw_data_WST1!BJ29-AVERAGE(Raw_data_WST1!$BF$33:'Raw_data_WST1'!$BS$33)) / ( AVERAGE(Raw_data_WST1!$BF$28:'Raw_data_WST1'!$BS$28) -AVERAGE(Raw_data_WST1!BF33:'Raw_data_WST1'!$BS$33)) )</f>
        <v/>
      </c>
      <c r="BL29" s="863" t="str">
        <f>IF((""=Raw_data_WST1!BK29),"",100*(Raw_data_WST1!BK29-AVERAGE(Raw_data_WST1!$BF$33:'Raw_data_WST1'!$BS$33)) / ( AVERAGE(Raw_data_WST1!$BF$28:'Raw_data_WST1'!$BS$28) -AVERAGE(Raw_data_WST1!BF33:'Raw_data_WST1'!$BS$33)) )</f>
        <v/>
      </c>
      <c r="BM29" s="868" t="str">
        <f>IF((""=Raw_data_WST1!BL29),"",100*(Raw_data_WST1!BL29-AVERAGE(Raw_data_WST1!$BF$33:'Raw_data_WST1'!$BS$33)) / ( AVERAGE(Raw_data_WST1!$BF$28:'Raw_data_WST1'!$BS$28) -AVERAGE(Raw_data_WST1!BF33:'Raw_data_WST1'!$BS$33)) )</f>
        <v/>
      </c>
      <c r="BN29" s="873" t="str">
        <f>IF((""=Raw_data_WST1!BM29),"",100*(Raw_data_WST1!BM29-AVERAGE(Raw_data_WST1!$BF$33:'Raw_data_WST1'!$BS$33)) / ( AVERAGE(Raw_data_WST1!$BF$28:'Raw_data_WST1'!$BS$28) -AVERAGE(Raw_data_WST1!BF33:'Raw_data_WST1'!$BS$33)) )</f>
        <v/>
      </c>
      <c r="BO29" s="878" t="str">
        <f>IF((""=Raw_data_WST1!BN29),"",100*(Raw_data_WST1!BN29-AVERAGE(Raw_data_WST1!$BF$33:'Raw_data_WST1'!$BS$33)) / ( AVERAGE(Raw_data_WST1!$BF$28:'Raw_data_WST1'!$BS$28) -AVERAGE(Raw_data_WST1!BF33:'Raw_data_WST1'!$BS$33)) )</f>
        <v/>
      </c>
      <c r="BP29" s="883" t="str">
        <f>IF((""=Raw_data_WST1!BO29),"",100*(Raw_data_WST1!BO29-AVERAGE(Raw_data_WST1!$BF$33:'Raw_data_WST1'!$BS$33)) / ( AVERAGE(Raw_data_WST1!$BF$28:'Raw_data_WST1'!$BS$28) -AVERAGE(Raw_data_WST1!BF33:'Raw_data_WST1'!$BS$33)) )</f>
        <v/>
      </c>
      <c r="BQ29" s="888" t="str">
        <f>IF((""=Raw_data_WST1!BP29),"",100*(Raw_data_WST1!BP29-AVERAGE(Raw_data_WST1!$BF$33:'Raw_data_WST1'!$BS$33)) / ( AVERAGE(Raw_data_WST1!$BF$28:'Raw_data_WST1'!$BS$28) -AVERAGE(Raw_data_WST1!BF33:'Raw_data_WST1'!$BS$33)) )</f>
        <v/>
      </c>
      <c r="BR29" s="893" t="str">
        <f>IF((""=Raw_data_WST1!BQ29),"",100*(Raw_data_WST1!BQ29-AVERAGE(Raw_data_WST1!$BF$33:'Raw_data_WST1'!$BS$33)) / ( AVERAGE(Raw_data_WST1!$BF$28:'Raw_data_WST1'!$BS$28) -AVERAGE(Raw_data_WST1!BF33:'Raw_data_WST1'!$BS$33)) )</f>
        <v/>
      </c>
      <c r="BS29" s="898" t="str">
        <f>IF((""=Raw_data_WST1!BR29),"",100*(Raw_data_WST1!BR29-AVERAGE(Raw_data_WST1!$BF$33:'Raw_data_WST1'!$BS$33)) / ( AVERAGE(Raw_data_WST1!$BF$28:'Raw_data_WST1'!$BS$28) -AVERAGE(Raw_data_WST1!BF33:'Raw_data_WST1'!$BS$33)) )</f>
        <v/>
      </c>
      <c r="BT29" s="903" t="str">
        <f>IF((""=Raw_data_WST1!BS29),"",100*(Raw_data_WST1!BS29-AVERAGE(Raw_data_WST1!$BF$33:'Raw_data_WST1'!$BS$33)) / ( AVERAGE(Raw_data_WST1!$BF$28:'Raw_data_WST1'!$BS$28) -AVERAGE(Raw_data_WST1!BF33:'Raw_data_WST1'!$BS$33)) )</f>
        <v/>
      </c>
      <c r="BU29">
        <f t="shared" si="11"/>
        <v>78.625748704488856</v>
      </c>
    </row>
    <row r="30" spans="1:73">
      <c r="A30" s="1208"/>
      <c r="B30" s="1208"/>
      <c r="C30" s="61" t="s">
        <v>131</v>
      </c>
      <c r="D30" s="44" t="s">
        <v>126</v>
      </c>
      <c r="E30" s="629">
        <f>IF((""=Raw_data_WST1!D30),"",100*(Raw_data_WST1!D30-AVERAGE(Raw_data_WST1!$D$33:'Raw_data_WST1'!$Q$33)) / ( AVERAGE(Raw_data_WST1!$D$28:'Raw_data_WST1'!$Q$28) -AVERAGE(Raw_data_WST1!D33:'Raw_data_WST1'!$Q$33)) )</f>
        <v>105.22157891888966</v>
      </c>
      <c r="F30" s="634">
        <f>IF((""=Raw_data_WST1!E30),"",100*(Raw_data_WST1!E30-AVERAGE(Raw_data_WST1!$D$33:'Raw_data_WST1'!$Q$33)) / ( AVERAGE(Raw_data_WST1!$D$28:'Raw_data_WST1'!$Q$28) -AVERAGE(Raw_data_WST1!D33:'Raw_data_WST1'!$Q$33)) )</f>
        <v>108.46815648503869</v>
      </c>
      <c r="G30" s="639">
        <f>IF((""=Raw_data_WST1!F30),"",100*(Raw_data_WST1!F30-AVERAGE(Raw_data_WST1!$D$33:'Raw_data_WST1'!$Q$33)) / ( AVERAGE(Raw_data_WST1!$D$28:'Raw_data_WST1'!$Q$28) -AVERAGE(Raw_data_WST1!D33:'Raw_data_WST1'!$Q$33)) )</f>
        <v>101.84513825009468</v>
      </c>
      <c r="H30" s="644" t="str">
        <f>IF((""=Raw_data_WST1!G30),"",100*(Raw_data_WST1!G30-AVERAGE(Raw_data_WST1!$D$33:'Raw_data_WST1'!$Q$33)) / ( AVERAGE(Raw_data_WST1!$D$28:'Raw_data_WST1'!$Q$28) -AVERAGE(Raw_data_WST1!D33:'Raw_data_WST1'!$Q$33)) )</f>
        <v/>
      </c>
      <c r="I30" s="649" t="str">
        <f>IF((""=Raw_data_WST1!H30),"",100*(Raw_data_WST1!H30-AVERAGE(Raw_data_WST1!$D$33:'Raw_data_WST1'!$Q$33)) / ( AVERAGE(Raw_data_WST1!$D$28:'Raw_data_WST1'!$Q$28) -AVERAGE(Raw_data_WST1!D33:'Raw_data_WST1'!$Q$33)) )</f>
        <v/>
      </c>
      <c r="J30" s="654" t="str">
        <f>IF((""=Raw_data_WST1!I30),"",100*(Raw_data_WST1!I30-AVERAGE(Raw_data_WST1!$D$33:'Raw_data_WST1'!$Q$33)) / ( AVERAGE(Raw_data_WST1!$D$28:'Raw_data_WST1'!$Q$28) -AVERAGE(Raw_data_WST1!D33:'Raw_data_WST1'!$Q$33)) )</f>
        <v/>
      </c>
      <c r="K30" s="659" t="str">
        <f>IF((""=Raw_data_WST1!J30),"",100*(Raw_data_WST1!J30-AVERAGE(Raw_data_WST1!$D$33:'Raw_data_WST1'!$Q$33)) / ( AVERAGE(Raw_data_WST1!$D$28:'Raw_data_WST1'!$Q$28) -AVERAGE(Raw_data_WST1!D33:'Raw_data_WST1'!$Q$33)) )</f>
        <v/>
      </c>
      <c r="L30" s="664" t="str">
        <f>IF((""=Raw_data_WST1!K30),"",100*(Raw_data_WST1!K30-AVERAGE(Raw_data_WST1!$D$33:'Raw_data_WST1'!$Q$33)) / ( AVERAGE(Raw_data_WST1!$D$28:'Raw_data_WST1'!$Q$28) -AVERAGE(Raw_data_WST1!D33:'Raw_data_WST1'!$Q$33)) )</f>
        <v/>
      </c>
      <c r="M30" s="669" t="str">
        <f>IF((""=Raw_data_WST1!L30),"",100*(Raw_data_WST1!L30-AVERAGE(Raw_data_WST1!$D$33:'Raw_data_WST1'!$Q$33)) / ( AVERAGE(Raw_data_WST1!$D$28:'Raw_data_WST1'!$Q$28) -AVERAGE(Raw_data_WST1!D33:'Raw_data_WST1'!$Q$33)) )</f>
        <v/>
      </c>
      <c r="N30" s="674" t="str">
        <f>IF((""=Raw_data_WST1!M30),"",100*(Raw_data_WST1!M30-AVERAGE(Raw_data_WST1!$D$33:'Raw_data_WST1'!$Q$33)) / ( AVERAGE(Raw_data_WST1!$D$28:'Raw_data_WST1'!$Q$28) -AVERAGE(Raw_data_WST1!D33:'Raw_data_WST1'!$Q$33)) )</f>
        <v/>
      </c>
      <c r="O30" s="679" t="str">
        <f>IF((""=Raw_data_WST1!N30),"",100*(Raw_data_WST1!N30-AVERAGE(Raw_data_WST1!$D$33:'Raw_data_WST1'!$Q$33)) / ( AVERAGE(Raw_data_WST1!$D$28:'Raw_data_WST1'!$Q$28) -AVERAGE(Raw_data_WST1!D33:'Raw_data_WST1'!$Q$33)) )</f>
        <v/>
      </c>
      <c r="P30" s="684" t="str">
        <f>IF((""=Raw_data_WST1!O30),"",100*(Raw_data_WST1!O30-AVERAGE(Raw_data_WST1!$D$33:'Raw_data_WST1'!$Q$33)) / ( AVERAGE(Raw_data_WST1!$D$28:'Raw_data_WST1'!$Q$28) -AVERAGE(Raw_data_WST1!D33:'Raw_data_WST1'!$Q$33)) )</f>
        <v/>
      </c>
      <c r="Q30" s="689" t="str">
        <f>IF((""=Raw_data_WST1!P30),"",100*(Raw_data_WST1!P30-AVERAGE(Raw_data_WST1!$D$33:'Raw_data_WST1'!$Q$33)) / ( AVERAGE(Raw_data_WST1!$D$28:'Raw_data_WST1'!$Q$28) -AVERAGE(Raw_data_WST1!D33:'Raw_data_WST1'!$Q$33)) )</f>
        <v/>
      </c>
      <c r="R30" s="694" t="str">
        <f>IF((""=Raw_data_WST1!Q30),"",100*(Raw_data_WST1!Q30-AVERAGE(Raw_data_WST1!$D$33:'Raw_data_WST1'!$Q$33)) / ( AVERAGE(Raw_data_WST1!$D$28:'Raw_data_WST1'!$Q$28) -AVERAGE(Raw_data_WST1!D33:'Raw_data_WST1'!$Q$33)) )</f>
        <v/>
      </c>
      <c r="S30">
        <f t="shared" si="8"/>
        <v>105.17829121800769</v>
      </c>
      <c r="U30" t="s">
        <v>131</v>
      </c>
      <c r="V30" t="s">
        <v>126</v>
      </c>
      <c r="W30" s="699">
        <f>IF((""=Raw_data_WST1!V30),"",100*(Raw_data_WST1!V30-AVERAGE(Raw_data_WST1!$V$33:'Raw_data_WST1'!$AI$33)) / ( AVERAGE(Raw_data_WST1!$V$28:'Raw_data_WST1'!$AI$28) -AVERAGE(Raw_data_WST1!V33:'Raw_data_WST1'!$AI$33)) )</f>
        <v>66.321827307180172</v>
      </c>
      <c r="X30" s="704">
        <f>IF((""=Raw_data_WST1!W30),"",100*(Raw_data_WST1!W30-AVERAGE(Raw_data_WST1!$V$33:'Raw_data_WST1'!$AI$33)) / ( AVERAGE(Raw_data_WST1!$V$28:'Raw_data_WST1'!$AI$28) -AVERAGE(Raw_data_WST1!V33:'Raw_data_WST1'!$AI$33)) )</f>
        <v>25.883437467991399</v>
      </c>
      <c r="Y30" s="709">
        <f>IF((""=Raw_data_WST1!X30),"",100*(Raw_data_WST1!X30-AVERAGE(Raw_data_WST1!$V$33:'Raw_data_WST1'!$AI$33)) / ( AVERAGE(Raw_data_WST1!$V$28:'Raw_data_WST1'!$AI$28) -AVERAGE(Raw_data_WST1!V33:'Raw_data_WST1'!$AI$33)) )</f>
        <v>-3.3698658199324014</v>
      </c>
      <c r="Z30" s="714" t="str">
        <f>IF((""=Raw_data_WST1!Y30),"",100*(Raw_data_WST1!Y30-AVERAGE(Raw_data_WST1!$V$33:'Raw_data_WST1'!$AI$33)) / ( AVERAGE(Raw_data_WST1!$V$28:'Raw_data_WST1'!$AI$28) -AVERAGE(Raw_data_WST1!V33:'Raw_data_WST1'!$AI$33)) )</f>
        <v/>
      </c>
      <c r="AA30" s="719" t="str">
        <f>IF((""=Raw_data_WST1!Z30),"",100*(Raw_data_WST1!Z30-AVERAGE(Raw_data_WST1!$V$33:'Raw_data_WST1'!$AI$33)) / ( AVERAGE(Raw_data_WST1!$V$28:'Raw_data_WST1'!$AI$28) -AVERAGE(Raw_data_WST1!V33:'Raw_data_WST1'!$AI$33)) )</f>
        <v/>
      </c>
      <c r="AB30" s="724" t="str">
        <f>IF((""=Raw_data_WST1!AA30),"",100*(Raw_data_WST1!AA30-AVERAGE(Raw_data_WST1!$V$33:'Raw_data_WST1'!$AI$33)) / ( AVERAGE(Raw_data_WST1!$V$28:'Raw_data_WST1'!$AI$28) -AVERAGE(Raw_data_WST1!V33:'Raw_data_WST1'!$AI$33)) )</f>
        <v/>
      </c>
      <c r="AC30" s="729" t="str">
        <f>IF((""=Raw_data_WST1!AB30),"",100*(Raw_data_WST1!AB30-AVERAGE(Raw_data_WST1!$V$33:'Raw_data_WST1'!$AI$33)) / ( AVERAGE(Raw_data_WST1!$V$28:'Raw_data_WST1'!$AI$28) -AVERAGE(Raw_data_WST1!V33:'Raw_data_WST1'!$AI$33)) )</f>
        <v/>
      </c>
      <c r="AD30" s="734" t="str">
        <f>IF((""=Raw_data_WST1!AC30),"",100*(Raw_data_WST1!AC30-AVERAGE(Raw_data_WST1!$V$33:'Raw_data_WST1'!$AI$33)) / ( AVERAGE(Raw_data_WST1!$V$28:'Raw_data_WST1'!$AI$28) -AVERAGE(Raw_data_WST1!V33:'Raw_data_WST1'!$AI$33)) )</f>
        <v/>
      </c>
      <c r="AE30" s="739" t="str">
        <f>IF((""=Raw_data_WST1!AD30),"",100*(Raw_data_WST1!AD30-AVERAGE(Raw_data_WST1!$V$33:'Raw_data_WST1'!$AI$33)) / ( AVERAGE(Raw_data_WST1!$V$28:'Raw_data_WST1'!$AI$28) -AVERAGE(Raw_data_WST1!V33:'Raw_data_WST1'!$AI$33)) )</f>
        <v/>
      </c>
      <c r="AF30" s="744" t="str">
        <f>IF((""=Raw_data_WST1!AE30),"",100*(Raw_data_WST1!AE30-AVERAGE(Raw_data_WST1!$V$33:'Raw_data_WST1'!$AI$33)) / ( AVERAGE(Raw_data_WST1!$V$28:'Raw_data_WST1'!$AI$28) -AVERAGE(Raw_data_WST1!V33:'Raw_data_WST1'!$AI$33)) )</f>
        <v/>
      </c>
      <c r="AG30" s="749" t="str">
        <f>IF((""=Raw_data_WST1!AF30),"",100*(Raw_data_WST1!AF30-AVERAGE(Raw_data_WST1!$V$33:'Raw_data_WST1'!$AI$33)) / ( AVERAGE(Raw_data_WST1!$V$28:'Raw_data_WST1'!$AI$28) -AVERAGE(Raw_data_WST1!V33:'Raw_data_WST1'!$AI$33)) )</f>
        <v/>
      </c>
      <c r="AH30" s="754" t="str">
        <f>IF((""=Raw_data_WST1!AG30),"",100*(Raw_data_WST1!AG30-AVERAGE(Raw_data_WST1!$V$33:'Raw_data_WST1'!$AI$33)) / ( AVERAGE(Raw_data_WST1!$V$28:'Raw_data_WST1'!$AI$28) -AVERAGE(Raw_data_WST1!V33:'Raw_data_WST1'!$AI$33)) )</f>
        <v/>
      </c>
      <c r="AI30" s="759" t="str">
        <f>IF((""=Raw_data_WST1!AH30),"",100*(Raw_data_WST1!AH30-AVERAGE(Raw_data_WST1!$V$33:'Raw_data_WST1'!$AI$33)) / ( AVERAGE(Raw_data_WST1!$V$28:'Raw_data_WST1'!$AI$28) -AVERAGE(Raw_data_WST1!V33:'Raw_data_WST1'!$AI$33)) )</f>
        <v/>
      </c>
      <c r="AJ30" s="764" t="str">
        <f>IF((""=Raw_data_WST1!AI30),"",100*(Raw_data_WST1!AI30-AVERAGE(Raw_data_WST1!$V$33:'Raw_data_WST1'!$AI$33)) / ( AVERAGE(Raw_data_WST1!$V$28:'Raw_data_WST1'!$AI$28) -AVERAGE(Raw_data_WST1!V33:'Raw_data_WST1'!$AI$33)) )</f>
        <v/>
      </c>
      <c r="AK30">
        <f t="shared" si="9"/>
        <v>29.611799651746392</v>
      </c>
      <c r="AM30" t="s">
        <v>131</v>
      </c>
      <c r="AN30" t="s">
        <v>126</v>
      </c>
      <c r="AO30" s="769">
        <f>IF((""=Raw_data_WST1!AN30),"",100*(Raw_data_WST1!AN30-AVERAGE(Raw_data_WST1!$AN$33:'Raw_data_WST1'!$BA$33)) / ( AVERAGE(Raw_data_WST1!$AN$28:'Raw_data_WST1'!$BA$28) -AVERAGE(Raw_data_WST1!AN33:'Raw_data_WST1'!$BA$33)) )</f>
        <v>24.654213603308136</v>
      </c>
      <c r="AP30" s="774">
        <f>IF((""=Raw_data_WST1!AO30),"",100*(Raw_data_WST1!AO30-AVERAGE(Raw_data_WST1!$AN$33:'Raw_data_WST1'!$BA$33)) / ( AVERAGE(Raw_data_WST1!$AN$28:'Raw_data_WST1'!$BA$28) -AVERAGE(Raw_data_WST1!AN33:'Raw_data_WST1'!$BA$33)) )</f>
        <v>49.807500356480809</v>
      </c>
      <c r="AQ30" s="779">
        <f>IF((""=Raw_data_WST1!AP30),"",100*(Raw_data_WST1!AP30-AVERAGE(Raw_data_WST1!$AN$33:'Raw_data_WST1'!$BA$33)) / ( AVERAGE(Raw_data_WST1!$AN$28:'Raw_data_WST1'!$BA$28) -AVERAGE(Raw_data_WST1!AN33:'Raw_data_WST1'!$BA$33)) )</f>
        <v>33.637530300869813</v>
      </c>
      <c r="AR30" s="784" t="str">
        <f>IF((""=Raw_data_WST1!AQ30),"",100*(Raw_data_WST1!AQ30-AVERAGE(Raw_data_WST1!$AN$33:'Raw_data_WST1'!$BA$33)) / ( AVERAGE(Raw_data_WST1!$AN$28:'Raw_data_WST1'!$BA$28) -AVERAGE(Raw_data_WST1!AN33:'Raw_data_WST1'!$BA$33)) )</f>
        <v/>
      </c>
      <c r="AS30" s="789" t="str">
        <f>IF((""=Raw_data_WST1!AR30),"",100*(Raw_data_WST1!AR30-AVERAGE(Raw_data_WST1!$AN$33:'Raw_data_WST1'!$BA$33)) / ( AVERAGE(Raw_data_WST1!$AN$28:'Raw_data_WST1'!$BA$28) -AVERAGE(Raw_data_WST1!AN33:'Raw_data_WST1'!$BA$33)) )</f>
        <v/>
      </c>
      <c r="AT30" s="794" t="str">
        <f>IF((""=Raw_data_WST1!AS30),"",100*(Raw_data_WST1!AS30-AVERAGE(Raw_data_WST1!$AN$33:'Raw_data_WST1'!$BA$33)) / ( AVERAGE(Raw_data_WST1!$AN$28:'Raw_data_WST1'!$BA$28) -AVERAGE(Raw_data_WST1!AN33:'Raw_data_WST1'!$BA$33)) )</f>
        <v/>
      </c>
      <c r="AU30" s="799" t="str">
        <f>IF((""=Raw_data_WST1!AT30),"",100*(Raw_data_WST1!AT30-AVERAGE(Raw_data_WST1!$AN$33:'Raw_data_WST1'!$BA$33)) / ( AVERAGE(Raw_data_WST1!$AN$28:'Raw_data_WST1'!$BA$28) -AVERAGE(Raw_data_WST1!AN33:'Raw_data_WST1'!$BA$33)) )</f>
        <v/>
      </c>
      <c r="AV30" s="804" t="str">
        <f>IF((""=Raw_data_WST1!AU30),"",100*(Raw_data_WST1!AU30-AVERAGE(Raw_data_WST1!$AN$33:'Raw_data_WST1'!$BA$33)) / ( AVERAGE(Raw_data_WST1!$AN$28:'Raw_data_WST1'!$BA$28) -AVERAGE(Raw_data_WST1!AN33:'Raw_data_WST1'!$BA$33)) )</f>
        <v/>
      </c>
      <c r="AW30" s="809" t="str">
        <f>IF((""=Raw_data_WST1!AV30),"",100*(Raw_data_WST1!AV30-AVERAGE(Raw_data_WST1!$AN$33:'Raw_data_WST1'!$BA$33)) / ( AVERAGE(Raw_data_WST1!$AN$28:'Raw_data_WST1'!$BA$28) -AVERAGE(Raw_data_WST1!AN33:'Raw_data_WST1'!$BA$33)) )</f>
        <v/>
      </c>
      <c r="AX30" s="814" t="str">
        <f>IF((""=Raw_data_WST1!AW30),"",100*(Raw_data_WST1!AW30-AVERAGE(Raw_data_WST1!$AN$33:'Raw_data_WST1'!$BA$33)) / ( AVERAGE(Raw_data_WST1!$AN$28:'Raw_data_WST1'!$BA$28) -AVERAGE(Raw_data_WST1!AN33:'Raw_data_WST1'!$BA$33)) )</f>
        <v/>
      </c>
      <c r="AY30" s="819" t="str">
        <f>IF((""=Raw_data_WST1!AX30),"",100*(Raw_data_WST1!AX30-AVERAGE(Raw_data_WST1!$AN$33:'Raw_data_WST1'!$BA$33)) / ( AVERAGE(Raw_data_WST1!$AN$28:'Raw_data_WST1'!$BA$28) -AVERAGE(Raw_data_WST1!AN33:'Raw_data_WST1'!$BA$33)) )</f>
        <v/>
      </c>
      <c r="AZ30" s="824" t="str">
        <f>IF((""=Raw_data_WST1!AY30),"",100*(Raw_data_WST1!AY30-AVERAGE(Raw_data_WST1!$AN$33:'Raw_data_WST1'!$BA$33)) / ( AVERAGE(Raw_data_WST1!$AN$28:'Raw_data_WST1'!$BA$28) -AVERAGE(Raw_data_WST1!AN33:'Raw_data_WST1'!$BA$33)) )</f>
        <v/>
      </c>
      <c r="BA30" s="829" t="str">
        <f>IF((""=Raw_data_WST1!AZ30),"",100*(Raw_data_WST1!AZ30-AVERAGE(Raw_data_WST1!$AN$33:'Raw_data_WST1'!$BA$33)) / ( AVERAGE(Raw_data_WST1!$AN$28:'Raw_data_WST1'!$BA$28) -AVERAGE(Raw_data_WST1!AN33:'Raw_data_WST1'!$BA$33)) )</f>
        <v/>
      </c>
      <c r="BB30" s="834" t="str">
        <f>IF((""=Raw_data_WST1!BA30),"",100*(Raw_data_WST1!BA30-AVERAGE(Raw_data_WST1!$AN$33:'Raw_data_WST1'!$BA$33)) / ( AVERAGE(Raw_data_WST1!$AN$28:'Raw_data_WST1'!$BA$28) -AVERAGE(Raw_data_WST1!AN33:'Raw_data_WST1'!$BA$33)) )</f>
        <v/>
      </c>
      <c r="BC30">
        <f t="shared" si="10"/>
        <v>36.033081420219581</v>
      </c>
      <c r="BE30" t="s">
        <v>131</v>
      </c>
      <c r="BF30" t="s">
        <v>126</v>
      </c>
      <c r="BG30" s="839">
        <f>IF((""=Raw_data_WST1!BF30),"",100*(Raw_data_WST1!BF30-AVERAGE(Raw_data_WST1!$BF$33:'Raw_data_WST1'!$BS$33)) / ( AVERAGE(Raw_data_WST1!$BF$28:'Raw_data_WST1'!$BS$28) -AVERAGE(Raw_data_WST1!BF33:'Raw_data_WST1'!$BS$33)) )</f>
        <v>74.197456087219862</v>
      </c>
      <c r="BH30" s="844">
        <f>IF((""=Raw_data_WST1!BG30),"",100*(Raw_data_WST1!BG30-AVERAGE(Raw_data_WST1!$BF$33:'Raw_data_WST1'!$BS$33)) / ( AVERAGE(Raw_data_WST1!$BF$28:'Raw_data_WST1'!$BS$28) -AVERAGE(Raw_data_WST1!BF33:'Raw_data_WST1'!$BS$33)) )</f>
        <v>53.563496870583478</v>
      </c>
      <c r="BI30" s="849">
        <f>IF((""=Raw_data_WST1!BH30),"",100*(Raw_data_WST1!BH30-AVERAGE(Raw_data_WST1!$BF$33:'Raw_data_WST1'!$BS$33)) / ( AVERAGE(Raw_data_WST1!$BF$28:'Raw_data_WST1'!$BS$28) -AVERAGE(Raw_data_WST1!BF33:'Raw_data_WST1'!$BS$33)) )</f>
        <v>43.670502725620828</v>
      </c>
      <c r="BJ30" s="854" t="str">
        <f>IF((""=Raw_data_WST1!BI30),"",100*(Raw_data_WST1!BI30-AVERAGE(Raw_data_WST1!$BF$33:'Raw_data_WST1'!$BS$33)) / ( AVERAGE(Raw_data_WST1!$BF$28:'Raw_data_WST1'!$BS$28) -AVERAGE(Raw_data_WST1!BF33:'Raw_data_WST1'!$BS$33)) )</f>
        <v/>
      </c>
      <c r="BK30" s="859" t="str">
        <f>IF((""=Raw_data_WST1!BJ30),"",100*(Raw_data_WST1!BJ30-AVERAGE(Raw_data_WST1!$BF$33:'Raw_data_WST1'!$BS$33)) / ( AVERAGE(Raw_data_WST1!$BF$28:'Raw_data_WST1'!$BS$28) -AVERAGE(Raw_data_WST1!BF33:'Raw_data_WST1'!$BS$33)) )</f>
        <v/>
      </c>
      <c r="BL30" s="864" t="str">
        <f>IF((""=Raw_data_WST1!BK30),"",100*(Raw_data_WST1!BK30-AVERAGE(Raw_data_WST1!$BF$33:'Raw_data_WST1'!$BS$33)) / ( AVERAGE(Raw_data_WST1!$BF$28:'Raw_data_WST1'!$BS$28) -AVERAGE(Raw_data_WST1!BF33:'Raw_data_WST1'!$BS$33)) )</f>
        <v/>
      </c>
      <c r="BM30" s="869" t="str">
        <f>IF((""=Raw_data_WST1!BL30),"",100*(Raw_data_WST1!BL30-AVERAGE(Raw_data_WST1!$BF$33:'Raw_data_WST1'!$BS$33)) / ( AVERAGE(Raw_data_WST1!$BF$28:'Raw_data_WST1'!$BS$28) -AVERAGE(Raw_data_WST1!BF33:'Raw_data_WST1'!$BS$33)) )</f>
        <v/>
      </c>
      <c r="BN30" s="874" t="str">
        <f>IF((""=Raw_data_WST1!BM30),"",100*(Raw_data_WST1!BM30-AVERAGE(Raw_data_WST1!$BF$33:'Raw_data_WST1'!$BS$33)) / ( AVERAGE(Raw_data_WST1!$BF$28:'Raw_data_WST1'!$BS$28) -AVERAGE(Raw_data_WST1!BF33:'Raw_data_WST1'!$BS$33)) )</f>
        <v/>
      </c>
      <c r="BO30" s="879" t="str">
        <f>IF((""=Raw_data_WST1!BN30),"",100*(Raw_data_WST1!BN30-AVERAGE(Raw_data_WST1!$BF$33:'Raw_data_WST1'!$BS$33)) / ( AVERAGE(Raw_data_WST1!$BF$28:'Raw_data_WST1'!$BS$28) -AVERAGE(Raw_data_WST1!BF33:'Raw_data_WST1'!$BS$33)) )</f>
        <v/>
      </c>
      <c r="BP30" s="884" t="str">
        <f>IF((""=Raw_data_WST1!BO30),"",100*(Raw_data_WST1!BO30-AVERAGE(Raw_data_WST1!$BF$33:'Raw_data_WST1'!$BS$33)) / ( AVERAGE(Raw_data_WST1!$BF$28:'Raw_data_WST1'!$BS$28) -AVERAGE(Raw_data_WST1!BF33:'Raw_data_WST1'!$BS$33)) )</f>
        <v/>
      </c>
      <c r="BQ30" s="889" t="str">
        <f>IF((""=Raw_data_WST1!BP30),"",100*(Raw_data_WST1!BP30-AVERAGE(Raw_data_WST1!$BF$33:'Raw_data_WST1'!$BS$33)) / ( AVERAGE(Raw_data_WST1!$BF$28:'Raw_data_WST1'!$BS$28) -AVERAGE(Raw_data_WST1!BF33:'Raw_data_WST1'!$BS$33)) )</f>
        <v/>
      </c>
      <c r="BR30" s="894" t="str">
        <f>IF((""=Raw_data_WST1!BQ30),"",100*(Raw_data_WST1!BQ30-AVERAGE(Raw_data_WST1!$BF$33:'Raw_data_WST1'!$BS$33)) / ( AVERAGE(Raw_data_WST1!$BF$28:'Raw_data_WST1'!$BS$28) -AVERAGE(Raw_data_WST1!BF33:'Raw_data_WST1'!$BS$33)) )</f>
        <v/>
      </c>
      <c r="BS30" s="899" t="str">
        <f>IF((""=Raw_data_WST1!BR30),"",100*(Raw_data_WST1!BR30-AVERAGE(Raw_data_WST1!$BF$33:'Raw_data_WST1'!$BS$33)) / ( AVERAGE(Raw_data_WST1!$BF$28:'Raw_data_WST1'!$BS$28) -AVERAGE(Raw_data_WST1!BF33:'Raw_data_WST1'!$BS$33)) )</f>
        <v/>
      </c>
      <c r="BT30" s="904" t="str">
        <f>IF((""=Raw_data_WST1!BS30),"",100*(Raw_data_WST1!BS30-AVERAGE(Raw_data_WST1!$BF$33:'Raw_data_WST1'!$BS$33)) / ( AVERAGE(Raw_data_WST1!$BF$28:'Raw_data_WST1'!$BS$28) -AVERAGE(Raw_data_WST1!BF33:'Raw_data_WST1'!$BS$33)) )</f>
        <v/>
      </c>
      <c r="BU30">
        <f t="shared" si="11"/>
        <v>57.143818561141387</v>
      </c>
    </row>
    <row r="31" spans="1:73">
      <c r="C31" s="61" t="s">
        <v>131</v>
      </c>
      <c r="D31" s="44" t="s">
        <v>127</v>
      </c>
      <c r="E31" s="630">
        <f>IF((""=Raw_data_WST1!D31),"",100*(Raw_data_WST1!D31-AVERAGE(Raw_data_WST1!$D$33:'Raw_data_WST1'!$Q$33)) / ( AVERAGE(Raw_data_WST1!$D$28:'Raw_data_WST1'!$Q$28) -AVERAGE(Raw_data_WST1!D33:'Raw_data_WST1'!$Q$33)) )</f>
        <v>113.92240679616901</v>
      </c>
      <c r="F31" s="635">
        <f>IF((""=Raw_data_WST1!E31),"",100*(Raw_data_WST1!E31-AVERAGE(Raw_data_WST1!$D$33:'Raw_data_WST1'!$Q$33)) / ( AVERAGE(Raw_data_WST1!$D$28:'Raw_data_WST1'!$Q$28) -AVERAGE(Raw_data_WST1!D33:'Raw_data_WST1'!$Q$33)) )</f>
        <v>97.559655862777973</v>
      </c>
      <c r="G31" s="640">
        <f>IF((""=Raw_data_WST1!F31),"",100*(Raw_data_WST1!F31-AVERAGE(Raw_data_WST1!$D$33:'Raw_data_WST1'!$Q$33)) / ( AVERAGE(Raw_data_WST1!$D$28:'Raw_data_WST1'!$Q$28) -AVERAGE(Raw_data_WST1!D33:'Raw_data_WST1'!$Q$33)) )</f>
        <v>93.436502353768731</v>
      </c>
      <c r="H31" s="645" t="str">
        <f>IF((""=Raw_data_WST1!G31),"",100*(Raw_data_WST1!G31-AVERAGE(Raw_data_WST1!$D$33:'Raw_data_WST1'!$Q$33)) / ( AVERAGE(Raw_data_WST1!$D$28:'Raw_data_WST1'!$Q$28) -AVERAGE(Raw_data_WST1!D33:'Raw_data_WST1'!$Q$33)) )</f>
        <v/>
      </c>
      <c r="I31" s="650" t="str">
        <f>IF((""=Raw_data_WST1!H31),"",100*(Raw_data_WST1!H31-AVERAGE(Raw_data_WST1!$D$33:'Raw_data_WST1'!$Q$33)) / ( AVERAGE(Raw_data_WST1!$D$28:'Raw_data_WST1'!$Q$28) -AVERAGE(Raw_data_WST1!D33:'Raw_data_WST1'!$Q$33)) )</f>
        <v/>
      </c>
      <c r="J31" s="655" t="str">
        <f>IF((""=Raw_data_WST1!I31),"",100*(Raw_data_WST1!I31-AVERAGE(Raw_data_WST1!$D$33:'Raw_data_WST1'!$Q$33)) / ( AVERAGE(Raw_data_WST1!$D$28:'Raw_data_WST1'!$Q$28) -AVERAGE(Raw_data_WST1!D33:'Raw_data_WST1'!$Q$33)) )</f>
        <v/>
      </c>
      <c r="K31" s="660" t="str">
        <f>IF((""=Raw_data_WST1!J31),"",100*(Raw_data_WST1!J31-AVERAGE(Raw_data_WST1!$D$33:'Raw_data_WST1'!$Q$33)) / ( AVERAGE(Raw_data_WST1!$D$28:'Raw_data_WST1'!$Q$28) -AVERAGE(Raw_data_WST1!D33:'Raw_data_WST1'!$Q$33)) )</f>
        <v/>
      </c>
      <c r="L31" s="665" t="str">
        <f>IF((""=Raw_data_WST1!K31),"",100*(Raw_data_WST1!K31-AVERAGE(Raw_data_WST1!$D$33:'Raw_data_WST1'!$Q$33)) / ( AVERAGE(Raw_data_WST1!$D$28:'Raw_data_WST1'!$Q$28) -AVERAGE(Raw_data_WST1!D33:'Raw_data_WST1'!$Q$33)) )</f>
        <v/>
      </c>
      <c r="M31" s="670" t="str">
        <f>IF((""=Raw_data_WST1!L31),"",100*(Raw_data_WST1!L31-AVERAGE(Raw_data_WST1!$D$33:'Raw_data_WST1'!$Q$33)) / ( AVERAGE(Raw_data_WST1!$D$28:'Raw_data_WST1'!$Q$28) -AVERAGE(Raw_data_WST1!D33:'Raw_data_WST1'!$Q$33)) )</f>
        <v/>
      </c>
      <c r="N31" s="675" t="str">
        <f>IF((""=Raw_data_WST1!M31),"",100*(Raw_data_WST1!M31-AVERAGE(Raw_data_WST1!$D$33:'Raw_data_WST1'!$Q$33)) / ( AVERAGE(Raw_data_WST1!$D$28:'Raw_data_WST1'!$Q$28) -AVERAGE(Raw_data_WST1!D33:'Raw_data_WST1'!$Q$33)) )</f>
        <v/>
      </c>
      <c r="O31" s="680" t="str">
        <f>IF((""=Raw_data_WST1!N31),"",100*(Raw_data_WST1!N31-AVERAGE(Raw_data_WST1!$D$33:'Raw_data_WST1'!$Q$33)) / ( AVERAGE(Raw_data_WST1!$D$28:'Raw_data_WST1'!$Q$28) -AVERAGE(Raw_data_WST1!D33:'Raw_data_WST1'!$Q$33)) )</f>
        <v/>
      </c>
      <c r="P31" s="685" t="str">
        <f>IF((""=Raw_data_WST1!O31),"",100*(Raw_data_WST1!O31-AVERAGE(Raw_data_WST1!$D$33:'Raw_data_WST1'!$Q$33)) / ( AVERAGE(Raw_data_WST1!$D$28:'Raw_data_WST1'!$Q$28) -AVERAGE(Raw_data_WST1!D33:'Raw_data_WST1'!$Q$33)) )</f>
        <v/>
      </c>
      <c r="Q31" s="690" t="str">
        <f>IF((""=Raw_data_WST1!P31),"",100*(Raw_data_WST1!P31-AVERAGE(Raw_data_WST1!$D$33:'Raw_data_WST1'!$Q$33)) / ( AVERAGE(Raw_data_WST1!$D$28:'Raw_data_WST1'!$Q$28) -AVERAGE(Raw_data_WST1!D33:'Raw_data_WST1'!$Q$33)) )</f>
        <v/>
      </c>
      <c r="R31" s="695" t="str">
        <f>IF((""=Raw_data_WST1!Q31),"",100*(Raw_data_WST1!Q31-AVERAGE(Raw_data_WST1!$D$33:'Raw_data_WST1'!$Q$33)) / ( AVERAGE(Raw_data_WST1!$D$28:'Raw_data_WST1'!$Q$28) -AVERAGE(Raw_data_WST1!D33:'Raw_data_WST1'!$Q$33)) )</f>
        <v/>
      </c>
      <c r="S31">
        <f t="shared" si="8"/>
        <v>101.63952167090524</v>
      </c>
      <c r="U31" t="s">
        <v>131</v>
      </c>
      <c r="V31" t="s">
        <v>127</v>
      </c>
      <c r="W31" s="700">
        <f>IF((""=Raw_data_WST1!V31),"",100*(Raw_data_WST1!V31-AVERAGE(Raw_data_WST1!$V$33:'Raw_data_WST1'!$AI$33)) / ( AVERAGE(Raw_data_WST1!$V$28:'Raw_data_WST1'!$AI$28) -AVERAGE(Raw_data_WST1!V33:'Raw_data_WST1'!$AI$33)) )</f>
        <v>13.837959643552184</v>
      </c>
      <c r="X31" s="705">
        <f>IF((""=Raw_data_WST1!W31),"",100*(Raw_data_WST1!W31-AVERAGE(Raw_data_WST1!$V$33:'Raw_data_WST1'!$AI$33)) / ( AVERAGE(Raw_data_WST1!$V$28:'Raw_data_WST1'!$AI$28) -AVERAGE(Raw_data_WST1!V33:'Raw_data_WST1'!$AI$33)) )</f>
        <v>10.683191641913341</v>
      </c>
      <c r="Y31" s="710">
        <f>IF((""=Raw_data_WST1!X31),"",100*(Raw_data_WST1!X31-AVERAGE(Raw_data_WST1!$V$33:'Raw_data_WST1'!$AI$33)) / ( AVERAGE(Raw_data_WST1!$V$28:'Raw_data_WST1'!$AI$28) -AVERAGE(Raw_data_WST1!V33:'Raw_data_WST1'!$AI$33)) )</f>
        <v>24.736249103759093</v>
      </c>
      <c r="Z31" s="715" t="str">
        <f>IF((""=Raw_data_WST1!Y31),"",100*(Raw_data_WST1!Y31-AVERAGE(Raw_data_WST1!$V$33:'Raw_data_WST1'!$AI$33)) / ( AVERAGE(Raw_data_WST1!$V$28:'Raw_data_WST1'!$AI$28) -AVERAGE(Raw_data_WST1!V33:'Raw_data_WST1'!$AI$33)) )</f>
        <v/>
      </c>
      <c r="AA31" s="720" t="str">
        <f>IF((""=Raw_data_WST1!Z31),"",100*(Raw_data_WST1!Z31-AVERAGE(Raw_data_WST1!$V$33:'Raw_data_WST1'!$AI$33)) / ( AVERAGE(Raw_data_WST1!$V$28:'Raw_data_WST1'!$AI$28) -AVERAGE(Raw_data_WST1!V33:'Raw_data_WST1'!$AI$33)) )</f>
        <v/>
      </c>
      <c r="AB31" s="725" t="str">
        <f>IF((""=Raw_data_WST1!AA31),"",100*(Raw_data_WST1!AA31-AVERAGE(Raw_data_WST1!$V$33:'Raw_data_WST1'!$AI$33)) / ( AVERAGE(Raw_data_WST1!$V$28:'Raw_data_WST1'!$AI$28) -AVERAGE(Raw_data_WST1!V33:'Raw_data_WST1'!$AI$33)) )</f>
        <v/>
      </c>
      <c r="AC31" s="730" t="str">
        <f>IF((""=Raw_data_WST1!AB31),"",100*(Raw_data_WST1!AB31-AVERAGE(Raw_data_WST1!$V$33:'Raw_data_WST1'!$AI$33)) / ( AVERAGE(Raw_data_WST1!$V$28:'Raw_data_WST1'!$AI$28) -AVERAGE(Raw_data_WST1!V33:'Raw_data_WST1'!$AI$33)) )</f>
        <v/>
      </c>
      <c r="AD31" s="735" t="str">
        <f>IF((""=Raw_data_WST1!AC31),"",100*(Raw_data_WST1!AC31-AVERAGE(Raw_data_WST1!$V$33:'Raw_data_WST1'!$AI$33)) / ( AVERAGE(Raw_data_WST1!$V$28:'Raw_data_WST1'!$AI$28) -AVERAGE(Raw_data_WST1!V33:'Raw_data_WST1'!$AI$33)) )</f>
        <v/>
      </c>
      <c r="AE31" s="740" t="str">
        <f>IF((""=Raw_data_WST1!AD31),"",100*(Raw_data_WST1!AD31-AVERAGE(Raw_data_WST1!$V$33:'Raw_data_WST1'!$AI$33)) / ( AVERAGE(Raw_data_WST1!$V$28:'Raw_data_WST1'!$AI$28) -AVERAGE(Raw_data_WST1!V33:'Raw_data_WST1'!$AI$33)) )</f>
        <v/>
      </c>
      <c r="AF31" s="745" t="str">
        <f>IF((""=Raw_data_WST1!AE31),"",100*(Raw_data_WST1!AE31-AVERAGE(Raw_data_WST1!$V$33:'Raw_data_WST1'!$AI$33)) / ( AVERAGE(Raw_data_WST1!$V$28:'Raw_data_WST1'!$AI$28) -AVERAGE(Raw_data_WST1!V33:'Raw_data_WST1'!$AI$33)) )</f>
        <v/>
      </c>
      <c r="AG31" s="750" t="str">
        <f>IF((""=Raw_data_WST1!AF31),"",100*(Raw_data_WST1!AF31-AVERAGE(Raw_data_WST1!$V$33:'Raw_data_WST1'!$AI$33)) / ( AVERAGE(Raw_data_WST1!$V$28:'Raw_data_WST1'!$AI$28) -AVERAGE(Raw_data_WST1!V33:'Raw_data_WST1'!$AI$33)) )</f>
        <v/>
      </c>
      <c r="AH31" s="755" t="str">
        <f>IF((""=Raw_data_WST1!AG31),"",100*(Raw_data_WST1!AG31-AVERAGE(Raw_data_WST1!$V$33:'Raw_data_WST1'!$AI$33)) / ( AVERAGE(Raw_data_WST1!$V$28:'Raw_data_WST1'!$AI$28) -AVERAGE(Raw_data_WST1!V33:'Raw_data_WST1'!$AI$33)) )</f>
        <v/>
      </c>
      <c r="AI31" s="760" t="str">
        <f>IF((""=Raw_data_WST1!AH31),"",100*(Raw_data_WST1!AH31-AVERAGE(Raw_data_WST1!$V$33:'Raw_data_WST1'!$AI$33)) / ( AVERAGE(Raw_data_WST1!$V$28:'Raw_data_WST1'!$AI$28) -AVERAGE(Raw_data_WST1!V33:'Raw_data_WST1'!$AI$33)) )</f>
        <v/>
      </c>
      <c r="AJ31" s="765" t="str">
        <f>IF((""=Raw_data_WST1!AI31),"",100*(Raw_data_WST1!AI31-AVERAGE(Raw_data_WST1!$V$33:'Raw_data_WST1'!$AI$33)) / ( AVERAGE(Raw_data_WST1!$V$28:'Raw_data_WST1'!$AI$28) -AVERAGE(Raw_data_WST1!V33:'Raw_data_WST1'!$AI$33)) )</f>
        <v/>
      </c>
      <c r="AK31">
        <f t="shared" si="9"/>
        <v>16.419133463074871</v>
      </c>
      <c r="AM31" t="s">
        <v>131</v>
      </c>
      <c r="AN31" t="s">
        <v>127</v>
      </c>
      <c r="AO31" s="770">
        <f>IF((""=Raw_data_WST1!AN31),"",100*(Raw_data_WST1!AN31-AVERAGE(Raw_data_WST1!$AN$33:'Raw_data_WST1'!$BA$33)) / ( AVERAGE(Raw_data_WST1!$AN$28:'Raw_data_WST1'!$BA$28) -AVERAGE(Raw_data_WST1!AN33:'Raw_data_WST1'!$BA$33)) )</f>
        <v>36.432339940111213</v>
      </c>
      <c r="AP31" s="775">
        <f>IF((""=Raw_data_WST1!AO31),"",100*(Raw_data_WST1!AO31-AVERAGE(Raw_data_WST1!$AN$33:'Raw_data_WST1'!$BA$33)) / ( AVERAGE(Raw_data_WST1!$AN$28:'Raw_data_WST1'!$BA$28) -AVERAGE(Raw_data_WST1!AN33:'Raw_data_WST1'!$BA$33)) )</f>
        <v>56.794524454584327</v>
      </c>
      <c r="AQ31" s="780">
        <f>IF((""=Raw_data_WST1!AP31),"",100*(Raw_data_WST1!AP31-AVERAGE(Raw_data_WST1!$AN$33:'Raw_data_WST1'!$BA$33)) / ( AVERAGE(Raw_data_WST1!$AN$28:'Raw_data_WST1'!$BA$28) -AVERAGE(Raw_data_WST1!AN33:'Raw_data_WST1'!$BA$33)) )</f>
        <v>49.607871096534993</v>
      </c>
      <c r="AR31" s="785" t="str">
        <f>IF((""=Raw_data_WST1!AQ31),"",100*(Raw_data_WST1!AQ31-AVERAGE(Raw_data_WST1!$AN$33:'Raw_data_WST1'!$BA$33)) / ( AVERAGE(Raw_data_WST1!$AN$28:'Raw_data_WST1'!$BA$28) -AVERAGE(Raw_data_WST1!AN33:'Raw_data_WST1'!$BA$33)) )</f>
        <v/>
      </c>
      <c r="AS31" s="790" t="str">
        <f>IF((""=Raw_data_WST1!AR31),"",100*(Raw_data_WST1!AR31-AVERAGE(Raw_data_WST1!$AN$33:'Raw_data_WST1'!$BA$33)) / ( AVERAGE(Raw_data_WST1!$AN$28:'Raw_data_WST1'!$BA$28) -AVERAGE(Raw_data_WST1!AN33:'Raw_data_WST1'!$BA$33)) )</f>
        <v/>
      </c>
      <c r="AT31" s="795" t="str">
        <f>IF((""=Raw_data_WST1!AS31),"",100*(Raw_data_WST1!AS31-AVERAGE(Raw_data_WST1!$AN$33:'Raw_data_WST1'!$BA$33)) / ( AVERAGE(Raw_data_WST1!$AN$28:'Raw_data_WST1'!$BA$28) -AVERAGE(Raw_data_WST1!AN33:'Raw_data_WST1'!$BA$33)) )</f>
        <v/>
      </c>
      <c r="AU31" s="800" t="str">
        <f>IF((""=Raw_data_WST1!AT31),"",100*(Raw_data_WST1!AT31-AVERAGE(Raw_data_WST1!$AN$33:'Raw_data_WST1'!$BA$33)) / ( AVERAGE(Raw_data_WST1!$AN$28:'Raw_data_WST1'!$BA$28) -AVERAGE(Raw_data_WST1!AN33:'Raw_data_WST1'!$BA$33)) )</f>
        <v/>
      </c>
      <c r="AV31" s="805" t="str">
        <f>IF((""=Raw_data_WST1!AU31),"",100*(Raw_data_WST1!AU31-AVERAGE(Raw_data_WST1!$AN$33:'Raw_data_WST1'!$BA$33)) / ( AVERAGE(Raw_data_WST1!$AN$28:'Raw_data_WST1'!$BA$28) -AVERAGE(Raw_data_WST1!AN33:'Raw_data_WST1'!$BA$33)) )</f>
        <v/>
      </c>
      <c r="AW31" s="810" t="str">
        <f>IF((""=Raw_data_WST1!AV31),"",100*(Raw_data_WST1!AV31-AVERAGE(Raw_data_WST1!$AN$33:'Raw_data_WST1'!$BA$33)) / ( AVERAGE(Raw_data_WST1!$AN$28:'Raw_data_WST1'!$BA$28) -AVERAGE(Raw_data_WST1!AN33:'Raw_data_WST1'!$BA$33)) )</f>
        <v/>
      </c>
      <c r="AX31" s="815" t="str">
        <f>IF((""=Raw_data_WST1!AW31),"",100*(Raw_data_WST1!AW31-AVERAGE(Raw_data_WST1!$AN$33:'Raw_data_WST1'!$BA$33)) / ( AVERAGE(Raw_data_WST1!$AN$28:'Raw_data_WST1'!$BA$28) -AVERAGE(Raw_data_WST1!AN33:'Raw_data_WST1'!$BA$33)) )</f>
        <v/>
      </c>
      <c r="AY31" s="820" t="str">
        <f>IF((""=Raw_data_WST1!AX31),"",100*(Raw_data_WST1!AX31-AVERAGE(Raw_data_WST1!$AN$33:'Raw_data_WST1'!$BA$33)) / ( AVERAGE(Raw_data_WST1!$AN$28:'Raw_data_WST1'!$BA$28) -AVERAGE(Raw_data_WST1!AN33:'Raw_data_WST1'!$BA$33)) )</f>
        <v/>
      </c>
      <c r="AZ31" s="825" t="str">
        <f>IF((""=Raw_data_WST1!AY31),"",100*(Raw_data_WST1!AY31-AVERAGE(Raw_data_WST1!$AN$33:'Raw_data_WST1'!$BA$33)) / ( AVERAGE(Raw_data_WST1!$AN$28:'Raw_data_WST1'!$BA$28) -AVERAGE(Raw_data_WST1!AN33:'Raw_data_WST1'!$BA$33)) )</f>
        <v/>
      </c>
      <c r="BA31" s="830" t="str">
        <f>IF((""=Raw_data_WST1!AZ31),"",100*(Raw_data_WST1!AZ31-AVERAGE(Raw_data_WST1!$AN$33:'Raw_data_WST1'!$BA$33)) / ( AVERAGE(Raw_data_WST1!$AN$28:'Raw_data_WST1'!$BA$28) -AVERAGE(Raw_data_WST1!AN33:'Raw_data_WST1'!$BA$33)) )</f>
        <v/>
      </c>
      <c r="BB31" s="835" t="str">
        <f>IF((""=Raw_data_WST1!BA31),"",100*(Raw_data_WST1!BA31-AVERAGE(Raw_data_WST1!$AN$33:'Raw_data_WST1'!$BA$33)) / ( AVERAGE(Raw_data_WST1!$AN$28:'Raw_data_WST1'!$BA$28) -AVERAGE(Raw_data_WST1!AN33:'Raw_data_WST1'!$BA$33)) )</f>
        <v/>
      </c>
      <c r="BC31">
        <f t="shared" si="10"/>
        <v>47.611578497076842</v>
      </c>
      <c r="BE31" t="s">
        <v>131</v>
      </c>
      <c r="BF31" t="s">
        <v>127</v>
      </c>
      <c r="BG31" s="840">
        <f>IF((""=Raw_data_WST1!BF31),"",100*(Raw_data_WST1!BF31-AVERAGE(Raw_data_WST1!$BF$33:'Raw_data_WST1'!$BS$33)) / ( AVERAGE(Raw_data_WST1!$BF$28:'Raw_data_WST1'!$BS$28) -AVERAGE(Raw_data_WST1!BF33:'Raw_data_WST1'!$BS$33)) )</f>
        <v>30.385624873813843</v>
      </c>
      <c r="BH31" s="845">
        <f>IF((""=Raw_data_WST1!BG31),"",100*(Raw_data_WST1!BG31-AVERAGE(Raw_data_WST1!$BF$33:'Raw_data_WST1'!$BS$33)) / ( AVERAGE(Raw_data_WST1!$BF$28:'Raw_data_WST1'!$BS$28) -AVERAGE(Raw_data_WST1!BF33:'Raw_data_WST1'!$BS$33)) )</f>
        <v>22.188572582273363</v>
      </c>
      <c r="BI31" s="850">
        <f>IF((""=Raw_data_WST1!BH31),"",100*(Raw_data_WST1!BH31-AVERAGE(Raw_data_WST1!$BF$33:'Raw_data_WST1'!$BS$33)) / ( AVERAGE(Raw_data_WST1!$BF$28:'Raw_data_WST1'!$BS$28) -AVERAGE(Raw_data_WST1!BF33:'Raw_data_WST1'!$BS$33)) )</f>
        <v>19.079345850999392</v>
      </c>
      <c r="BJ31" s="855" t="str">
        <f>IF((""=Raw_data_WST1!BI31),"",100*(Raw_data_WST1!BI31-AVERAGE(Raw_data_WST1!$BF$33:'Raw_data_WST1'!$BS$33)) / ( AVERAGE(Raw_data_WST1!$BF$28:'Raw_data_WST1'!$BS$28) -AVERAGE(Raw_data_WST1!BF33:'Raw_data_WST1'!$BS$33)) )</f>
        <v/>
      </c>
      <c r="BK31" s="860" t="str">
        <f>IF((""=Raw_data_WST1!BJ31),"",100*(Raw_data_WST1!BJ31-AVERAGE(Raw_data_WST1!$BF$33:'Raw_data_WST1'!$BS$33)) / ( AVERAGE(Raw_data_WST1!$BF$28:'Raw_data_WST1'!$BS$28) -AVERAGE(Raw_data_WST1!BF33:'Raw_data_WST1'!$BS$33)) )</f>
        <v/>
      </c>
      <c r="BL31" s="865" t="str">
        <f>IF((""=Raw_data_WST1!BK31),"",100*(Raw_data_WST1!BK31-AVERAGE(Raw_data_WST1!$BF$33:'Raw_data_WST1'!$BS$33)) / ( AVERAGE(Raw_data_WST1!$BF$28:'Raw_data_WST1'!$BS$28) -AVERAGE(Raw_data_WST1!BF33:'Raw_data_WST1'!$BS$33)) )</f>
        <v/>
      </c>
      <c r="BM31" s="870" t="str">
        <f>IF((""=Raw_data_WST1!BL31),"",100*(Raw_data_WST1!BL31-AVERAGE(Raw_data_WST1!$BF$33:'Raw_data_WST1'!$BS$33)) / ( AVERAGE(Raw_data_WST1!$BF$28:'Raw_data_WST1'!$BS$28) -AVERAGE(Raw_data_WST1!BF33:'Raw_data_WST1'!$BS$33)) )</f>
        <v/>
      </c>
      <c r="BN31" s="875" t="str">
        <f>IF((""=Raw_data_WST1!BM31),"",100*(Raw_data_WST1!BM31-AVERAGE(Raw_data_WST1!$BF$33:'Raw_data_WST1'!$BS$33)) / ( AVERAGE(Raw_data_WST1!$BF$28:'Raw_data_WST1'!$BS$28) -AVERAGE(Raw_data_WST1!BF33:'Raw_data_WST1'!$BS$33)) )</f>
        <v/>
      </c>
      <c r="BO31" s="880" t="str">
        <f>IF((""=Raw_data_WST1!BN31),"",100*(Raw_data_WST1!BN31-AVERAGE(Raw_data_WST1!$BF$33:'Raw_data_WST1'!$BS$33)) / ( AVERAGE(Raw_data_WST1!$BF$28:'Raw_data_WST1'!$BS$28) -AVERAGE(Raw_data_WST1!BF33:'Raw_data_WST1'!$BS$33)) )</f>
        <v/>
      </c>
      <c r="BP31" s="885" t="str">
        <f>IF((""=Raw_data_WST1!BO31),"",100*(Raw_data_WST1!BO31-AVERAGE(Raw_data_WST1!$BF$33:'Raw_data_WST1'!$BS$33)) / ( AVERAGE(Raw_data_WST1!$BF$28:'Raw_data_WST1'!$BS$28) -AVERAGE(Raw_data_WST1!BF33:'Raw_data_WST1'!$BS$33)) )</f>
        <v/>
      </c>
      <c r="BQ31" s="890" t="str">
        <f>IF((""=Raw_data_WST1!BP31),"",100*(Raw_data_WST1!BP31-AVERAGE(Raw_data_WST1!$BF$33:'Raw_data_WST1'!$BS$33)) / ( AVERAGE(Raw_data_WST1!$BF$28:'Raw_data_WST1'!$BS$28) -AVERAGE(Raw_data_WST1!BF33:'Raw_data_WST1'!$BS$33)) )</f>
        <v/>
      </c>
      <c r="BR31" s="895" t="str">
        <f>IF((""=Raw_data_WST1!BQ31),"",100*(Raw_data_WST1!BQ31-AVERAGE(Raw_data_WST1!$BF$33:'Raw_data_WST1'!$BS$33)) / ( AVERAGE(Raw_data_WST1!$BF$28:'Raw_data_WST1'!$BS$28) -AVERAGE(Raw_data_WST1!BF33:'Raw_data_WST1'!$BS$33)) )</f>
        <v/>
      </c>
      <c r="BS31" s="900" t="str">
        <f>IF((""=Raw_data_WST1!BR31),"",100*(Raw_data_WST1!BR31-AVERAGE(Raw_data_WST1!$BF$33:'Raw_data_WST1'!$BS$33)) / ( AVERAGE(Raw_data_WST1!$BF$28:'Raw_data_WST1'!$BS$28) -AVERAGE(Raw_data_WST1!BF33:'Raw_data_WST1'!$BS$33)) )</f>
        <v/>
      </c>
      <c r="BT31" s="905" t="str">
        <f>IF((""=Raw_data_WST1!BS31),"",100*(Raw_data_WST1!BS31-AVERAGE(Raw_data_WST1!$BF$33:'Raw_data_WST1'!$BS$33)) / ( AVERAGE(Raw_data_WST1!$BF$28:'Raw_data_WST1'!$BS$28) -AVERAGE(Raw_data_WST1!BF33:'Raw_data_WST1'!$BS$33)) )</f>
        <v/>
      </c>
      <c r="BU31">
        <f t="shared" si="11"/>
        <v>23.884514435695532</v>
      </c>
    </row>
    <row r="32" spans="1:73">
      <c r="C32" s="61" t="s">
        <v>131</v>
      </c>
      <c r="D32" s="44" t="s">
        <v>128</v>
      </c>
      <c r="E32" s="631">
        <f>IF((""=Raw_data_WST1!D32),"",100*(Raw_data_WST1!D32-AVERAGE(Raw_data_WST1!$D$33:'Raw_data_WST1'!$Q$33)) / ( AVERAGE(Raw_data_WST1!$D$28:'Raw_data_WST1'!$Q$28) -AVERAGE(Raw_data_WST1!D33:'Raw_data_WST1'!$Q$33)) )</f>
        <v>63.048536334613928</v>
      </c>
      <c r="F32" s="636">
        <f>IF((""=Raw_data_WST1!E32),"",100*(Raw_data_WST1!E32-AVERAGE(Raw_data_WST1!$D$33:'Raw_data_WST1'!$Q$33)) / ( AVERAGE(Raw_data_WST1!$D$28:'Raw_data_WST1'!$Q$28) -AVERAGE(Raw_data_WST1!D33:'Raw_data_WST1'!$Q$33)) )</f>
        <v>51.263459769492989</v>
      </c>
      <c r="G32" s="641">
        <f>IF((""=Raw_data_WST1!F32),"",100*(Raw_data_WST1!F32-AVERAGE(Raw_data_WST1!$D$33:'Raw_data_WST1'!$Q$33)) / ( AVERAGE(Raw_data_WST1!$D$28:'Raw_data_WST1'!$Q$28) -AVERAGE(Raw_data_WST1!D33:'Raw_data_WST1'!$Q$33)) )</f>
        <v>52.140035712353232</v>
      </c>
      <c r="H32" s="646" t="str">
        <f>IF((""=Raw_data_WST1!G32),"",100*(Raw_data_WST1!G32-AVERAGE(Raw_data_WST1!$D$33:'Raw_data_WST1'!$Q$33)) / ( AVERAGE(Raw_data_WST1!$D$28:'Raw_data_WST1'!$Q$28) -AVERAGE(Raw_data_WST1!D33:'Raw_data_WST1'!$Q$33)) )</f>
        <v/>
      </c>
      <c r="I32" s="651" t="str">
        <f>IF((""=Raw_data_WST1!H32),"",100*(Raw_data_WST1!H32-AVERAGE(Raw_data_WST1!$D$33:'Raw_data_WST1'!$Q$33)) / ( AVERAGE(Raw_data_WST1!$D$28:'Raw_data_WST1'!$Q$28) -AVERAGE(Raw_data_WST1!D33:'Raw_data_WST1'!$Q$33)) )</f>
        <v/>
      </c>
      <c r="J32" s="656" t="str">
        <f>IF((""=Raw_data_WST1!I32),"",100*(Raw_data_WST1!I32-AVERAGE(Raw_data_WST1!$D$33:'Raw_data_WST1'!$Q$33)) / ( AVERAGE(Raw_data_WST1!$D$28:'Raw_data_WST1'!$Q$28) -AVERAGE(Raw_data_WST1!D33:'Raw_data_WST1'!$Q$33)) )</f>
        <v/>
      </c>
      <c r="K32" s="661" t="str">
        <f>IF((""=Raw_data_WST1!J32),"",100*(Raw_data_WST1!J32-AVERAGE(Raw_data_WST1!$D$33:'Raw_data_WST1'!$Q$33)) / ( AVERAGE(Raw_data_WST1!$D$28:'Raw_data_WST1'!$Q$28) -AVERAGE(Raw_data_WST1!D33:'Raw_data_WST1'!$Q$33)) )</f>
        <v/>
      </c>
      <c r="L32" s="666" t="str">
        <f>IF((""=Raw_data_WST1!K32),"",100*(Raw_data_WST1!K32-AVERAGE(Raw_data_WST1!$D$33:'Raw_data_WST1'!$Q$33)) / ( AVERAGE(Raw_data_WST1!$D$28:'Raw_data_WST1'!$Q$28) -AVERAGE(Raw_data_WST1!D33:'Raw_data_WST1'!$Q$33)) )</f>
        <v/>
      </c>
      <c r="M32" s="671" t="str">
        <f>IF((""=Raw_data_WST1!L32),"",100*(Raw_data_WST1!L32-AVERAGE(Raw_data_WST1!$D$33:'Raw_data_WST1'!$Q$33)) / ( AVERAGE(Raw_data_WST1!$D$28:'Raw_data_WST1'!$Q$28) -AVERAGE(Raw_data_WST1!D33:'Raw_data_WST1'!$Q$33)) )</f>
        <v/>
      </c>
      <c r="N32" s="676" t="str">
        <f>IF((""=Raw_data_WST1!M32),"",100*(Raw_data_WST1!M32-AVERAGE(Raw_data_WST1!$D$33:'Raw_data_WST1'!$Q$33)) / ( AVERAGE(Raw_data_WST1!$D$28:'Raw_data_WST1'!$Q$28) -AVERAGE(Raw_data_WST1!D33:'Raw_data_WST1'!$Q$33)) )</f>
        <v/>
      </c>
      <c r="O32" s="681" t="str">
        <f>IF((""=Raw_data_WST1!N32),"",100*(Raw_data_WST1!N32-AVERAGE(Raw_data_WST1!$D$33:'Raw_data_WST1'!$Q$33)) / ( AVERAGE(Raw_data_WST1!$D$28:'Raw_data_WST1'!$Q$28) -AVERAGE(Raw_data_WST1!D33:'Raw_data_WST1'!$Q$33)) )</f>
        <v/>
      </c>
      <c r="P32" s="686" t="str">
        <f>IF((""=Raw_data_WST1!O32),"",100*(Raw_data_WST1!O32-AVERAGE(Raw_data_WST1!$D$33:'Raw_data_WST1'!$Q$33)) / ( AVERAGE(Raw_data_WST1!$D$28:'Raw_data_WST1'!$Q$28) -AVERAGE(Raw_data_WST1!D33:'Raw_data_WST1'!$Q$33)) )</f>
        <v/>
      </c>
      <c r="Q32" s="691" t="str">
        <f>IF((""=Raw_data_WST1!P32),"",100*(Raw_data_WST1!P32-AVERAGE(Raw_data_WST1!$D$33:'Raw_data_WST1'!$Q$33)) / ( AVERAGE(Raw_data_WST1!$D$28:'Raw_data_WST1'!$Q$28) -AVERAGE(Raw_data_WST1!D33:'Raw_data_WST1'!$Q$33)) )</f>
        <v/>
      </c>
      <c r="R32" s="696" t="str">
        <f>IF((""=Raw_data_WST1!Q32),"",100*(Raw_data_WST1!Q32-AVERAGE(Raw_data_WST1!$D$33:'Raw_data_WST1'!$Q$33)) / ( AVERAGE(Raw_data_WST1!$D$28:'Raw_data_WST1'!$Q$28) -AVERAGE(Raw_data_WST1!D33:'Raw_data_WST1'!$Q$33)) )</f>
        <v/>
      </c>
      <c r="S32">
        <f t="shared" si="8"/>
        <v>55.484010605486723</v>
      </c>
      <c r="U32" t="s">
        <v>131</v>
      </c>
      <c r="V32" t="s">
        <v>128</v>
      </c>
      <c r="W32" s="701">
        <f>IF((""=Raw_data_WST1!V32),"",100*(Raw_data_WST1!V32-AVERAGE(Raw_data_WST1!$V$33:'Raw_data_WST1'!$AI$33)) / ( AVERAGE(Raw_data_WST1!$V$28:'Raw_data_WST1'!$AI$28) -AVERAGE(Raw_data_WST1!V33:'Raw_data_WST1'!$AI$33)) )</f>
        <v>63.453856396599413</v>
      </c>
      <c r="X32" s="706">
        <f>IF((""=Raw_data_WST1!W32),"",100*(Raw_data_WST1!W32-AVERAGE(Raw_data_WST1!$V$33:'Raw_data_WST1'!$AI$33)) / ( AVERAGE(Raw_data_WST1!$V$28:'Raw_data_WST1'!$AI$28) -AVERAGE(Raw_data_WST1!V33:'Raw_data_WST1'!$AI$33)) )</f>
        <v>37.642118201372526</v>
      </c>
      <c r="Y32" s="711">
        <f>IF((""=Raw_data_WST1!X32),"",100*(Raw_data_WST1!X32-AVERAGE(Raw_data_WST1!$V$33:'Raw_data_WST1'!$AI$33)) / ( AVERAGE(Raw_data_WST1!$V$28:'Raw_data_WST1'!$AI$28) -AVERAGE(Raw_data_WST1!V33:'Raw_data_WST1'!$AI$33)) )</f>
        <v>-17.422923281778147</v>
      </c>
      <c r="Z32" s="716" t="str">
        <f>IF((""=Raw_data_WST1!Y32),"",100*(Raw_data_WST1!Y32-AVERAGE(Raw_data_WST1!$V$33:'Raw_data_WST1'!$AI$33)) / ( AVERAGE(Raw_data_WST1!$V$28:'Raw_data_WST1'!$AI$28) -AVERAGE(Raw_data_WST1!V33:'Raw_data_WST1'!$AI$33)) )</f>
        <v/>
      </c>
      <c r="AA32" s="721" t="str">
        <f>IF((""=Raw_data_WST1!Z32),"",100*(Raw_data_WST1!Z32-AVERAGE(Raw_data_WST1!$V$33:'Raw_data_WST1'!$AI$33)) / ( AVERAGE(Raw_data_WST1!$V$28:'Raw_data_WST1'!$AI$28) -AVERAGE(Raw_data_WST1!V33:'Raw_data_WST1'!$AI$33)) )</f>
        <v/>
      </c>
      <c r="AB32" s="726" t="str">
        <f>IF((""=Raw_data_WST1!AA32),"",100*(Raw_data_WST1!AA32-AVERAGE(Raw_data_WST1!$V$33:'Raw_data_WST1'!$AI$33)) / ( AVERAGE(Raw_data_WST1!$V$28:'Raw_data_WST1'!$AI$28) -AVERAGE(Raw_data_WST1!V33:'Raw_data_WST1'!$AI$33)) )</f>
        <v/>
      </c>
      <c r="AC32" s="731" t="str">
        <f>IF((""=Raw_data_WST1!AB32),"",100*(Raw_data_WST1!AB32-AVERAGE(Raw_data_WST1!$V$33:'Raw_data_WST1'!$AI$33)) / ( AVERAGE(Raw_data_WST1!$V$28:'Raw_data_WST1'!$AI$28) -AVERAGE(Raw_data_WST1!V33:'Raw_data_WST1'!$AI$33)) )</f>
        <v/>
      </c>
      <c r="AD32" s="736" t="str">
        <f>IF((""=Raw_data_WST1!AC32),"",100*(Raw_data_WST1!AC32-AVERAGE(Raw_data_WST1!$V$33:'Raw_data_WST1'!$AI$33)) / ( AVERAGE(Raw_data_WST1!$V$28:'Raw_data_WST1'!$AI$28) -AVERAGE(Raw_data_WST1!V33:'Raw_data_WST1'!$AI$33)) )</f>
        <v/>
      </c>
      <c r="AE32" s="741" t="str">
        <f>IF((""=Raw_data_WST1!AD32),"",100*(Raw_data_WST1!AD32-AVERAGE(Raw_data_WST1!$V$33:'Raw_data_WST1'!$AI$33)) / ( AVERAGE(Raw_data_WST1!$V$28:'Raw_data_WST1'!$AI$28) -AVERAGE(Raw_data_WST1!V33:'Raw_data_WST1'!$AI$33)) )</f>
        <v/>
      </c>
      <c r="AF32" s="746" t="str">
        <f>IF((""=Raw_data_WST1!AE32),"",100*(Raw_data_WST1!AE32-AVERAGE(Raw_data_WST1!$V$33:'Raw_data_WST1'!$AI$33)) / ( AVERAGE(Raw_data_WST1!$V$28:'Raw_data_WST1'!$AI$28) -AVERAGE(Raw_data_WST1!V33:'Raw_data_WST1'!$AI$33)) )</f>
        <v/>
      </c>
      <c r="AG32" s="751" t="str">
        <f>IF((""=Raw_data_WST1!AF32),"",100*(Raw_data_WST1!AF32-AVERAGE(Raw_data_WST1!$V$33:'Raw_data_WST1'!$AI$33)) / ( AVERAGE(Raw_data_WST1!$V$28:'Raw_data_WST1'!$AI$28) -AVERAGE(Raw_data_WST1!V33:'Raw_data_WST1'!$AI$33)) )</f>
        <v/>
      </c>
      <c r="AH32" s="756" t="str">
        <f>IF((""=Raw_data_WST1!AG32),"",100*(Raw_data_WST1!AG32-AVERAGE(Raw_data_WST1!$V$33:'Raw_data_WST1'!$AI$33)) / ( AVERAGE(Raw_data_WST1!$V$28:'Raw_data_WST1'!$AI$28) -AVERAGE(Raw_data_WST1!V33:'Raw_data_WST1'!$AI$33)) )</f>
        <v/>
      </c>
      <c r="AI32" s="761" t="str">
        <f>IF((""=Raw_data_WST1!AH32),"",100*(Raw_data_WST1!AH32-AVERAGE(Raw_data_WST1!$V$33:'Raw_data_WST1'!$AI$33)) / ( AVERAGE(Raw_data_WST1!$V$28:'Raw_data_WST1'!$AI$28) -AVERAGE(Raw_data_WST1!V33:'Raw_data_WST1'!$AI$33)) )</f>
        <v/>
      </c>
      <c r="AJ32" s="766" t="str">
        <f>IF((""=Raw_data_WST1!AI32),"",100*(Raw_data_WST1!AI32-AVERAGE(Raw_data_WST1!$V$33:'Raw_data_WST1'!$AI$33)) / ( AVERAGE(Raw_data_WST1!$V$28:'Raw_data_WST1'!$AI$28) -AVERAGE(Raw_data_WST1!V33:'Raw_data_WST1'!$AI$33)) )</f>
        <v/>
      </c>
      <c r="AK32">
        <f t="shared" si="9"/>
        <v>27.891017105397935</v>
      </c>
      <c r="AM32" t="s">
        <v>131</v>
      </c>
      <c r="AN32" t="s">
        <v>128</v>
      </c>
      <c r="AO32" s="771">
        <f>IF((""=Raw_data_WST1!AN32),"",100*(Raw_data_WST1!AN32-AVERAGE(Raw_data_WST1!$AN$33:'Raw_data_WST1'!$BA$33)) / ( AVERAGE(Raw_data_WST1!$AN$28:'Raw_data_WST1'!$BA$28) -AVERAGE(Raw_data_WST1!AN33:'Raw_data_WST1'!$BA$33)) )</f>
        <v>11.27905318693854</v>
      </c>
      <c r="AP32" s="776">
        <f>IF((""=Raw_data_WST1!AO32),"",100*(Raw_data_WST1!AO32-AVERAGE(Raw_data_WST1!$AN$33:'Raw_data_WST1'!$BA$33)) / ( AVERAGE(Raw_data_WST1!$AN$28:'Raw_data_WST1'!$BA$28) -AVERAGE(Raw_data_WST1!AN33:'Raw_data_WST1'!$BA$33)) )</f>
        <v>7.0868387280764287</v>
      </c>
      <c r="AQ32" s="781">
        <f>IF((""=Raw_data_WST1!AP32),"",100*(Raw_data_WST1!AP32-AVERAGE(Raw_data_WST1!$AN$33:'Raw_data_WST1'!$BA$33)) / ( AVERAGE(Raw_data_WST1!$AN$28:'Raw_data_WST1'!$BA$28) -AVERAGE(Raw_data_WST1!AN33:'Raw_data_WST1'!$BA$33)) )</f>
        <v>11.079423926992725</v>
      </c>
      <c r="AR32" s="786" t="str">
        <f>IF((""=Raw_data_WST1!AQ32),"",100*(Raw_data_WST1!AQ32-AVERAGE(Raw_data_WST1!$AN$33:'Raw_data_WST1'!$BA$33)) / ( AVERAGE(Raw_data_WST1!$AN$28:'Raw_data_WST1'!$BA$28) -AVERAGE(Raw_data_WST1!AN33:'Raw_data_WST1'!$BA$33)) )</f>
        <v/>
      </c>
      <c r="AS32" s="791" t="str">
        <f>IF((""=Raw_data_WST1!AR32),"",100*(Raw_data_WST1!AR32-AVERAGE(Raw_data_WST1!$AN$33:'Raw_data_WST1'!$BA$33)) / ( AVERAGE(Raw_data_WST1!$AN$28:'Raw_data_WST1'!$BA$28) -AVERAGE(Raw_data_WST1!AN33:'Raw_data_WST1'!$BA$33)) )</f>
        <v/>
      </c>
      <c r="AT32" s="796" t="str">
        <f>IF((""=Raw_data_WST1!AS32),"",100*(Raw_data_WST1!AS32-AVERAGE(Raw_data_WST1!$AN$33:'Raw_data_WST1'!$BA$33)) / ( AVERAGE(Raw_data_WST1!$AN$28:'Raw_data_WST1'!$BA$28) -AVERAGE(Raw_data_WST1!AN33:'Raw_data_WST1'!$BA$33)) )</f>
        <v/>
      </c>
      <c r="AU32" s="801" t="str">
        <f>IF((""=Raw_data_WST1!AT32),"",100*(Raw_data_WST1!AT32-AVERAGE(Raw_data_WST1!$AN$33:'Raw_data_WST1'!$BA$33)) / ( AVERAGE(Raw_data_WST1!$AN$28:'Raw_data_WST1'!$BA$28) -AVERAGE(Raw_data_WST1!AN33:'Raw_data_WST1'!$BA$33)) )</f>
        <v/>
      </c>
      <c r="AV32" s="806" t="str">
        <f>IF((""=Raw_data_WST1!AU32),"",100*(Raw_data_WST1!AU32-AVERAGE(Raw_data_WST1!$AN$33:'Raw_data_WST1'!$BA$33)) / ( AVERAGE(Raw_data_WST1!$AN$28:'Raw_data_WST1'!$BA$28) -AVERAGE(Raw_data_WST1!AN33:'Raw_data_WST1'!$BA$33)) )</f>
        <v/>
      </c>
      <c r="AW32" s="811" t="str">
        <f>IF((""=Raw_data_WST1!AV32),"",100*(Raw_data_WST1!AV32-AVERAGE(Raw_data_WST1!$AN$33:'Raw_data_WST1'!$BA$33)) / ( AVERAGE(Raw_data_WST1!$AN$28:'Raw_data_WST1'!$BA$28) -AVERAGE(Raw_data_WST1!AN33:'Raw_data_WST1'!$BA$33)) )</f>
        <v/>
      </c>
      <c r="AX32" s="816" t="str">
        <f>IF((""=Raw_data_WST1!AW32),"",100*(Raw_data_WST1!AW32-AVERAGE(Raw_data_WST1!$AN$33:'Raw_data_WST1'!$BA$33)) / ( AVERAGE(Raw_data_WST1!$AN$28:'Raw_data_WST1'!$BA$28) -AVERAGE(Raw_data_WST1!AN33:'Raw_data_WST1'!$BA$33)) )</f>
        <v/>
      </c>
      <c r="AY32" s="821" t="str">
        <f>IF((""=Raw_data_WST1!AX32),"",100*(Raw_data_WST1!AX32-AVERAGE(Raw_data_WST1!$AN$33:'Raw_data_WST1'!$BA$33)) / ( AVERAGE(Raw_data_WST1!$AN$28:'Raw_data_WST1'!$BA$28) -AVERAGE(Raw_data_WST1!AN33:'Raw_data_WST1'!$BA$33)) )</f>
        <v/>
      </c>
      <c r="AZ32" s="826" t="str">
        <f>IF((""=Raw_data_WST1!AY32),"",100*(Raw_data_WST1!AY32-AVERAGE(Raw_data_WST1!$AN$33:'Raw_data_WST1'!$BA$33)) / ( AVERAGE(Raw_data_WST1!$AN$28:'Raw_data_WST1'!$BA$28) -AVERAGE(Raw_data_WST1!AN33:'Raw_data_WST1'!$BA$33)) )</f>
        <v/>
      </c>
      <c r="BA32" s="831" t="str">
        <f>IF((""=Raw_data_WST1!AZ32),"",100*(Raw_data_WST1!AZ32-AVERAGE(Raw_data_WST1!$AN$33:'Raw_data_WST1'!$BA$33)) / ( AVERAGE(Raw_data_WST1!$AN$28:'Raw_data_WST1'!$BA$28) -AVERAGE(Raw_data_WST1!AN33:'Raw_data_WST1'!$BA$33)) )</f>
        <v/>
      </c>
      <c r="BB32" s="836" t="str">
        <f>IF((""=Raw_data_WST1!BA32),"",100*(Raw_data_WST1!BA32-AVERAGE(Raw_data_WST1!$AN$33:'Raw_data_WST1'!$BA$33)) / ( AVERAGE(Raw_data_WST1!$AN$28:'Raw_data_WST1'!$BA$28) -AVERAGE(Raw_data_WST1!AN33:'Raw_data_WST1'!$BA$33)) )</f>
        <v/>
      </c>
      <c r="BC32">
        <f t="shared" si="10"/>
        <v>9.8151052806692309</v>
      </c>
      <c r="BE32" t="s">
        <v>131</v>
      </c>
      <c r="BF32" t="s">
        <v>128</v>
      </c>
      <c r="BG32" s="841">
        <f>IF((""=Raw_data_WST1!BF32),"",100*(Raw_data_WST1!BF32-AVERAGE(Raw_data_WST1!$BF$33:'Raw_data_WST1'!$BS$33)) / ( AVERAGE(Raw_data_WST1!$BF$28:'Raw_data_WST1'!$BS$28) -AVERAGE(Raw_data_WST1!BF33:'Raw_data_WST1'!$BS$33)) )</f>
        <v>4.9464970724813204</v>
      </c>
      <c r="BH32" s="846">
        <f>IF((""=Raw_data_WST1!BG32),"",100*(Raw_data_WST1!BG32-AVERAGE(Raw_data_WST1!$BF$33:'Raw_data_WST1'!$BS$33)) / ( AVERAGE(Raw_data_WST1!$BF$28:'Raw_data_WST1'!$BS$28) -AVERAGE(Raw_data_WST1!BF33:'Raw_data_WST1'!$BS$33)) )</f>
        <v>4.9464970724813204</v>
      </c>
      <c r="BI32" s="851">
        <f>IF((""=Raw_data_WST1!BH32),"",100*(Raw_data_WST1!BH32-AVERAGE(Raw_data_WST1!$BF$33:'Raw_data_WST1'!$BS$33)) / ( AVERAGE(Raw_data_WST1!$BF$28:'Raw_data_WST1'!$BS$28) -AVERAGE(Raw_data_WST1!BF33:'Raw_data_WST1'!$BS$33)) )</f>
        <v>1.8372703412073506</v>
      </c>
      <c r="BJ32" s="856" t="str">
        <f>IF((""=Raw_data_WST1!BI32),"",100*(Raw_data_WST1!BI32-AVERAGE(Raw_data_WST1!$BF$33:'Raw_data_WST1'!$BS$33)) / ( AVERAGE(Raw_data_WST1!$BF$28:'Raw_data_WST1'!$BS$28) -AVERAGE(Raw_data_WST1!BF33:'Raw_data_WST1'!$BS$33)) )</f>
        <v/>
      </c>
      <c r="BK32" s="861" t="str">
        <f>IF((""=Raw_data_WST1!BJ32),"",100*(Raw_data_WST1!BJ32-AVERAGE(Raw_data_WST1!$BF$33:'Raw_data_WST1'!$BS$33)) / ( AVERAGE(Raw_data_WST1!$BF$28:'Raw_data_WST1'!$BS$28) -AVERAGE(Raw_data_WST1!BF33:'Raw_data_WST1'!$BS$33)) )</f>
        <v/>
      </c>
      <c r="BL32" s="866" t="str">
        <f>IF((""=Raw_data_WST1!BK32),"",100*(Raw_data_WST1!BK32-AVERAGE(Raw_data_WST1!$BF$33:'Raw_data_WST1'!$BS$33)) / ( AVERAGE(Raw_data_WST1!$BF$28:'Raw_data_WST1'!$BS$28) -AVERAGE(Raw_data_WST1!BF33:'Raw_data_WST1'!$BS$33)) )</f>
        <v/>
      </c>
      <c r="BM32" s="871" t="str">
        <f>IF((""=Raw_data_WST1!BL32),"",100*(Raw_data_WST1!BL32-AVERAGE(Raw_data_WST1!$BF$33:'Raw_data_WST1'!$BS$33)) / ( AVERAGE(Raw_data_WST1!$BF$28:'Raw_data_WST1'!$BS$28) -AVERAGE(Raw_data_WST1!BF33:'Raw_data_WST1'!$BS$33)) )</f>
        <v/>
      </c>
      <c r="BN32" s="876" t="str">
        <f>IF((""=Raw_data_WST1!BM32),"",100*(Raw_data_WST1!BM32-AVERAGE(Raw_data_WST1!$BF$33:'Raw_data_WST1'!$BS$33)) / ( AVERAGE(Raw_data_WST1!$BF$28:'Raw_data_WST1'!$BS$28) -AVERAGE(Raw_data_WST1!BF33:'Raw_data_WST1'!$BS$33)) )</f>
        <v/>
      </c>
      <c r="BO32" s="881" t="str">
        <f>IF((""=Raw_data_WST1!BN32),"",100*(Raw_data_WST1!BN32-AVERAGE(Raw_data_WST1!$BF$33:'Raw_data_WST1'!$BS$33)) / ( AVERAGE(Raw_data_WST1!$BF$28:'Raw_data_WST1'!$BS$28) -AVERAGE(Raw_data_WST1!BF33:'Raw_data_WST1'!$BS$33)) )</f>
        <v/>
      </c>
      <c r="BP32" s="886" t="str">
        <f>IF((""=Raw_data_WST1!BO32),"",100*(Raw_data_WST1!BO32-AVERAGE(Raw_data_WST1!$BF$33:'Raw_data_WST1'!$BS$33)) / ( AVERAGE(Raw_data_WST1!$BF$28:'Raw_data_WST1'!$BS$28) -AVERAGE(Raw_data_WST1!BF33:'Raw_data_WST1'!$BS$33)) )</f>
        <v/>
      </c>
      <c r="BQ32" s="891" t="str">
        <f>IF((""=Raw_data_WST1!BP32),"",100*(Raw_data_WST1!BP32-AVERAGE(Raw_data_WST1!$BF$33:'Raw_data_WST1'!$BS$33)) / ( AVERAGE(Raw_data_WST1!$BF$28:'Raw_data_WST1'!$BS$28) -AVERAGE(Raw_data_WST1!BF33:'Raw_data_WST1'!$BS$33)) )</f>
        <v/>
      </c>
      <c r="BR32" s="896" t="str">
        <f>IF((""=Raw_data_WST1!BQ32),"",100*(Raw_data_WST1!BQ32-AVERAGE(Raw_data_WST1!$BF$33:'Raw_data_WST1'!$BS$33)) / ( AVERAGE(Raw_data_WST1!$BF$28:'Raw_data_WST1'!$BS$28) -AVERAGE(Raw_data_WST1!BF33:'Raw_data_WST1'!$BS$33)) )</f>
        <v/>
      </c>
      <c r="BS32" s="901" t="str">
        <f>IF((""=Raw_data_WST1!BR32),"",100*(Raw_data_WST1!BR32-AVERAGE(Raw_data_WST1!$BF$33:'Raw_data_WST1'!$BS$33)) / ( AVERAGE(Raw_data_WST1!$BF$28:'Raw_data_WST1'!$BS$28) -AVERAGE(Raw_data_WST1!BF33:'Raw_data_WST1'!$BS$33)) )</f>
        <v/>
      </c>
      <c r="BT32" s="906" t="str">
        <f>IF((""=Raw_data_WST1!BS32),"",100*(Raw_data_WST1!BS32-AVERAGE(Raw_data_WST1!$BF$33:'Raw_data_WST1'!$BS$33)) / ( AVERAGE(Raw_data_WST1!$BF$28:'Raw_data_WST1'!$BS$28) -AVERAGE(Raw_data_WST1!BF33:'Raw_data_WST1'!$BS$33)) )</f>
        <v/>
      </c>
      <c r="BU32">
        <f t="shared" si="11"/>
        <v>3.9100881620566637</v>
      </c>
    </row>
    <row r="33" spans="1:73">
      <c r="D33" s="44" t="s">
        <v>102</v>
      </c>
      <c r="E33" t="s">
        <v>102</v>
      </c>
      <c r="F33" t="s">
        <v>102</v>
      </c>
      <c r="G33" t="s">
        <v>102</v>
      </c>
      <c r="H33" t="s">
        <v>102</v>
      </c>
      <c r="I33" t="s">
        <v>102</v>
      </c>
      <c r="J33" t="s">
        <v>102</v>
      </c>
      <c r="K33" t="s">
        <v>102</v>
      </c>
      <c r="L33" t="s">
        <v>102</v>
      </c>
      <c r="M33" t="s">
        <v>102</v>
      </c>
      <c r="N33" t="s">
        <v>102</v>
      </c>
      <c r="O33" t="s">
        <v>102</v>
      </c>
      <c r="P33" t="s">
        <v>102</v>
      </c>
      <c r="Q33" t="s">
        <v>102</v>
      </c>
      <c r="R33" t="s">
        <v>102</v>
      </c>
      <c r="S33" t="s">
        <v>102</v>
      </c>
      <c r="V33" t="s">
        <v>102</v>
      </c>
      <c r="W33" t="s">
        <v>102</v>
      </c>
      <c r="X33" t="s">
        <v>102</v>
      </c>
      <c r="Y33" t="s">
        <v>102</v>
      </c>
      <c r="Z33" t="s">
        <v>102</v>
      </c>
      <c r="AA33" t="s">
        <v>102</v>
      </c>
      <c r="AB33" t="s">
        <v>102</v>
      </c>
      <c r="AC33" t="s">
        <v>102</v>
      </c>
      <c r="AD33" t="s">
        <v>102</v>
      </c>
      <c r="AE33" t="s">
        <v>102</v>
      </c>
      <c r="AF33" t="s">
        <v>102</v>
      </c>
      <c r="AG33" t="s">
        <v>102</v>
      </c>
      <c r="AH33" t="s">
        <v>102</v>
      </c>
      <c r="AI33" t="s">
        <v>102</v>
      </c>
      <c r="AJ33" t="s">
        <v>102</v>
      </c>
      <c r="AK33" t="s">
        <v>102</v>
      </c>
      <c r="AN33" t="s">
        <v>102</v>
      </c>
      <c r="AO33" t="s">
        <v>102</v>
      </c>
      <c r="AP33" t="s">
        <v>102</v>
      </c>
      <c r="AQ33" t="s">
        <v>102</v>
      </c>
      <c r="AR33" t="s">
        <v>102</v>
      </c>
      <c r="AS33" t="s">
        <v>102</v>
      </c>
      <c r="AT33" t="s">
        <v>102</v>
      </c>
      <c r="AU33" t="s">
        <v>102</v>
      </c>
      <c r="AV33" t="s">
        <v>102</v>
      </c>
      <c r="AW33" t="s">
        <v>102</v>
      </c>
      <c r="AX33" t="s">
        <v>102</v>
      </c>
      <c r="AY33" t="s">
        <v>102</v>
      </c>
      <c r="AZ33" t="s">
        <v>102</v>
      </c>
      <c r="BA33" t="s">
        <v>102</v>
      </c>
      <c r="BB33" t="s">
        <v>102</v>
      </c>
      <c r="BC33" t="s">
        <v>102</v>
      </c>
      <c r="BF33" t="s">
        <v>102</v>
      </c>
      <c r="BG33" t="s">
        <v>102</v>
      </c>
      <c r="BH33" t="s">
        <v>102</v>
      </c>
      <c r="BI33" t="s">
        <v>102</v>
      </c>
      <c r="BJ33" t="s">
        <v>102</v>
      </c>
      <c r="BK33" t="s">
        <v>102</v>
      </c>
      <c r="BL33" t="s">
        <v>102</v>
      </c>
      <c r="BM33" t="s">
        <v>102</v>
      </c>
      <c r="BN33" t="s">
        <v>102</v>
      </c>
      <c r="BO33" t="s">
        <v>102</v>
      </c>
      <c r="BP33" t="s">
        <v>102</v>
      </c>
      <c r="BQ33" t="s">
        <v>102</v>
      </c>
      <c r="BR33" t="s">
        <v>102</v>
      </c>
      <c r="BS33" t="s">
        <v>102</v>
      </c>
      <c r="BT33" t="s">
        <v>102</v>
      </c>
      <c r="BU33" t="s">
        <v>102</v>
      </c>
    </row>
    <row r="36" spans="1:73" ht="38.25">
      <c r="A36" s="1208" t="str">
        <f>Test_conditions!$E$23</f>
        <v>NM-110</v>
      </c>
      <c r="B36" s="1208" t="s">
        <v>161</v>
      </c>
      <c r="E36" t="s">
        <v>162</v>
      </c>
      <c r="F36" t="s">
        <v>162</v>
      </c>
      <c r="G36" t="s">
        <v>162</v>
      </c>
      <c r="H36" t="s">
        <v>162</v>
      </c>
      <c r="I36" t="s">
        <v>162</v>
      </c>
      <c r="J36" t="s">
        <v>162</v>
      </c>
      <c r="K36" t="s">
        <v>162</v>
      </c>
      <c r="L36" t="s">
        <v>162</v>
      </c>
      <c r="M36" t="s">
        <v>162</v>
      </c>
      <c r="N36" t="s">
        <v>162</v>
      </c>
      <c r="O36" t="s">
        <v>162</v>
      </c>
      <c r="P36" t="s">
        <v>162</v>
      </c>
      <c r="Q36" t="s">
        <v>162</v>
      </c>
      <c r="R36" t="s">
        <v>162</v>
      </c>
      <c r="S36" t="s">
        <v>162</v>
      </c>
      <c r="W36" t="s">
        <v>162</v>
      </c>
      <c r="X36" t="s">
        <v>162</v>
      </c>
      <c r="Y36" t="s">
        <v>162</v>
      </c>
      <c r="Z36" t="s">
        <v>162</v>
      </c>
      <c r="AA36" t="s">
        <v>162</v>
      </c>
      <c r="AB36" t="s">
        <v>162</v>
      </c>
      <c r="AC36" t="s">
        <v>162</v>
      </c>
      <c r="AD36" t="s">
        <v>162</v>
      </c>
      <c r="AE36" t="s">
        <v>162</v>
      </c>
      <c r="AF36" t="s">
        <v>162</v>
      </c>
      <c r="AG36" t="s">
        <v>162</v>
      </c>
      <c r="AH36" t="s">
        <v>162</v>
      </c>
      <c r="AI36" t="s">
        <v>162</v>
      </c>
      <c r="AJ36" t="s">
        <v>162</v>
      </c>
      <c r="AK36" t="s">
        <v>162</v>
      </c>
      <c r="AO36" t="s">
        <v>162</v>
      </c>
      <c r="AP36" t="s">
        <v>162</v>
      </c>
      <c r="AQ36" t="s">
        <v>162</v>
      </c>
      <c r="AR36" t="s">
        <v>162</v>
      </c>
      <c r="AS36" t="s">
        <v>162</v>
      </c>
      <c r="AT36" t="s">
        <v>162</v>
      </c>
      <c r="AU36" t="s">
        <v>162</v>
      </c>
      <c r="AV36" t="s">
        <v>162</v>
      </c>
      <c r="AW36" t="s">
        <v>162</v>
      </c>
      <c r="AX36" t="s">
        <v>162</v>
      </c>
      <c r="AY36" t="s">
        <v>162</v>
      </c>
      <c r="AZ36" t="s">
        <v>162</v>
      </c>
      <c r="BA36" t="s">
        <v>162</v>
      </c>
      <c r="BB36" t="s">
        <v>162</v>
      </c>
      <c r="BC36" t="s">
        <v>162</v>
      </c>
      <c r="BG36" t="s">
        <v>162</v>
      </c>
      <c r="BH36" t="s">
        <v>162</v>
      </c>
      <c r="BI36" t="s">
        <v>162</v>
      </c>
      <c r="BJ36" t="s">
        <v>162</v>
      </c>
      <c r="BK36" t="s">
        <v>162</v>
      </c>
      <c r="BL36" t="s">
        <v>162</v>
      </c>
      <c r="BM36" t="s">
        <v>162</v>
      </c>
      <c r="BN36" t="s">
        <v>162</v>
      </c>
      <c r="BO36" t="s">
        <v>162</v>
      </c>
      <c r="BP36" t="s">
        <v>162</v>
      </c>
      <c r="BQ36" t="s">
        <v>162</v>
      </c>
      <c r="BR36" t="s">
        <v>162</v>
      </c>
      <c r="BS36" t="s">
        <v>162</v>
      </c>
      <c r="BT36" t="s">
        <v>162</v>
      </c>
      <c r="BU36" t="s">
        <v>162</v>
      </c>
    </row>
    <row r="37" spans="1:73">
      <c r="A37" s="1208"/>
      <c r="B37" s="1208"/>
      <c r="C37" s="1209" t="s">
        <v>154</v>
      </c>
      <c r="D37" s="1210"/>
      <c r="E37" s="1211"/>
      <c r="F37" s="1211"/>
      <c r="G37" s="1211"/>
      <c r="H37" s="1211"/>
      <c r="I37" s="1211"/>
      <c r="J37" s="1211"/>
      <c r="K37" s="1211"/>
      <c r="L37" s="1211"/>
      <c r="M37" s="1211"/>
      <c r="N37" s="1211"/>
      <c r="O37" s="1211"/>
      <c r="P37" s="1211"/>
      <c r="Q37" s="1211"/>
      <c r="U37" s="1211" t="s">
        <v>155</v>
      </c>
      <c r="V37" s="1211"/>
      <c r="W37" s="1211"/>
      <c r="X37" s="1211"/>
      <c r="Y37" s="1211"/>
      <c r="Z37" s="1211"/>
      <c r="AA37" s="1211"/>
      <c r="AB37" s="1211"/>
      <c r="AC37" s="1211"/>
      <c r="AD37" s="1211"/>
      <c r="AE37" s="1211"/>
      <c r="AF37" s="1211"/>
      <c r="AG37" s="1211"/>
      <c r="AH37" s="1211"/>
      <c r="AI37" s="1211"/>
      <c r="AM37" s="1211" t="s">
        <v>156</v>
      </c>
      <c r="AN37" s="1211"/>
      <c r="AO37" s="1211"/>
      <c r="AP37" s="1211"/>
      <c r="AQ37" s="1211"/>
      <c r="AR37" s="1211"/>
      <c r="AS37" s="1211"/>
      <c r="AT37" s="1211"/>
      <c r="AU37" s="1211"/>
      <c r="AV37" s="1211"/>
      <c r="AW37" s="1211"/>
      <c r="AX37" s="1211"/>
      <c r="AY37" s="1211"/>
      <c r="AZ37" s="1211"/>
      <c r="BA37" s="1211"/>
      <c r="BE37" s="1211" t="s">
        <v>157</v>
      </c>
      <c r="BF37" s="1211"/>
      <c r="BG37" s="1211"/>
      <c r="BH37" s="1211"/>
      <c r="BI37" s="1211"/>
      <c r="BJ37" s="1211"/>
      <c r="BK37" s="1211"/>
      <c r="BL37" s="1211"/>
      <c r="BM37" s="1211"/>
      <c r="BN37" s="1211"/>
      <c r="BO37" s="1211"/>
      <c r="BP37" s="1211"/>
      <c r="BQ37" s="1211"/>
      <c r="BR37" s="1211"/>
      <c r="BS37" s="1211"/>
    </row>
    <row r="38" spans="1:73" ht="38.25">
      <c r="A38" s="1208"/>
      <c r="B38" s="1208"/>
      <c r="E38" t="s">
        <v>134</v>
      </c>
      <c r="F38" t="s">
        <v>135</v>
      </c>
      <c r="G38" t="s">
        <v>136</v>
      </c>
      <c r="H38" t="s">
        <v>137</v>
      </c>
      <c r="I38" t="s">
        <v>138</v>
      </c>
      <c r="J38" t="s">
        <v>139</v>
      </c>
      <c r="K38" t="s">
        <v>140</v>
      </c>
      <c r="L38" t="s">
        <v>141</v>
      </c>
      <c r="M38" t="s">
        <v>142</v>
      </c>
      <c r="N38" t="s">
        <v>143</v>
      </c>
      <c r="O38" t="s">
        <v>144</v>
      </c>
      <c r="P38" t="s">
        <v>145</v>
      </c>
      <c r="Q38" t="s">
        <v>146</v>
      </c>
      <c r="R38" t="s">
        <v>147</v>
      </c>
      <c r="S38" t="s">
        <v>163</v>
      </c>
      <c r="W38" t="s">
        <v>134</v>
      </c>
      <c r="X38" t="s">
        <v>135</v>
      </c>
      <c r="Y38" t="s">
        <v>136</v>
      </c>
      <c r="Z38" t="s">
        <v>137</v>
      </c>
      <c r="AA38" t="s">
        <v>138</v>
      </c>
      <c r="AB38" t="s">
        <v>139</v>
      </c>
      <c r="AC38" t="s">
        <v>140</v>
      </c>
      <c r="AD38" t="s">
        <v>141</v>
      </c>
      <c r="AE38" t="s">
        <v>142</v>
      </c>
      <c r="AF38" t="s">
        <v>143</v>
      </c>
      <c r="AG38" t="s">
        <v>144</v>
      </c>
      <c r="AH38" t="s">
        <v>145</v>
      </c>
      <c r="AI38" t="s">
        <v>146</v>
      </c>
      <c r="AJ38" t="s">
        <v>147</v>
      </c>
      <c r="AK38" t="s">
        <v>163</v>
      </c>
      <c r="AO38" t="s">
        <v>134</v>
      </c>
      <c r="AP38" t="s">
        <v>135</v>
      </c>
      <c r="AQ38" t="s">
        <v>136</v>
      </c>
      <c r="AR38" t="s">
        <v>137</v>
      </c>
      <c r="AS38" t="s">
        <v>138</v>
      </c>
      <c r="AT38" t="s">
        <v>139</v>
      </c>
      <c r="AU38" t="s">
        <v>140</v>
      </c>
      <c r="AV38" t="s">
        <v>141</v>
      </c>
      <c r="AW38" t="s">
        <v>142</v>
      </c>
      <c r="AX38" t="s">
        <v>143</v>
      </c>
      <c r="AY38" t="s">
        <v>144</v>
      </c>
      <c r="AZ38" t="s">
        <v>145</v>
      </c>
      <c r="BA38" t="s">
        <v>146</v>
      </c>
      <c r="BB38" t="s">
        <v>147</v>
      </c>
      <c r="BC38" t="s">
        <v>163</v>
      </c>
      <c r="BG38" t="s">
        <v>134</v>
      </c>
      <c r="BH38" t="s">
        <v>135</v>
      </c>
      <c r="BI38" t="s">
        <v>136</v>
      </c>
      <c r="BJ38" t="s">
        <v>137</v>
      </c>
      <c r="BK38" t="s">
        <v>138</v>
      </c>
      <c r="BL38" t="s">
        <v>139</v>
      </c>
      <c r="BM38" t="s">
        <v>140</v>
      </c>
      <c r="BN38" t="s">
        <v>141</v>
      </c>
      <c r="BO38" t="s">
        <v>142</v>
      </c>
      <c r="BP38" t="s">
        <v>143</v>
      </c>
      <c r="BQ38" t="s">
        <v>144</v>
      </c>
      <c r="BR38" t="s">
        <v>145</v>
      </c>
      <c r="BS38" t="s">
        <v>146</v>
      </c>
      <c r="BT38" t="s">
        <v>147</v>
      </c>
      <c r="BU38" t="s">
        <v>163</v>
      </c>
    </row>
    <row r="39" spans="1:73" ht="25.5">
      <c r="A39" s="1208"/>
      <c r="B39" s="1208"/>
      <c r="C39" s="61" t="s">
        <v>130</v>
      </c>
      <c r="D39" s="44" t="s">
        <v>124</v>
      </c>
      <c r="E39" s="907" t="str">
        <f>IF((""=Raw_data_WST1!D39),"",100*(Raw_data_WST1!D39-AVERAGE(Raw_data_WST1!$D$44:'Raw_data_WST1'!$Q$44)) / ( AVERAGE(Raw_data_WST1!$D$39:'Raw_data_WST1'!$Q$39) -AVERAGE(Raw_data_WST1!D44:'Raw_data_WST1'!$Q$44)) )</f>
        <v/>
      </c>
      <c r="F39" s="912" t="str">
        <f>IF((""=Raw_data_WST1!E39),"",100*(Raw_data_WST1!E39-AVERAGE(Raw_data_WST1!$D$44:'Raw_data_WST1'!$Q$44)) / ( AVERAGE(Raw_data_WST1!$D$39:'Raw_data_WST1'!$Q$39) -AVERAGE(Raw_data_WST1!D44:'Raw_data_WST1'!$Q$44)) )</f>
        <v/>
      </c>
      <c r="G39" s="917" t="str">
        <f>IF((""=Raw_data_WST1!F39),"",100*(Raw_data_WST1!F39-AVERAGE(Raw_data_WST1!$D$44:'Raw_data_WST1'!$Q$44)) / ( AVERAGE(Raw_data_WST1!$D$39:'Raw_data_WST1'!$Q$39) -AVERAGE(Raw_data_WST1!D44:'Raw_data_WST1'!$Q$44)) )</f>
        <v/>
      </c>
      <c r="H39" s="922" t="str">
        <f>IF((""=Raw_data_WST1!G39),"",100*(Raw_data_WST1!G39-AVERAGE(Raw_data_WST1!$D$44:'Raw_data_WST1'!$Q$44)) / ( AVERAGE(Raw_data_WST1!$D$39:'Raw_data_WST1'!$Q$39) -AVERAGE(Raw_data_WST1!D44:'Raw_data_WST1'!$Q$44)) )</f>
        <v/>
      </c>
      <c r="I39" s="927" t="str">
        <f>IF((""=Raw_data_WST1!H39),"",100*(Raw_data_WST1!H39-AVERAGE(Raw_data_WST1!$D$44:'Raw_data_WST1'!$Q$44)) / ( AVERAGE(Raw_data_WST1!$D$39:'Raw_data_WST1'!$Q$39) -AVERAGE(Raw_data_WST1!D44:'Raw_data_WST1'!$Q$44)) )</f>
        <v/>
      </c>
      <c r="J39" s="932" t="str">
        <f>IF((""=Raw_data_WST1!I39),"",100*(Raw_data_WST1!I39-AVERAGE(Raw_data_WST1!$D$44:'Raw_data_WST1'!$Q$44)) / ( AVERAGE(Raw_data_WST1!$D$39:'Raw_data_WST1'!$Q$39) -AVERAGE(Raw_data_WST1!D44:'Raw_data_WST1'!$Q$44)) )</f>
        <v/>
      </c>
      <c r="K39" s="937" t="str">
        <f>IF((""=Raw_data_WST1!J39),"",100*(Raw_data_WST1!J39-AVERAGE(Raw_data_WST1!$D$44:'Raw_data_WST1'!$Q$44)) / ( AVERAGE(Raw_data_WST1!$D$39:'Raw_data_WST1'!$Q$39) -AVERAGE(Raw_data_WST1!D44:'Raw_data_WST1'!$Q$44)) )</f>
        <v/>
      </c>
      <c r="L39" s="942" t="str">
        <f>IF((""=Raw_data_WST1!K39),"",100*(Raw_data_WST1!K39-AVERAGE(Raw_data_WST1!$D$44:'Raw_data_WST1'!$Q$44)) / ( AVERAGE(Raw_data_WST1!$D$39:'Raw_data_WST1'!$Q$39) -AVERAGE(Raw_data_WST1!D44:'Raw_data_WST1'!$Q$44)) )</f>
        <v/>
      </c>
      <c r="M39" s="947" t="str">
        <f>IF((""=Raw_data_WST1!L39),"",100*(Raw_data_WST1!L39-AVERAGE(Raw_data_WST1!$D$44:'Raw_data_WST1'!$Q$44)) / ( AVERAGE(Raw_data_WST1!$D$39:'Raw_data_WST1'!$Q$39) -AVERAGE(Raw_data_WST1!D44:'Raw_data_WST1'!$Q$44)) )</f>
        <v/>
      </c>
      <c r="N39" s="952" t="str">
        <f>IF((""=Raw_data_WST1!M39),"",100*(Raw_data_WST1!M39-AVERAGE(Raw_data_WST1!$D$44:'Raw_data_WST1'!$Q$44)) / ( AVERAGE(Raw_data_WST1!$D$39:'Raw_data_WST1'!$Q$39) -AVERAGE(Raw_data_WST1!D44:'Raw_data_WST1'!$Q$44)) )</f>
        <v/>
      </c>
      <c r="O39" s="957" t="str">
        <f>IF((""=Raw_data_WST1!N39),"",100*(Raw_data_WST1!N39-AVERAGE(Raw_data_WST1!$D$44:'Raw_data_WST1'!$Q$44)) / ( AVERAGE(Raw_data_WST1!$D$39:'Raw_data_WST1'!$Q$39) -AVERAGE(Raw_data_WST1!D44:'Raw_data_WST1'!$Q$44)) )</f>
        <v/>
      </c>
      <c r="P39" s="962" t="str">
        <f>IF((""=Raw_data_WST1!O39),"",100*(Raw_data_WST1!O39-AVERAGE(Raw_data_WST1!$D$44:'Raw_data_WST1'!$Q$44)) / ( AVERAGE(Raw_data_WST1!$D$39:'Raw_data_WST1'!$Q$39) -AVERAGE(Raw_data_WST1!D44:'Raw_data_WST1'!$Q$44)) )</f>
        <v/>
      </c>
      <c r="Q39" s="967" t="str">
        <f>IF((""=Raw_data_WST1!P39),"",100*(Raw_data_WST1!P39-AVERAGE(Raw_data_WST1!$D$44:'Raw_data_WST1'!$Q$44)) / ( AVERAGE(Raw_data_WST1!$D$39:'Raw_data_WST1'!$Q$39) -AVERAGE(Raw_data_WST1!D44:'Raw_data_WST1'!$Q$44)) )</f>
        <v/>
      </c>
      <c r="R39" s="972" t="str">
        <f>IF((""=Raw_data_WST1!Q39),"",100*(Raw_data_WST1!Q39-AVERAGE(Raw_data_WST1!$D$44:'Raw_data_WST1'!$Q$44)) / ( AVERAGE(Raw_data_WST1!$D$39:'Raw_data_WST1'!$Q$39) -AVERAGE(Raw_data_WST1!D44:'Raw_data_WST1'!$Q$44)) )</f>
        <v/>
      </c>
      <c r="S39" t="e">
        <f t="shared" ref="S39:S43" si="12">AVERAGE(E39:R39)</f>
        <v>#DIV/0!</v>
      </c>
      <c r="U39" t="s">
        <v>130</v>
      </c>
      <c r="V39" t="s">
        <v>124</v>
      </c>
      <c r="W39" s="977">
        <f>IF((""=Raw_data_WST1!V39),"",100*(Raw_data_WST1!V39-AVERAGE(Raw_data_WST1!$V$44:'Raw_data_WST1'!$AI$44)) / ( AVERAGE(Raw_data_WST1!$V$39:'Raw_data_WST1'!$AI$39) -AVERAGE(Raw_data_WST1!V44:'Raw_data_WST1'!$AI$44)) )</f>
        <v>91.846768411348975</v>
      </c>
      <c r="X39" s="982">
        <f>IF((""=Raw_data_WST1!W39),"",100*(Raw_data_WST1!W39-AVERAGE(Raw_data_WST1!$V$44:'Raw_data_WST1'!$AI$44)) / ( AVERAGE(Raw_data_WST1!$V$39:'Raw_data_WST1'!$AI$39) -AVERAGE(Raw_data_WST1!V44:'Raw_data_WST1'!$AI$44)) )</f>
        <v>140.60227389122198</v>
      </c>
      <c r="Y39" s="987">
        <f>IF((""=Raw_data_WST1!X39),"",100*(Raw_data_WST1!X39-AVERAGE(Raw_data_WST1!$V$44:'Raw_data_WST1'!$AI$44)) / ( AVERAGE(Raw_data_WST1!$V$39:'Raw_data_WST1'!$AI$39) -AVERAGE(Raw_data_WST1!V44:'Raw_data_WST1'!$AI$44)) )</f>
        <v>115.36412987811126</v>
      </c>
      <c r="Z39" s="992">
        <f>IF((""=Raw_data_WST1!Y39),"",100*(Raw_data_WST1!Y39-AVERAGE(Raw_data_WST1!$V$44:'Raw_data_WST1'!$AI$44)) / ( AVERAGE(Raw_data_WST1!$V$39:'Raw_data_WST1'!$AI$39) -AVERAGE(Raw_data_WST1!V44:'Raw_data_WST1'!$AI$44)) )</f>
        <v>96.722318959336278</v>
      </c>
      <c r="AA39" s="997">
        <f>IF((""=Raw_data_WST1!Z39),"",100*(Raw_data_WST1!Z39-AVERAGE(Raw_data_WST1!$V$44:'Raw_data_WST1'!$AI$44)) / ( AVERAGE(Raw_data_WST1!$V$39:'Raw_data_WST1'!$AI$39) -AVERAGE(Raw_data_WST1!V44:'Raw_data_WST1'!$AI$44)) )</f>
        <v>130.27757861313123</v>
      </c>
      <c r="AB39" s="1002">
        <f>IF((""=Raw_data_WST1!AA39),"",100*(Raw_data_WST1!AA39-AVERAGE(Raw_data_WST1!$V$44:'Raw_data_WST1'!$AI$44)) / ( AVERAGE(Raw_data_WST1!$V$39:'Raw_data_WST1'!$AI$39) -AVERAGE(Raw_data_WST1!V44:'Raw_data_WST1'!$AI$44)) )</f>
        <v>124.25483970091163</v>
      </c>
      <c r="AC39" s="1007">
        <f>IF((""=Raw_data_WST1!AB39),"",100*(Raw_data_WST1!AB39-AVERAGE(Raw_data_WST1!$V$44:'Raw_data_WST1'!$AI$44)) / ( AVERAGE(Raw_data_WST1!$V$39:'Raw_data_WST1'!$AI$39) -AVERAGE(Raw_data_WST1!V44:'Raw_data_WST1'!$AI$44)) )</f>
        <v>115.36412987811126</v>
      </c>
      <c r="AD39" s="1012">
        <f>IF((""=Raw_data_WST1!AC39),"",100*(Raw_data_WST1!AC39-AVERAGE(Raw_data_WST1!$V$44:'Raw_data_WST1'!$AI$44)) / ( AVERAGE(Raw_data_WST1!$V$39:'Raw_data_WST1'!$AI$39) -AVERAGE(Raw_data_WST1!V44:'Raw_data_WST1'!$AI$44)) )</f>
        <v>100.45068114309127</v>
      </c>
      <c r="AE39" s="1017">
        <f>IF((""=Raw_data_WST1!AD39),"",100*(Raw_data_WST1!AD39-AVERAGE(Raw_data_WST1!$V$44:'Raw_data_WST1'!$AI$44)) / ( AVERAGE(Raw_data_WST1!$V$39:'Raw_data_WST1'!$AI$39) -AVERAGE(Raw_data_WST1!V44:'Raw_data_WST1'!$AI$44)) )</f>
        <v>116.51131824234355</v>
      </c>
      <c r="AF39" s="1022">
        <f>IF((""=Raw_data_WST1!AE39),"",100*(Raw_data_WST1!AE39-AVERAGE(Raw_data_WST1!$V$44:'Raw_data_WST1'!$AI$44)) / ( AVERAGE(Raw_data_WST1!$V$39:'Raw_data_WST1'!$AI$39) -AVERAGE(Raw_data_WST1!V44:'Raw_data_WST1'!$AI$44)) )</f>
        <v>56.283929120147491</v>
      </c>
      <c r="AG39" s="1027">
        <f>IF((""=Raw_data_WST1!AF39),"",100*(Raw_data_WST1!AF39-AVERAGE(Raw_data_WST1!$V$44:'Raw_data_WST1'!$AI$44)) / ( AVERAGE(Raw_data_WST1!$V$39:'Raw_data_WST1'!$AI$39) -AVERAGE(Raw_data_WST1!V44:'Raw_data_WST1'!$AI$44)) )</f>
        <v>53.702755300624808</v>
      </c>
      <c r="AH39" s="1032">
        <f>IF((""=Raw_data_WST1!AG39),"",100*(Raw_data_WST1!AG39-AVERAGE(Raw_data_WST1!$V$44:'Raw_data_WST1'!$AI$44)) / ( AVERAGE(Raw_data_WST1!$V$39:'Raw_data_WST1'!$AI$39) -AVERAGE(Raw_data_WST1!V44:'Raw_data_WST1'!$AI$44)) )</f>
        <v>140.88907098228006</v>
      </c>
      <c r="AI39" s="1037">
        <f>IF((""=Raw_data_WST1!AH39),"",100*(Raw_data_WST1!AH39-AVERAGE(Raw_data_WST1!$V$44:'Raw_data_WST1'!$AI$44)) / ( AVERAGE(Raw_data_WST1!$V$39:'Raw_data_WST1'!$AI$39) -AVERAGE(Raw_data_WST1!V44:'Raw_data_WST1'!$AI$44)) )</f>
        <v>62.593465123425183</v>
      </c>
      <c r="AJ39" s="1042">
        <f>IF((""=Raw_data_WST1!AI39),"",100*(Raw_data_WST1!AI39-AVERAGE(Raw_data_WST1!$V$44:'Raw_data_WST1'!$AI$44)) / ( AVERAGE(Raw_data_WST1!$V$39:'Raw_data_WST1'!$AI$39) -AVERAGE(Raw_data_WST1!V44:'Raw_data_WST1'!$AI$44)) )</f>
        <v>55.136740755915191</v>
      </c>
      <c r="AK39">
        <f t="shared" ref="AK39:AK43" si="13">AVERAGE(W39:AJ39)</f>
        <v>100.00000000000001</v>
      </c>
      <c r="AM39" t="s">
        <v>130</v>
      </c>
      <c r="AN39" t="s">
        <v>124</v>
      </c>
      <c r="AO39" s="1047">
        <f>IF((""=Raw_data_WST1!AN39),"",100*(Raw_data_WST1!AN39-AVERAGE(Raw_data_WST1!$AN$44:'Raw_data_WST1'!$BA$44)) / ( AVERAGE(Raw_data_WST1!$AN$39:'Raw_data_WST1'!$BA$39) -AVERAGE(Raw_data_WST1!AN44:'Raw_data_WST1'!$BA$44)) )</f>
        <v>76.158562669328361</v>
      </c>
      <c r="AP39" s="1052">
        <f>IF((""=Raw_data_WST1!AO39),"",100*(Raw_data_WST1!AO39-AVERAGE(Raw_data_WST1!$AN$44:'Raw_data_WST1'!$BA$44)) / ( AVERAGE(Raw_data_WST1!$AN$39:'Raw_data_WST1'!$BA$39) -AVERAGE(Raw_data_WST1!AN44:'Raw_data_WST1'!$BA$44)) )</f>
        <v>146.02880365036359</v>
      </c>
      <c r="AQ39" s="1057">
        <f>IF((""=Raw_data_WST1!AP39),"",100*(Raw_data_WST1!AP39-AVERAGE(Raw_data_WST1!$AN$44:'Raw_data_WST1'!$BA$44)) / ( AVERAGE(Raw_data_WST1!$AN$39:'Raw_data_WST1'!$BA$39) -AVERAGE(Raw_data_WST1!AN44:'Raw_data_WST1'!$BA$44)) )</f>
        <v>135.4484528732354</v>
      </c>
      <c r="AR39" s="1062">
        <f>IF((""=Raw_data_WST1!AQ39),"",100*(Raw_data_WST1!AQ39-AVERAGE(Raw_data_WST1!$AN$44:'Raw_data_WST1'!$BA$44)) / ( AVERAGE(Raw_data_WST1!$AN$39:'Raw_data_WST1'!$BA$39) -AVERAGE(Raw_data_WST1!AN44:'Raw_data_WST1'!$BA$44)) )</f>
        <v>106.10295166120061</v>
      </c>
      <c r="AS39" s="1067">
        <f>IF((""=Raw_data_WST1!AR39),"",100*(Raw_data_WST1!AR39-AVERAGE(Raw_data_WST1!$AN$44:'Raw_data_WST1'!$BA$44)) / ( AVERAGE(Raw_data_WST1!$AN$39:'Raw_data_WST1'!$BA$39) -AVERAGE(Raw_data_WST1!AN44:'Raw_data_WST1'!$BA$44)) )</f>
        <v>81.348923427919573</v>
      </c>
      <c r="AT39" s="1072">
        <f>IF((""=Raw_data_WST1!AS39),"",100*(Raw_data_WST1!AS39-AVERAGE(Raw_data_WST1!$AN$44:'Raw_data_WST1'!$BA$44)) / ( AVERAGE(Raw_data_WST1!$AN$39:'Raw_data_WST1'!$BA$39) -AVERAGE(Raw_data_WST1!AN44:'Raw_data_WST1'!$BA$44)) )</f>
        <v>96.720376443747298</v>
      </c>
      <c r="AU39" s="1077">
        <f>IF((""=Raw_data_WST1!AT39),"",100*(Raw_data_WST1!AT39-AVERAGE(Raw_data_WST1!$AN$44:'Raw_data_WST1'!$BA$44)) / ( AVERAGE(Raw_data_WST1!$AN$39:'Raw_data_WST1'!$BA$39) -AVERAGE(Raw_data_WST1!AN44:'Raw_data_WST1'!$BA$44)) )</f>
        <v>155.81063738770851</v>
      </c>
      <c r="AV39" s="1082">
        <f>IF((""=Raw_data_WST1!AU39),"",100*(Raw_data_WST1!AU39-AVERAGE(Raw_data_WST1!$AN$44:'Raw_data_WST1'!$BA$44)) / ( AVERAGE(Raw_data_WST1!$AN$39:'Raw_data_WST1'!$BA$39) -AVERAGE(Raw_data_WST1!AN44:'Raw_data_WST1'!$BA$44)) )</f>
        <v>115.88478539854555</v>
      </c>
      <c r="AW39" s="1087">
        <f>IF((""=Raw_data_WST1!AV39),"",100*(Raw_data_WST1!AV39-AVERAGE(Raw_data_WST1!$AN$44:'Raw_data_WST1'!$BA$44)) / ( AVERAGE(Raw_data_WST1!$AN$39:'Raw_data_WST1'!$BA$39) -AVERAGE(Raw_data_WST1!AN44:'Raw_data_WST1'!$BA$44)) )</f>
        <v>88.735206045914722</v>
      </c>
      <c r="AX39" s="1092">
        <f>IF((""=Raw_data_WST1!AW39),"",100*(Raw_data_WST1!AW39-AVERAGE(Raw_data_WST1!$AN$44:'Raw_data_WST1'!$BA$44)) / ( AVERAGE(Raw_data_WST1!$AN$39:'Raw_data_WST1'!$BA$39) -AVERAGE(Raw_data_WST1!AN44:'Raw_data_WST1'!$BA$44)) )</f>
        <v>77.755596748894888</v>
      </c>
      <c r="AY39" s="1097">
        <f>IF((""=Raw_data_WST1!AX39),"",100*(Raw_data_WST1!AX39-AVERAGE(Raw_data_WST1!$AN$44:'Raw_data_WST1'!$BA$44)) / ( AVERAGE(Raw_data_WST1!$AN$39:'Raw_data_WST1'!$BA$39) -AVERAGE(Raw_data_WST1!AN44:'Raw_data_WST1'!$BA$44)) )</f>
        <v>60.188221873663188</v>
      </c>
      <c r="AZ39" s="1102">
        <f>IF((""=Raw_data_WST1!AY39),"",100*(Raw_data_WST1!AY39-AVERAGE(Raw_data_WST1!$AN$44:'Raw_data_WST1'!$BA$44)) / ( AVERAGE(Raw_data_WST1!$AN$39:'Raw_data_WST1'!$BA$39) -AVERAGE(Raw_data_WST1!AN44:'Raw_data_WST1'!$BA$44)) )</f>
        <v>113.28960501924995</v>
      </c>
      <c r="BA39" s="1107">
        <f>IF((""=Raw_data_WST1!AZ39),"",100*(Raw_data_WST1!AZ39-AVERAGE(Raw_data_WST1!$AN$44:'Raw_data_WST1'!$BA$44)) / ( AVERAGE(Raw_data_WST1!$AN$39:'Raw_data_WST1'!$BA$39) -AVERAGE(Raw_data_WST1!AN44:'Raw_data_WST1'!$BA$44)) )</f>
        <v>75.559674889490921</v>
      </c>
      <c r="BB39" s="1112">
        <f>IF((""=Raw_data_WST1!BA39),"",100*(Raw_data_WST1!BA39-AVERAGE(Raw_data_WST1!$AN$44:'Raw_data_WST1'!$BA$44)) / ( AVERAGE(Raw_data_WST1!$AN$39:'Raw_data_WST1'!$BA$39) -AVERAGE(Raw_data_WST1!AN44:'Raw_data_WST1'!$BA$44)) )</f>
        <v>70.968201910737207</v>
      </c>
      <c r="BC39">
        <f t="shared" ref="BC39:BC43" si="14">AVERAGE(AO39:BB39)</f>
        <v>99.999999999999986</v>
      </c>
      <c r="BE39" t="s">
        <v>130</v>
      </c>
      <c r="BF39" t="s">
        <v>124</v>
      </c>
      <c r="BG39" s="1117">
        <f>IF((""=Raw_data_WST1!BF39),"",100*(Raw_data_WST1!BF39-AVERAGE(Raw_data_WST1!$BF$44:'Raw_data_WST1'!$BS$44)) / ( AVERAGE(Raw_data_WST1!$BF$39:'Raw_data_WST1'!$BS$39) -AVERAGE(Raw_data_WST1!BF44:'Raw_data_WST1'!$BS$44)) )</f>
        <v>96.810014132848764</v>
      </c>
      <c r="BH39" s="1122">
        <f>IF((""=Raw_data_WST1!BG39),"",100*(Raw_data_WST1!BG39-AVERAGE(Raw_data_WST1!$BF$44:'Raw_data_WST1'!$BS$44)) / ( AVERAGE(Raw_data_WST1!$BF$39:'Raw_data_WST1'!$BS$39) -AVERAGE(Raw_data_WST1!BF44:'Raw_data_WST1'!$BS$44)) )</f>
        <v>120.55320008075914</v>
      </c>
      <c r="BI39" s="1127">
        <f>IF((""=Raw_data_WST1!BH39),"",100*(Raw_data_WST1!BH39-AVERAGE(Raw_data_WST1!$BF$44:'Raw_data_WST1'!$BS$44)) / ( AVERAGE(Raw_data_WST1!$BF$39:'Raw_data_WST1'!$BS$39) -AVERAGE(Raw_data_WST1!BF44:'Raw_data_WST1'!$BS$44)) )</f>
        <v>115.18271754492226</v>
      </c>
      <c r="BJ39" s="1132">
        <f>IF((""=Raw_data_WST1!BI39),"",100*(Raw_data_WST1!BI39-AVERAGE(Raw_data_WST1!$BF$44:'Raw_data_WST1'!$BS$44)) / ( AVERAGE(Raw_data_WST1!$BF$39:'Raw_data_WST1'!$BS$39) -AVERAGE(Raw_data_WST1!BF44:'Raw_data_WST1'!$BS$44)) )</f>
        <v>103.31112457096708</v>
      </c>
      <c r="BK39" s="1137">
        <f>IF((""=Raw_data_WST1!BJ39),"",100*(Raw_data_WST1!BJ39-AVERAGE(Raw_data_WST1!$BF$44:'Raw_data_WST1'!$BS$44)) / ( AVERAGE(Raw_data_WST1!$BF$39:'Raw_data_WST1'!$BS$39) -AVERAGE(Raw_data_WST1!BF44:'Raw_data_WST1'!$BS$44)) )</f>
        <v>95.39672925499697</v>
      </c>
      <c r="BL39" s="1142">
        <f>IF((""=Raw_data_WST1!BK39),"",100*(Raw_data_WST1!BK39-AVERAGE(Raw_data_WST1!$BF$44:'Raw_data_WST1'!$BS$44)) / ( AVERAGE(Raw_data_WST1!$BF$39:'Raw_data_WST1'!$BS$39) -AVERAGE(Raw_data_WST1!BF44:'Raw_data_WST1'!$BS$44)) )</f>
        <v>101.6151827175449</v>
      </c>
      <c r="BM39" s="1147">
        <f>IF((""=Raw_data_WST1!BL39),"",100*(Raw_data_WST1!BL39-AVERAGE(Raw_data_WST1!$BF$44:'Raw_data_WST1'!$BS$44)) / ( AVERAGE(Raw_data_WST1!$BF$39:'Raw_data_WST1'!$BS$39) -AVERAGE(Raw_data_WST1!BF44:'Raw_data_WST1'!$BS$44)) )</f>
        <v>123.37976983646271</v>
      </c>
      <c r="BN39" s="1152">
        <f>IF((""=Raw_data_WST1!BM39),"",100*(Raw_data_WST1!BM39-AVERAGE(Raw_data_WST1!$BF$44:'Raw_data_WST1'!$BS$44)) / ( AVERAGE(Raw_data_WST1!$BF$39:'Raw_data_WST1'!$BS$39) -AVERAGE(Raw_data_WST1!BF44:'Raw_data_WST1'!$BS$44)) )</f>
        <v>118.29194427619623</v>
      </c>
      <c r="BO39" s="1157">
        <f>IF((""=Raw_data_WST1!BN39),"",100*(Raw_data_WST1!BN39-AVERAGE(Raw_data_WST1!$BF$44:'Raw_data_WST1'!$BS$44)) / ( AVERAGE(Raw_data_WST1!$BF$39:'Raw_data_WST1'!$BS$39) -AVERAGE(Raw_data_WST1!BF44:'Raw_data_WST1'!$BS$44)) )</f>
        <v>66.84837472239046</v>
      </c>
      <c r="BP39" s="1162">
        <f>IF((""=Raw_data_WST1!BO39),"",100*(Raw_data_WST1!BO39-AVERAGE(Raw_data_WST1!$BF$44:'Raw_data_WST1'!$BS$44)) / ( AVERAGE(Raw_data_WST1!$BF$39:'Raw_data_WST1'!$BS$39) -AVERAGE(Raw_data_WST1!BF44:'Raw_data_WST1'!$BS$44)) )</f>
        <v>115.74803149606299</v>
      </c>
      <c r="BQ39" s="1167">
        <f>IF((""=Raw_data_WST1!BP39),"",100*(Raw_data_WST1!BP39-AVERAGE(Raw_data_WST1!$BF$44:'Raw_data_WST1'!$BS$44)) / ( AVERAGE(Raw_data_WST1!$BF$39:'Raw_data_WST1'!$BS$39) -AVERAGE(Raw_data_WST1!BF44:'Raw_data_WST1'!$BS$44)) )</f>
        <v>100.20189783969309</v>
      </c>
      <c r="BR39" s="1172">
        <f>IF((""=Raw_data_WST1!BQ39),"",100*(Raw_data_WST1!BQ39-AVERAGE(Raw_data_WST1!$BF$44:'Raw_data_WST1'!$BS$44)) / ( AVERAGE(Raw_data_WST1!$BF$39:'Raw_data_WST1'!$BS$39) -AVERAGE(Raw_data_WST1!BF44:'Raw_data_WST1'!$BS$44)) )</f>
        <v>70.522915404805161</v>
      </c>
      <c r="BS39" s="1177">
        <f>IF((""=Raw_data_WST1!BR39),"",100*(Raw_data_WST1!BR39-AVERAGE(Raw_data_WST1!$BF$44:'Raw_data_WST1'!$BS$44)) / ( AVERAGE(Raw_data_WST1!$BF$39:'Raw_data_WST1'!$BS$39) -AVERAGE(Raw_data_WST1!BF44:'Raw_data_WST1'!$BS$44)) )</f>
        <v>38.300020189783972</v>
      </c>
      <c r="BT39" s="1182">
        <f>IF((""=Raw_data_WST1!BS39),"",100*(Raw_data_WST1!BS39-AVERAGE(Raw_data_WST1!$BF$44:'Raw_data_WST1'!$BS$44)) / ( AVERAGE(Raw_data_WST1!$BF$39:'Raw_data_WST1'!$BS$39) -AVERAGE(Raw_data_WST1!BF44:'Raw_data_WST1'!$BS$44)) )</f>
        <v>133.83807793256611</v>
      </c>
      <c r="BU39">
        <f t="shared" ref="BU39:BU43" si="15">AVERAGE(BG39:BT39)</f>
        <v>100</v>
      </c>
    </row>
    <row r="40" spans="1:73">
      <c r="A40" s="1208"/>
      <c r="B40" s="1208"/>
      <c r="C40" s="61" t="s">
        <v>131</v>
      </c>
      <c r="D40" s="44" t="s">
        <v>125</v>
      </c>
      <c r="E40" s="908" t="str">
        <f>IF((""=Raw_data_WST1!D40),"",100*(Raw_data_WST1!D40-AVERAGE(Raw_data_WST1!$D$44:'Raw_data_WST1'!$Q$44)) / ( AVERAGE(Raw_data_WST1!$D$39:'Raw_data_WST1'!$Q$39) -AVERAGE(Raw_data_WST1!D44:'Raw_data_WST1'!$Q$44)) )</f>
        <v/>
      </c>
      <c r="F40" s="913" t="str">
        <f>IF((""=Raw_data_WST1!E40),"",100*(Raw_data_WST1!E40-AVERAGE(Raw_data_WST1!$D$44:'Raw_data_WST1'!$Q$44)) / ( AVERAGE(Raw_data_WST1!$D$39:'Raw_data_WST1'!$Q$39) -AVERAGE(Raw_data_WST1!D44:'Raw_data_WST1'!$Q$44)) )</f>
        <v/>
      </c>
      <c r="G40" s="918" t="str">
        <f>IF((""=Raw_data_WST1!F40),"",100*(Raw_data_WST1!F40-AVERAGE(Raw_data_WST1!$D$44:'Raw_data_WST1'!$Q$44)) / ( AVERAGE(Raw_data_WST1!$D$39:'Raw_data_WST1'!$Q$39) -AVERAGE(Raw_data_WST1!D44:'Raw_data_WST1'!$Q$44)) )</f>
        <v/>
      </c>
      <c r="H40" s="923" t="str">
        <f>IF((""=Raw_data_WST1!G40),"",100*(Raw_data_WST1!G40-AVERAGE(Raw_data_WST1!$D$44:'Raw_data_WST1'!$Q$44)) / ( AVERAGE(Raw_data_WST1!$D$39:'Raw_data_WST1'!$Q$39) -AVERAGE(Raw_data_WST1!D44:'Raw_data_WST1'!$Q$44)) )</f>
        <v/>
      </c>
      <c r="I40" s="928" t="str">
        <f>IF((""=Raw_data_WST1!H40),"",100*(Raw_data_WST1!H40-AVERAGE(Raw_data_WST1!$D$44:'Raw_data_WST1'!$Q$44)) / ( AVERAGE(Raw_data_WST1!$D$39:'Raw_data_WST1'!$Q$39) -AVERAGE(Raw_data_WST1!D44:'Raw_data_WST1'!$Q$44)) )</f>
        <v/>
      </c>
      <c r="J40" s="933" t="str">
        <f>IF((""=Raw_data_WST1!I40),"",100*(Raw_data_WST1!I40-AVERAGE(Raw_data_WST1!$D$44:'Raw_data_WST1'!$Q$44)) / ( AVERAGE(Raw_data_WST1!$D$39:'Raw_data_WST1'!$Q$39) -AVERAGE(Raw_data_WST1!D44:'Raw_data_WST1'!$Q$44)) )</f>
        <v/>
      </c>
      <c r="K40" s="938" t="str">
        <f>IF((""=Raw_data_WST1!J40),"",100*(Raw_data_WST1!J40-AVERAGE(Raw_data_WST1!$D$44:'Raw_data_WST1'!$Q$44)) / ( AVERAGE(Raw_data_WST1!$D$39:'Raw_data_WST1'!$Q$39) -AVERAGE(Raw_data_WST1!D44:'Raw_data_WST1'!$Q$44)) )</f>
        <v/>
      </c>
      <c r="L40" s="943" t="str">
        <f>IF((""=Raw_data_WST1!K40),"",100*(Raw_data_WST1!K40-AVERAGE(Raw_data_WST1!$D$44:'Raw_data_WST1'!$Q$44)) / ( AVERAGE(Raw_data_WST1!$D$39:'Raw_data_WST1'!$Q$39) -AVERAGE(Raw_data_WST1!D44:'Raw_data_WST1'!$Q$44)) )</f>
        <v/>
      </c>
      <c r="M40" s="948" t="str">
        <f>IF((""=Raw_data_WST1!L40),"",100*(Raw_data_WST1!L40-AVERAGE(Raw_data_WST1!$D$44:'Raw_data_WST1'!$Q$44)) / ( AVERAGE(Raw_data_WST1!$D$39:'Raw_data_WST1'!$Q$39) -AVERAGE(Raw_data_WST1!D44:'Raw_data_WST1'!$Q$44)) )</f>
        <v/>
      </c>
      <c r="N40" s="953" t="str">
        <f>IF((""=Raw_data_WST1!M40),"",100*(Raw_data_WST1!M40-AVERAGE(Raw_data_WST1!$D$44:'Raw_data_WST1'!$Q$44)) / ( AVERAGE(Raw_data_WST1!$D$39:'Raw_data_WST1'!$Q$39) -AVERAGE(Raw_data_WST1!D44:'Raw_data_WST1'!$Q$44)) )</f>
        <v/>
      </c>
      <c r="O40" s="958" t="str">
        <f>IF((""=Raw_data_WST1!N40),"",100*(Raw_data_WST1!N40-AVERAGE(Raw_data_WST1!$D$44:'Raw_data_WST1'!$Q$44)) / ( AVERAGE(Raw_data_WST1!$D$39:'Raw_data_WST1'!$Q$39) -AVERAGE(Raw_data_WST1!D44:'Raw_data_WST1'!$Q$44)) )</f>
        <v/>
      </c>
      <c r="P40" s="963" t="str">
        <f>IF((""=Raw_data_WST1!O40),"",100*(Raw_data_WST1!O40-AVERAGE(Raw_data_WST1!$D$44:'Raw_data_WST1'!$Q$44)) / ( AVERAGE(Raw_data_WST1!$D$39:'Raw_data_WST1'!$Q$39) -AVERAGE(Raw_data_WST1!D44:'Raw_data_WST1'!$Q$44)) )</f>
        <v/>
      </c>
      <c r="Q40" s="968" t="str">
        <f>IF((""=Raw_data_WST1!P40),"",100*(Raw_data_WST1!P40-AVERAGE(Raw_data_WST1!$D$44:'Raw_data_WST1'!$Q$44)) / ( AVERAGE(Raw_data_WST1!$D$39:'Raw_data_WST1'!$Q$39) -AVERAGE(Raw_data_WST1!D44:'Raw_data_WST1'!$Q$44)) )</f>
        <v/>
      </c>
      <c r="R40" s="973" t="str">
        <f>IF((""=Raw_data_WST1!Q40),"",100*(Raw_data_WST1!Q40-AVERAGE(Raw_data_WST1!$D$44:'Raw_data_WST1'!$Q$44)) / ( AVERAGE(Raw_data_WST1!$D$39:'Raw_data_WST1'!$Q$39) -AVERAGE(Raw_data_WST1!D44:'Raw_data_WST1'!$Q$44)) )</f>
        <v/>
      </c>
      <c r="S40" t="e">
        <f t="shared" si="12"/>
        <v>#DIV/0!</v>
      </c>
      <c r="U40" t="s">
        <v>131</v>
      </c>
      <c r="V40" t="s">
        <v>125</v>
      </c>
      <c r="W40" s="978">
        <f>IF((""=Raw_data_WST1!V40),"",100*(Raw_data_WST1!V40-AVERAGE(Raw_data_WST1!$V$44:'Raw_data_WST1'!$AI$44)) / ( AVERAGE(Raw_data_WST1!$V$39:'Raw_data_WST1'!$AI$39) -AVERAGE(Raw_data_WST1!V44:'Raw_data_WST1'!$AI$44)) )</f>
        <v>144.61743316603503</v>
      </c>
      <c r="X40" s="983">
        <f>IF((""=Raw_data_WST1!W40),"",100*(Raw_data_WST1!W40-AVERAGE(Raw_data_WST1!$V$44:'Raw_data_WST1'!$AI$44)) / ( AVERAGE(Raw_data_WST1!$V$39:'Raw_data_WST1'!$AI$39) -AVERAGE(Raw_data_WST1!V44:'Raw_data_WST1'!$AI$44)) )</f>
        <v>134.57953497900237</v>
      </c>
      <c r="Y40" s="988">
        <f>IF((""=Raw_data_WST1!X40),"",100*(Raw_data_WST1!X40-AVERAGE(Raw_data_WST1!$V$44:'Raw_data_WST1'!$AI$44)) / ( AVERAGE(Raw_data_WST1!$V$39:'Raw_data_WST1'!$AI$39) -AVERAGE(Raw_data_WST1!V44:'Raw_data_WST1'!$AI$44)) )</f>
        <v>128.26999897572469</v>
      </c>
      <c r="Z40" s="993" t="str">
        <f>IF((""=Raw_data_WST1!Y40),"",100*(Raw_data_WST1!Y40-AVERAGE(Raw_data_WST1!$V$44:'Raw_data_WST1'!$AI$44)) / ( AVERAGE(Raw_data_WST1!$V$39:'Raw_data_WST1'!$AI$39) -AVERAGE(Raw_data_WST1!V44:'Raw_data_WST1'!$AI$44)) )</f>
        <v/>
      </c>
      <c r="AA40" s="998" t="str">
        <f>IF((""=Raw_data_WST1!Z40),"",100*(Raw_data_WST1!Z40-AVERAGE(Raw_data_WST1!$V$44:'Raw_data_WST1'!$AI$44)) / ( AVERAGE(Raw_data_WST1!$V$39:'Raw_data_WST1'!$AI$39) -AVERAGE(Raw_data_WST1!V44:'Raw_data_WST1'!$AI$44)) )</f>
        <v/>
      </c>
      <c r="AB40" s="1003" t="str">
        <f>IF((""=Raw_data_WST1!AA40),"",100*(Raw_data_WST1!AA40-AVERAGE(Raw_data_WST1!$V$44:'Raw_data_WST1'!$AI$44)) / ( AVERAGE(Raw_data_WST1!$V$39:'Raw_data_WST1'!$AI$39) -AVERAGE(Raw_data_WST1!V44:'Raw_data_WST1'!$AI$44)) )</f>
        <v/>
      </c>
      <c r="AC40" s="1008" t="str">
        <f>IF((""=Raw_data_WST1!AB40),"",100*(Raw_data_WST1!AB40-AVERAGE(Raw_data_WST1!$V$44:'Raw_data_WST1'!$AI$44)) / ( AVERAGE(Raw_data_WST1!$V$39:'Raw_data_WST1'!$AI$39) -AVERAGE(Raw_data_WST1!V44:'Raw_data_WST1'!$AI$44)) )</f>
        <v/>
      </c>
      <c r="AD40" s="1013" t="str">
        <f>IF((""=Raw_data_WST1!AC40),"",100*(Raw_data_WST1!AC40-AVERAGE(Raw_data_WST1!$V$44:'Raw_data_WST1'!$AI$44)) / ( AVERAGE(Raw_data_WST1!$V$39:'Raw_data_WST1'!$AI$39) -AVERAGE(Raw_data_WST1!V44:'Raw_data_WST1'!$AI$44)) )</f>
        <v/>
      </c>
      <c r="AE40" s="1018" t="str">
        <f>IF((""=Raw_data_WST1!AD40),"",100*(Raw_data_WST1!AD40-AVERAGE(Raw_data_WST1!$V$44:'Raw_data_WST1'!$AI$44)) / ( AVERAGE(Raw_data_WST1!$V$39:'Raw_data_WST1'!$AI$39) -AVERAGE(Raw_data_WST1!V44:'Raw_data_WST1'!$AI$44)) )</f>
        <v/>
      </c>
      <c r="AF40" s="1023" t="str">
        <f>IF((""=Raw_data_WST1!AE40),"",100*(Raw_data_WST1!AE40-AVERAGE(Raw_data_WST1!$V$44:'Raw_data_WST1'!$AI$44)) / ( AVERAGE(Raw_data_WST1!$V$39:'Raw_data_WST1'!$AI$39) -AVERAGE(Raw_data_WST1!V44:'Raw_data_WST1'!$AI$44)) )</f>
        <v/>
      </c>
      <c r="AG40" s="1028" t="str">
        <f>IF((""=Raw_data_WST1!AF40),"",100*(Raw_data_WST1!AF40-AVERAGE(Raw_data_WST1!$V$44:'Raw_data_WST1'!$AI$44)) / ( AVERAGE(Raw_data_WST1!$V$39:'Raw_data_WST1'!$AI$39) -AVERAGE(Raw_data_WST1!V44:'Raw_data_WST1'!$AI$44)) )</f>
        <v/>
      </c>
      <c r="AH40" s="1033" t="str">
        <f>IF((""=Raw_data_WST1!AG40),"",100*(Raw_data_WST1!AG40-AVERAGE(Raw_data_WST1!$V$44:'Raw_data_WST1'!$AI$44)) / ( AVERAGE(Raw_data_WST1!$V$39:'Raw_data_WST1'!$AI$39) -AVERAGE(Raw_data_WST1!V44:'Raw_data_WST1'!$AI$44)) )</f>
        <v/>
      </c>
      <c r="AI40" s="1038" t="str">
        <f>IF((""=Raw_data_WST1!AH40),"",100*(Raw_data_WST1!AH40-AVERAGE(Raw_data_WST1!$V$44:'Raw_data_WST1'!$AI$44)) / ( AVERAGE(Raw_data_WST1!$V$39:'Raw_data_WST1'!$AI$39) -AVERAGE(Raw_data_WST1!V44:'Raw_data_WST1'!$AI$44)) )</f>
        <v/>
      </c>
      <c r="AJ40" s="1043" t="str">
        <f>IF((""=Raw_data_WST1!AI40),"",100*(Raw_data_WST1!AI40-AVERAGE(Raw_data_WST1!$V$44:'Raw_data_WST1'!$AI$44)) / ( AVERAGE(Raw_data_WST1!$V$39:'Raw_data_WST1'!$AI$39) -AVERAGE(Raw_data_WST1!V44:'Raw_data_WST1'!$AI$44)) )</f>
        <v/>
      </c>
      <c r="AK40">
        <f t="shared" si="13"/>
        <v>135.82232237358735</v>
      </c>
      <c r="AM40" t="s">
        <v>131</v>
      </c>
      <c r="AN40" t="s">
        <v>125</v>
      </c>
      <c r="AO40" s="1048">
        <f>IF((""=Raw_data_WST1!AN40),"",100*(Raw_data_WST1!AN40-AVERAGE(Raw_data_WST1!$AN$44:'Raw_data_WST1'!$BA$44)) / ( AVERAGE(Raw_data_WST1!$AN$39:'Raw_data_WST1'!$BA$39) -AVERAGE(Raw_data_WST1!AN44:'Raw_data_WST1'!$BA$44)) )</f>
        <v>137.84400399258519</v>
      </c>
      <c r="AP40" s="1053">
        <f>IF((""=Raw_data_WST1!AO40),"",100*(Raw_data_WST1!AO40-AVERAGE(Raw_data_WST1!$AN$44:'Raw_data_WST1'!$BA$44)) / ( AVERAGE(Raw_data_WST1!$AN$39:'Raw_data_WST1'!$BA$39) -AVERAGE(Raw_data_WST1!AN44:'Raw_data_WST1'!$BA$44)) )</f>
        <v>111.89220019962924</v>
      </c>
      <c r="AQ40" s="1058">
        <f>IF((""=Raw_data_WST1!AP40),"",100*(Raw_data_WST1!AP40-AVERAGE(Raw_data_WST1!$AN$44:'Raw_data_WST1'!$BA$44)) / ( AVERAGE(Raw_data_WST1!$AN$39:'Raw_data_WST1'!$BA$39) -AVERAGE(Raw_data_WST1!AN44:'Raw_data_WST1'!$BA$44)) )</f>
        <v>142.43547697133891</v>
      </c>
      <c r="AR40" s="1063" t="str">
        <f>IF((""=Raw_data_WST1!AQ40),"",100*(Raw_data_WST1!AQ40-AVERAGE(Raw_data_WST1!$AN$44:'Raw_data_WST1'!$BA$44)) / ( AVERAGE(Raw_data_WST1!$AN$39:'Raw_data_WST1'!$BA$39) -AVERAGE(Raw_data_WST1!AN44:'Raw_data_WST1'!$BA$44)) )</f>
        <v/>
      </c>
      <c r="AS40" s="1068" t="str">
        <f>IF((""=Raw_data_WST1!AR40),"",100*(Raw_data_WST1!AR40-AVERAGE(Raw_data_WST1!$AN$44:'Raw_data_WST1'!$BA$44)) / ( AVERAGE(Raw_data_WST1!$AN$39:'Raw_data_WST1'!$BA$39) -AVERAGE(Raw_data_WST1!AN44:'Raw_data_WST1'!$BA$44)) )</f>
        <v/>
      </c>
      <c r="AT40" s="1073" t="str">
        <f>IF((""=Raw_data_WST1!AS40),"",100*(Raw_data_WST1!AS40-AVERAGE(Raw_data_WST1!$AN$44:'Raw_data_WST1'!$BA$44)) / ( AVERAGE(Raw_data_WST1!$AN$39:'Raw_data_WST1'!$BA$39) -AVERAGE(Raw_data_WST1!AN44:'Raw_data_WST1'!$BA$44)) )</f>
        <v/>
      </c>
      <c r="AU40" s="1078" t="str">
        <f>IF((""=Raw_data_WST1!AT40),"",100*(Raw_data_WST1!AT40-AVERAGE(Raw_data_WST1!$AN$44:'Raw_data_WST1'!$BA$44)) / ( AVERAGE(Raw_data_WST1!$AN$39:'Raw_data_WST1'!$BA$39) -AVERAGE(Raw_data_WST1!AN44:'Raw_data_WST1'!$BA$44)) )</f>
        <v/>
      </c>
      <c r="AV40" s="1083" t="str">
        <f>IF((""=Raw_data_WST1!AU40),"",100*(Raw_data_WST1!AU40-AVERAGE(Raw_data_WST1!$AN$44:'Raw_data_WST1'!$BA$44)) / ( AVERAGE(Raw_data_WST1!$AN$39:'Raw_data_WST1'!$BA$39) -AVERAGE(Raw_data_WST1!AN44:'Raw_data_WST1'!$BA$44)) )</f>
        <v/>
      </c>
      <c r="AW40" s="1088" t="str">
        <f>IF((""=Raw_data_WST1!AV40),"",100*(Raw_data_WST1!AV40-AVERAGE(Raw_data_WST1!$AN$44:'Raw_data_WST1'!$BA$44)) / ( AVERAGE(Raw_data_WST1!$AN$39:'Raw_data_WST1'!$BA$39) -AVERAGE(Raw_data_WST1!AN44:'Raw_data_WST1'!$BA$44)) )</f>
        <v/>
      </c>
      <c r="AX40" s="1093" t="str">
        <f>IF((""=Raw_data_WST1!AW40),"",100*(Raw_data_WST1!AW40-AVERAGE(Raw_data_WST1!$AN$44:'Raw_data_WST1'!$BA$44)) / ( AVERAGE(Raw_data_WST1!$AN$39:'Raw_data_WST1'!$BA$39) -AVERAGE(Raw_data_WST1!AN44:'Raw_data_WST1'!$BA$44)) )</f>
        <v/>
      </c>
      <c r="AY40" s="1098" t="str">
        <f>IF((""=Raw_data_WST1!AX40),"",100*(Raw_data_WST1!AX40-AVERAGE(Raw_data_WST1!$AN$44:'Raw_data_WST1'!$BA$44)) / ( AVERAGE(Raw_data_WST1!$AN$39:'Raw_data_WST1'!$BA$39) -AVERAGE(Raw_data_WST1!AN44:'Raw_data_WST1'!$BA$44)) )</f>
        <v/>
      </c>
      <c r="AZ40" s="1103" t="str">
        <f>IF((""=Raw_data_WST1!AY40),"",100*(Raw_data_WST1!AY40-AVERAGE(Raw_data_WST1!$AN$44:'Raw_data_WST1'!$BA$44)) / ( AVERAGE(Raw_data_WST1!$AN$39:'Raw_data_WST1'!$BA$39) -AVERAGE(Raw_data_WST1!AN44:'Raw_data_WST1'!$BA$44)) )</f>
        <v/>
      </c>
      <c r="BA40" s="1108" t="str">
        <f>IF((""=Raw_data_WST1!AZ40),"",100*(Raw_data_WST1!AZ40-AVERAGE(Raw_data_WST1!$AN$44:'Raw_data_WST1'!$BA$44)) / ( AVERAGE(Raw_data_WST1!$AN$39:'Raw_data_WST1'!$BA$39) -AVERAGE(Raw_data_WST1!AN44:'Raw_data_WST1'!$BA$44)) )</f>
        <v/>
      </c>
      <c r="BB40" s="1113" t="str">
        <f>IF((""=Raw_data_WST1!BA40),"",100*(Raw_data_WST1!BA40-AVERAGE(Raw_data_WST1!$AN$44:'Raw_data_WST1'!$BA$44)) / ( AVERAGE(Raw_data_WST1!$AN$39:'Raw_data_WST1'!$BA$39) -AVERAGE(Raw_data_WST1!AN44:'Raw_data_WST1'!$BA$44)) )</f>
        <v/>
      </c>
      <c r="BC40">
        <f t="shared" si="14"/>
        <v>130.72389372118445</v>
      </c>
      <c r="BE40" t="s">
        <v>131</v>
      </c>
      <c r="BF40" t="s">
        <v>125</v>
      </c>
      <c r="BG40" s="1118">
        <f>IF((""=Raw_data_WST1!BF40),"",100*(Raw_data_WST1!BF40-AVERAGE(Raw_data_WST1!$BF$44:'Raw_data_WST1'!$BS$44)) / ( AVERAGE(Raw_data_WST1!$BF$39:'Raw_data_WST1'!$BS$39) -AVERAGE(Raw_data_WST1!BF44:'Raw_data_WST1'!$BS$44)) )</f>
        <v>133.83807793256611</v>
      </c>
      <c r="BH40" s="1123">
        <f>IF((""=Raw_data_WST1!BG40),"",100*(Raw_data_WST1!BG40-AVERAGE(Raw_data_WST1!$BF$44:'Raw_data_WST1'!$BS$44)) / ( AVERAGE(Raw_data_WST1!$BF$39:'Raw_data_WST1'!$BS$39) -AVERAGE(Raw_data_WST1!BF44:'Raw_data_WST1'!$BS$44)) )</f>
        <v>143.165758126388</v>
      </c>
      <c r="BI40" s="1128">
        <f>IF((""=Raw_data_WST1!BH40),"",100*(Raw_data_WST1!BH40-AVERAGE(Raw_data_WST1!$BF$44:'Raw_data_WST1'!$BS$44)) / ( AVERAGE(Raw_data_WST1!$BF$39:'Raw_data_WST1'!$BS$39) -AVERAGE(Raw_data_WST1!BF44:'Raw_data_WST1'!$BS$44)) )</f>
        <v>120.27054310518878</v>
      </c>
      <c r="BJ40" s="1133" t="str">
        <f>IF((""=Raw_data_WST1!BI40),"",100*(Raw_data_WST1!BI40-AVERAGE(Raw_data_WST1!$BF$44:'Raw_data_WST1'!$BS$44)) / ( AVERAGE(Raw_data_WST1!$BF$39:'Raw_data_WST1'!$BS$39) -AVERAGE(Raw_data_WST1!BF44:'Raw_data_WST1'!$BS$44)) )</f>
        <v/>
      </c>
      <c r="BK40" s="1138" t="str">
        <f>IF((""=Raw_data_WST1!BJ40),"",100*(Raw_data_WST1!BJ40-AVERAGE(Raw_data_WST1!$BF$44:'Raw_data_WST1'!$BS$44)) / ( AVERAGE(Raw_data_WST1!$BF$39:'Raw_data_WST1'!$BS$39) -AVERAGE(Raw_data_WST1!BF44:'Raw_data_WST1'!$BS$44)) )</f>
        <v/>
      </c>
      <c r="BL40" s="1143" t="str">
        <f>IF((""=Raw_data_WST1!BK40),"",100*(Raw_data_WST1!BK40-AVERAGE(Raw_data_WST1!$BF$44:'Raw_data_WST1'!$BS$44)) / ( AVERAGE(Raw_data_WST1!$BF$39:'Raw_data_WST1'!$BS$39) -AVERAGE(Raw_data_WST1!BF44:'Raw_data_WST1'!$BS$44)) )</f>
        <v/>
      </c>
      <c r="BM40" s="1148" t="str">
        <f>IF((""=Raw_data_WST1!BL40),"",100*(Raw_data_WST1!BL40-AVERAGE(Raw_data_WST1!$BF$44:'Raw_data_WST1'!$BS$44)) / ( AVERAGE(Raw_data_WST1!$BF$39:'Raw_data_WST1'!$BS$39) -AVERAGE(Raw_data_WST1!BF44:'Raw_data_WST1'!$BS$44)) )</f>
        <v/>
      </c>
      <c r="BN40" s="1153" t="str">
        <f>IF((""=Raw_data_WST1!BM40),"",100*(Raw_data_WST1!BM40-AVERAGE(Raw_data_WST1!$BF$44:'Raw_data_WST1'!$BS$44)) / ( AVERAGE(Raw_data_WST1!$BF$39:'Raw_data_WST1'!$BS$39) -AVERAGE(Raw_data_WST1!BF44:'Raw_data_WST1'!$BS$44)) )</f>
        <v/>
      </c>
      <c r="BO40" s="1158" t="str">
        <f>IF((""=Raw_data_WST1!BN40),"",100*(Raw_data_WST1!BN40-AVERAGE(Raw_data_WST1!$BF$44:'Raw_data_WST1'!$BS$44)) / ( AVERAGE(Raw_data_WST1!$BF$39:'Raw_data_WST1'!$BS$39) -AVERAGE(Raw_data_WST1!BF44:'Raw_data_WST1'!$BS$44)) )</f>
        <v/>
      </c>
      <c r="BP40" s="1163" t="str">
        <f>IF((""=Raw_data_WST1!BO40),"",100*(Raw_data_WST1!BO40-AVERAGE(Raw_data_WST1!$BF$44:'Raw_data_WST1'!$BS$44)) / ( AVERAGE(Raw_data_WST1!$BF$39:'Raw_data_WST1'!$BS$39) -AVERAGE(Raw_data_WST1!BF44:'Raw_data_WST1'!$BS$44)) )</f>
        <v/>
      </c>
      <c r="BQ40" s="1168" t="str">
        <f>IF((""=Raw_data_WST1!BP40),"",100*(Raw_data_WST1!BP40-AVERAGE(Raw_data_WST1!$BF$44:'Raw_data_WST1'!$BS$44)) / ( AVERAGE(Raw_data_WST1!$BF$39:'Raw_data_WST1'!$BS$39) -AVERAGE(Raw_data_WST1!BF44:'Raw_data_WST1'!$BS$44)) )</f>
        <v/>
      </c>
      <c r="BR40" s="1173" t="str">
        <f>IF((""=Raw_data_WST1!BQ40),"",100*(Raw_data_WST1!BQ40-AVERAGE(Raw_data_WST1!$BF$44:'Raw_data_WST1'!$BS$44)) / ( AVERAGE(Raw_data_WST1!$BF$39:'Raw_data_WST1'!$BS$39) -AVERAGE(Raw_data_WST1!BF44:'Raw_data_WST1'!$BS$44)) )</f>
        <v/>
      </c>
      <c r="BS40" s="1178" t="str">
        <f>IF((""=Raw_data_WST1!BR40),"",100*(Raw_data_WST1!BR40-AVERAGE(Raw_data_WST1!$BF$44:'Raw_data_WST1'!$BS$44)) / ( AVERAGE(Raw_data_WST1!$BF$39:'Raw_data_WST1'!$BS$39) -AVERAGE(Raw_data_WST1!BF44:'Raw_data_WST1'!$BS$44)) )</f>
        <v/>
      </c>
      <c r="BT40" s="1183" t="str">
        <f>IF((""=Raw_data_WST1!BS40),"",100*(Raw_data_WST1!BS40-AVERAGE(Raw_data_WST1!$BF$44:'Raw_data_WST1'!$BS$44)) / ( AVERAGE(Raw_data_WST1!$BF$39:'Raw_data_WST1'!$BS$39) -AVERAGE(Raw_data_WST1!BF44:'Raw_data_WST1'!$BS$44)) )</f>
        <v/>
      </c>
      <c r="BU40">
        <f t="shared" si="15"/>
        <v>132.42479305471429</v>
      </c>
    </row>
    <row r="41" spans="1:73">
      <c r="A41" s="1208"/>
      <c r="B41" s="1208"/>
      <c r="C41" s="61" t="s">
        <v>131</v>
      </c>
      <c r="D41" s="44" t="s">
        <v>126</v>
      </c>
      <c r="E41" s="909" t="str">
        <f>IF((""=Raw_data_WST1!D41),"",100*(Raw_data_WST1!D41-AVERAGE(Raw_data_WST1!$D$44:'Raw_data_WST1'!$Q$44)) / ( AVERAGE(Raw_data_WST1!$D$39:'Raw_data_WST1'!$Q$39) -AVERAGE(Raw_data_WST1!D44:'Raw_data_WST1'!$Q$44)) )</f>
        <v/>
      </c>
      <c r="F41" s="914" t="str">
        <f>IF((""=Raw_data_WST1!E41),"",100*(Raw_data_WST1!E41-AVERAGE(Raw_data_WST1!$D$44:'Raw_data_WST1'!$Q$44)) / ( AVERAGE(Raw_data_WST1!$D$39:'Raw_data_WST1'!$Q$39) -AVERAGE(Raw_data_WST1!D44:'Raw_data_WST1'!$Q$44)) )</f>
        <v/>
      </c>
      <c r="G41" s="919" t="str">
        <f>IF((""=Raw_data_WST1!F41),"",100*(Raw_data_WST1!F41-AVERAGE(Raw_data_WST1!$D$44:'Raw_data_WST1'!$Q$44)) / ( AVERAGE(Raw_data_WST1!$D$39:'Raw_data_WST1'!$Q$39) -AVERAGE(Raw_data_WST1!D44:'Raw_data_WST1'!$Q$44)) )</f>
        <v/>
      </c>
      <c r="H41" s="924" t="str">
        <f>IF((""=Raw_data_WST1!G41),"",100*(Raw_data_WST1!G41-AVERAGE(Raw_data_WST1!$D$44:'Raw_data_WST1'!$Q$44)) / ( AVERAGE(Raw_data_WST1!$D$39:'Raw_data_WST1'!$Q$39) -AVERAGE(Raw_data_WST1!D44:'Raw_data_WST1'!$Q$44)) )</f>
        <v/>
      </c>
      <c r="I41" s="929" t="str">
        <f>IF((""=Raw_data_WST1!H41),"",100*(Raw_data_WST1!H41-AVERAGE(Raw_data_WST1!$D$44:'Raw_data_WST1'!$Q$44)) / ( AVERAGE(Raw_data_WST1!$D$39:'Raw_data_WST1'!$Q$39) -AVERAGE(Raw_data_WST1!D44:'Raw_data_WST1'!$Q$44)) )</f>
        <v/>
      </c>
      <c r="J41" s="934" t="str">
        <f>IF((""=Raw_data_WST1!I41),"",100*(Raw_data_WST1!I41-AVERAGE(Raw_data_WST1!$D$44:'Raw_data_WST1'!$Q$44)) / ( AVERAGE(Raw_data_WST1!$D$39:'Raw_data_WST1'!$Q$39) -AVERAGE(Raw_data_WST1!D44:'Raw_data_WST1'!$Q$44)) )</f>
        <v/>
      </c>
      <c r="K41" s="939" t="str">
        <f>IF((""=Raw_data_WST1!J41),"",100*(Raw_data_WST1!J41-AVERAGE(Raw_data_WST1!$D$44:'Raw_data_WST1'!$Q$44)) / ( AVERAGE(Raw_data_WST1!$D$39:'Raw_data_WST1'!$Q$39) -AVERAGE(Raw_data_WST1!D44:'Raw_data_WST1'!$Q$44)) )</f>
        <v/>
      </c>
      <c r="L41" s="944" t="str">
        <f>IF((""=Raw_data_WST1!K41),"",100*(Raw_data_WST1!K41-AVERAGE(Raw_data_WST1!$D$44:'Raw_data_WST1'!$Q$44)) / ( AVERAGE(Raw_data_WST1!$D$39:'Raw_data_WST1'!$Q$39) -AVERAGE(Raw_data_WST1!D44:'Raw_data_WST1'!$Q$44)) )</f>
        <v/>
      </c>
      <c r="M41" s="949" t="str">
        <f>IF((""=Raw_data_WST1!L41),"",100*(Raw_data_WST1!L41-AVERAGE(Raw_data_WST1!$D$44:'Raw_data_WST1'!$Q$44)) / ( AVERAGE(Raw_data_WST1!$D$39:'Raw_data_WST1'!$Q$39) -AVERAGE(Raw_data_WST1!D44:'Raw_data_WST1'!$Q$44)) )</f>
        <v/>
      </c>
      <c r="N41" s="954" t="str">
        <f>IF((""=Raw_data_WST1!M41),"",100*(Raw_data_WST1!M41-AVERAGE(Raw_data_WST1!$D$44:'Raw_data_WST1'!$Q$44)) / ( AVERAGE(Raw_data_WST1!$D$39:'Raw_data_WST1'!$Q$39) -AVERAGE(Raw_data_WST1!D44:'Raw_data_WST1'!$Q$44)) )</f>
        <v/>
      </c>
      <c r="O41" s="959" t="str">
        <f>IF((""=Raw_data_WST1!N41),"",100*(Raw_data_WST1!N41-AVERAGE(Raw_data_WST1!$D$44:'Raw_data_WST1'!$Q$44)) / ( AVERAGE(Raw_data_WST1!$D$39:'Raw_data_WST1'!$Q$39) -AVERAGE(Raw_data_WST1!D44:'Raw_data_WST1'!$Q$44)) )</f>
        <v/>
      </c>
      <c r="P41" s="964" t="str">
        <f>IF((""=Raw_data_WST1!O41),"",100*(Raw_data_WST1!O41-AVERAGE(Raw_data_WST1!$D$44:'Raw_data_WST1'!$Q$44)) / ( AVERAGE(Raw_data_WST1!$D$39:'Raw_data_WST1'!$Q$39) -AVERAGE(Raw_data_WST1!D44:'Raw_data_WST1'!$Q$44)) )</f>
        <v/>
      </c>
      <c r="Q41" s="969" t="str">
        <f>IF((""=Raw_data_WST1!P41),"",100*(Raw_data_WST1!P41-AVERAGE(Raw_data_WST1!$D$44:'Raw_data_WST1'!$Q$44)) / ( AVERAGE(Raw_data_WST1!$D$39:'Raw_data_WST1'!$Q$39) -AVERAGE(Raw_data_WST1!D44:'Raw_data_WST1'!$Q$44)) )</f>
        <v/>
      </c>
      <c r="R41" s="974" t="str">
        <f>IF((""=Raw_data_WST1!Q41),"",100*(Raw_data_WST1!Q41-AVERAGE(Raw_data_WST1!$D$44:'Raw_data_WST1'!$Q$44)) / ( AVERAGE(Raw_data_WST1!$D$39:'Raw_data_WST1'!$Q$39) -AVERAGE(Raw_data_WST1!D44:'Raw_data_WST1'!$Q$44)) )</f>
        <v/>
      </c>
      <c r="S41" t="e">
        <f t="shared" si="12"/>
        <v>#DIV/0!</v>
      </c>
      <c r="U41" t="s">
        <v>131</v>
      </c>
      <c r="V41" t="s">
        <v>126</v>
      </c>
      <c r="W41" s="979">
        <f>IF((""=Raw_data_WST1!V41),"",100*(Raw_data_WST1!V41-AVERAGE(Raw_data_WST1!$V$44:'Raw_data_WST1'!$AI$44)) / ( AVERAGE(Raw_data_WST1!$V$39:'Raw_data_WST1'!$AI$39) -AVERAGE(Raw_data_WST1!V44:'Raw_data_WST1'!$AI$44)) )</f>
        <v>139.45508552698965</v>
      </c>
      <c r="X41" s="984">
        <f>IF((""=Raw_data_WST1!W41),"",100*(Raw_data_WST1!W41-AVERAGE(Raw_data_WST1!$V$44:'Raw_data_WST1'!$AI$44)) / ( AVERAGE(Raw_data_WST1!$V$39:'Raw_data_WST1'!$AI$39) -AVERAGE(Raw_data_WST1!V44:'Raw_data_WST1'!$AI$44)) )</f>
        <v>119.66608624398239</v>
      </c>
      <c r="Y41" s="989">
        <f>IF((""=Raw_data_WST1!X41),"",100*(Raw_data_WST1!X41-AVERAGE(Raw_data_WST1!$V$44:'Raw_data_WST1'!$AI$44)) / ( AVERAGE(Raw_data_WST1!$V$39:'Raw_data_WST1'!$AI$39) -AVERAGE(Raw_data_WST1!V44:'Raw_data_WST1'!$AI$44)) )</f>
        <v>120.8132746082147</v>
      </c>
      <c r="Z41" s="994" t="str">
        <f>IF((""=Raw_data_WST1!Y41),"",100*(Raw_data_WST1!Y41-AVERAGE(Raw_data_WST1!$V$44:'Raw_data_WST1'!$AI$44)) / ( AVERAGE(Raw_data_WST1!$V$39:'Raw_data_WST1'!$AI$39) -AVERAGE(Raw_data_WST1!V44:'Raw_data_WST1'!$AI$44)) )</f>
        <v/>
      </c>
      <c r="AA41" s="999" t="str">
        <f>IF((""=Raw_data_WST1!Z41),"",100*(Raw_data_WST1!Z41-AVERAGE(Raw_data_WST1!$V$44:'Raw_data_WST1'!$AI$44)) / ( AVERAGE(Raw_data_WST1!$V$39:'Raw_data_WST1'!$AI$39) -AVERAGE(Raw_data_WST1!V44:'Raw_data_WST1'!$AI$44)) )</f>
        <v/>
      </c>
      <c r="AB41" s="1004" t="str">
        <f>IF((""=Raw_data_WST1!AA41),"",100*(Raw_data_WST1!AA41-AVERAGE(Raw_data_WST1!$V$44:'Raw_data_WST1'!$AI$44)) / ( AVERAGE(Raw_data_WST1!$V$39:'Raw_data_WST1'!$AI$39) -AVERAGE(Raw_data_WST1!V44:'Raw_data_WST1'!$AI$44)) )</f>
        <v/>
      </c>
      <c r="AC41" s="1009" t="str">
        <f>IF((""=Raw_data_WST1!AB41),"",100*(Raw_data_WST1!AB41-AVERAGE(Raw_data_WST1!$V$44:'Raw_data_WST1'!$AI$44)) / ( AVERAGE(Raw_data_WST1!$V$39:'Raw_data_WST1'!$AI$39) -AVERAGE(Raw_data_WST1!V44:'Raw_data_WST1'!$AI$44)) )</f>
        <v/>
      </c>
      <c r="AD41" s="1014" t="str">
        <f>IF((""=Raw_data_WST1!AC41),"",100*(Raw_data_WST1!AC41-AVERAGE(Raw_data_WST1!$V$44:'Raw_data_WST1'!$AI$44)) / ( AVERAGE(Raw_data_WST1!$V$39:'Raw_data_WST1'!$AI$39) -AVERAGE(Raw_data_WST1!V44:'Raw_data_WST1'!$AI$44)) )</f>
        <v/>
      </c>
      <c r="AE41" s="1019" t="str">
        <f>IF((""=Raw_data_WST1!AD41),"",100*(Raw_data_WST1!AD41-AVERAGE(Raw_data_WST1!$V$44:'Raw_data_WST1'!$AI$44)) / ( AVERAGE(Raw_data_WST1!$V$39:'Raw_data_WST1'!$AI$39) -AVERAGE(Raw_data_WST1!V44:'Raw_data_WST1'!$AI$44)) )</f>
        <v/>
      </c>
      <c r="AF41" s="1024" t="str">
        <f>IF((""=Raw_data_WST1!AE41),"",100*(Raw_data_WST1!AE41-AVERAGE(Raw_data_WST1!$V$44:'Raw_data_WST1'!$AI$44)) / ( AVERAGE(Raw_data_WST1!$V$39:'Raw_data_WST1'!$AI$39) -AVERAGE(Raw_data_WST1!V44:'Raw_data_WST1'!$AI$44)) )</f>
        <v/>
      </c>
      <c r="AG41" s="1029" t="str">
        <f>IF((""=Raw_data_WST1!AF41),"",100*(Raw_data_WST1!AF41-AVERAGE(Raw_data_WST1!$V$44:'Raw_data_WST1'!$AI$44)) / ( AVERAGE(Raw_data_WST1!$V$39:'Raw_data_WST1'!$AI$39) -AVERAGE(Raw_data_WST1!V44:'Raw_data_WST1'!$AI$44)) )</f>
        <v/>
      </c>
      <c r="AH41" s="1034" t="str">
        <f>IF((""=Raw_data_WST1!AG41),"",100*(Raw_data_WST1!AG41-AVERAGE(Raw_data_WST1!$V$44:'Raw_data_WST1'!$AI$44)) / ( AVERAGE(Raw_data_WST1!$V$39:'Raw_data_WST1'!$AI$39) -AVERAGE(Raw_data_WST1!V44:'Raw_data_WST1'!$AI$44)) )</f>
        <v/>
      </c>
      <c r="AI41" s="1039" t="str">
        <f>IF((""=Raw_data_WST1!AH41),"",100*(Raw_data_WST1!AH41-AVERAGE(Raw_data_WST1!$V$44:'Raw_data_WST1'!$AI$44)) / ( AVERAGE(Raw_data_WST1!$V$39:'Raw_data_WST1'!$AI$39) -AVERAGE(Raw_data_WST1!V44:'Raw_data_WST1'!$AI$44)) )</f>
        <v/>
      </c>
      <c r="AJ41" s="1044" t="str">
        <f>IF((""=Raw_data_WST1!AI41),"",100*(Raw_data_WST1!AI41-AVERAGE(Raw_data_WST1!$V$44:'Raw_data_WST1'!$AI$44)) / ( AVERAGE(Raw_data_WST1!$V$39:'Raw_data_WST1'!$AI$39) -AVERAGE(Raw_data_WST1!V44:'Raw_data_WST1'!$AI$44)) )</f>
        <v/>
      </c>
      <c r="AK41">
        <f t="shared" si="13"/>
        <v>126.64481545972892</v>
      </c>
      <c r="AM41" t="s">
        <v>131</v>
      </c>
      <c r="AN41" t="s">
        <v>126</v>
      </c>
      <c r="AO41" s="1049">
        <f>IF((""=Raw_data_WST1!AN41),"",100*(Raw_data_WST1!AN41-AVERAGE(Raw_data_WST1!$AN$44:'Raw_data_WST1'!$BA$44)) / ( AVERAGE(Raw_data_WST1!$AN$39:'Raw_data_WST1'!$BA$39) -AVERAGE(Raw_data_WST1!AN44:'Raw_data_WST1'!$BA$44)) )</f>
        <v>111.09368315984598</v>
      </c>
      <c r="AP41" s="1054">
        <f>IF((""=Raw_data_WST1!AO41),"",100*(Raw_data_WST1!AO41-AVERAGE(Raw_data_WST1!$AN$44:'Raw_data_WST1'!$BA$44)) / ( AVERAGE(Raw_data_WST1!$AN$39:'Raw_data_WST1'!$BA$39) -AVERAGE(Raw_data_WST1!AN44:'Raw_data_WST1'!$BA$44)) )</f>
        <v>109.69627834022528</v>
      </c>
      <c r="AQ41" s="1059">
        <f>IF((""=Raw_data_WST1!AP41),"",100*(Raw_data_WST1!AP41-AVERAGE(Raw_data_WST1!$AN$44:'Raw_data_WST1'!$BA$44)) / ( AVERAGE(Raw_data_WST1!$AN$39:'Raw_data_WST1'!$BA$39) -AVERAGE(Raw_data_WST1!AN44:'Raw_data_WST1'!$BA$44)) )</f>
        <v>79.951518608298855</v>
      </c>
      <c r="AR41" s="1064" t="str">
        <f>IF((""=Raw_data_WST1!AQ41),"",100*(Raw_data_WST1!AQ41-AVERAGE(Raw_data_WST1!$AN$44:'Raw_data_WST1'!$BA$44)) / ( AVERAGE(Raw_data_WST1!$AN$39:'Raw_data_WST1'!$BA$39) -AVERAGE(Raw_data_WST1!AN44:'Raw_data_WST1'!$BA$44)) )</f>
        <v/>
      </c>
      <c r="AS41" s="1069" t="str">
        <f>IF((""=Raw_data_WST1!AR41),"",100*(Raw_data_WST1!AR41-AVERAGE(Raw_data_WST1!$AN$44:'Raw_data_WST1'!$BA$44)) / ( AVERAGE(Raw_data_WST1!$AN$39:'Raw_data_WST1'!$BA$39) -AVERAGE(Raw_data_WST1!AN44:'Raw_data_WST1'!$BA$44)) )</f>
        <v/>
      </c>
      <c r="AT41" s="1074" t="str">
        <f>IF((""=Raw_data_WST1!AS41),"",100*(Raw_data_WST1!AS41-AVERAGE(Raw_data_WST1!$AN$44:'Raw_data_WST1'!$BA$44)) / ( AVERAGE(Raw_data_WST1!$AN$39:'Raw_data_WST1'!$BA$39) -AVERAGE(Raw_data_WST1!AN44:'Raw_data_WST1'!$BA$44)) )</f>
        <v/>
      </c>
      <c r="AU41" s="1079" t="str">
        <f>IF((""=Raw_data_WST1!AT41),"",100*(Raw_data_WST1!AT41-AVERAGE(Raw_data_WST1!$AN$44:'Raw_data_WST1'!$BA$44)) / ( AVERAGE(Raw_data_WST1!$AN$39:'Raw_data_WST1'!$BA$39) -AVERAGE(Raw_data_WST1!AN44:'Raw_data_WST1'!$BA$44)) )</f>
        <v/>
      </c>
      <c r="AV41" s="1084" t="str">
        <f>IF((""=Raw_data_WST1!AU41),"",100*(Raw_data_WST1!AU41-AVERAGE(Raw_data_WST1!$AN$44:'Raw_data_WST1'!$BA$44)) / ( AVERAGE(Raw_data_WST1!$AN$39:'Raw_data_WST1'!$BA$39) -AVERAGE(Raw_data_WST1!AN44:'Raw_data_WST1'!$BA$44)) )</f>
        <v/>
      </c>
      <c r="AW41" s="1089" t="str">
        <f>IF((""=Raw_data_WST1!AV41),"",100*(Raw_data_WST1!AV41-AVERAGE(Raw_data_WST1!$AN$44:'Raw_data_WST1'!$BA$44)) / ( AVERAGE(Raw_data_WST1!$AN$39:'Raw_data_WST1'!$BA$39) -AVERAGE(Raw_data_WST1!AN44:'Raw_data_WST1'!$BA$44)) )</f>
        <v/>
      </c>
      <c r="AX41" s="1094" t="str">
        <f>IF((""=Raw_data_WST1!AW41),"",100*(Raw_data_WST1!AW41-AVERAGE(Raw_data_WST1!$AN$44:'Raw_data_WST1'!$BA$44)) / ( AVERAGE(Raw_data_WST1!$AN$39:'Raw_data_WST1'!$BA$39) -AVERAGE(Raw_data_WST1!AN44:'Raw_data_WST1'!$BA$44)) )</f>
        <v/>
      </c>
      <c r="AY41" s="1099" t="str">
        <f>IF((""=Raw_data_WST1!AX41),"",100*(Raw_data_WST1!AX41-AVERAGE(Raw_data_WST1!$AN$44:'Raw_data_WST1'!$BA$44)) / ( AVERAGE(Raw_data_WST1!$AN$39:'Raw_data_WST1'!$BA$39) -AVERAGE(Raw_data_WST1!AN44:'Raw_data_WST1'!$BA$44)) )</f>
        <v/>
      </c>
      <c r="AZ41" s="1104" t="str">
        <f>IF((""=Raw_data_WST1!AY41),"",100*(Raw_data_WST1!AY41-AVERAGE(Raw_data_WST1!$AN$44:'Raw_data_WST1'!$BA$44)) / ( AVERAGE(Raw_data_WST1!$AN$39:'Raw_data_WST1'!$BA$39) -AVERAGE(Raw_data_WST1!AN44:'Raw_data_WST1'!$BA$44)) )</f>
        <v/>
      </c>
      <c r="BA41" s="1109" t="str">
        <f>IF((""=Raw_data_WST1!AZ41),"",100*(Raw_data_WST1!AZ41-AVERAGE(Raw_data_WST1!$AN$44:'Raw_data_WST1'!$BA$44)) / ( AVERAGE(Raw_data_WST1!$AN$39:'Raw_data_WST1'!$BA$39) -AVERAGE(Raw_data_WST1!AN44:'Raw_data_WST1'!$BA$44)) )</f>
        <v/>
      </c>
      <c r="BB41" s="1114" t="str">
        <f>IF((""=Raw_data_WST1!BA41),"",100*(Raw_data_WST1!BA41-AVERAGE(Raw_data_WST1!$AN$44:'Raw_data_WST1'!$BA$44)) / ( AVERAGE(Raw_data_WST1!$AN$39:'Raw_data_WST1'!$BA$39) -AVERAGE(Raw_data_WST1!AN44:'Raw_data_WST1'!$BA$44)) )</f>
        <v/>
      </c>
      <c r="BC41">
        <f t="shared" si="14"/>
        <v>100.24716003612338</v>
      </c>
      <c r="BE41" t="s">
        <v>131</v>
      </c>
      <c r="BF41" t="s">
        <v>126</v>
      </c>
      <c r="BG41" s="1119">
        <f>IF((""=Raw_data_WST1!BF41),"",100*(Raw_data_WST1!BF41-AVERAGE(Raw_data_WST1!$BF$44:'Raw_data_WST1'!$BS$44)) / ( AVERAGE(Raw_data_WST1!$BF$39:'Raw_data_WST1'!$BS$39) -AVERAGE(Raw_data_WST1!BF44:'Raw_data_WST1'!$BS$44)) )</f>
        <v>165.49565919644655</v>
      </c>
      <c r="BH41" s="1124">
        <f>IF((""=Raw_data_WST1!BG41),"",100*(Raw_data_WST1!BG41-AVERAGE(Raw_data_WST1!$BF$44:'Raw_data_WST1'!$BS$44)) / ( AVERAGE(Raw_data_WST1!$BF$39:'Raw_data_WST1'!$BS$39) -AVERAGE(Raw_data_WST1!BF44:'Raw_data_WST1'!$BS$44)) )</f>
        <v>140.05653139511406</v>
      </c>
      <c r="BI41" s="1129">
        <f>IF((""=Raw_data_WST1!BH41),"",100*(Raw_data_WST1!BH41-AVERAGE(Raw_data_WST1!$BF$44:'Raw_data_WST1'!$BS$44)) / ( AVERAGE(Raw_data_WST1!$BF$39:'Raw_data_WST1'!$BS$39) -AVERAGE(Raw_data_WST1!BF44:'Raw_data_WST1'!$BS$44)) )</f>
        <v>134.40339188370683</v>
      </c>
      <c r="BJ41" s="1134" t="str">
        <f>IF((""=Raw_data_WST1!BI41),"",100*(Raw_data_WST1!BI41-AVERAGE(Raw_data_WST1!$BF$44:'Raw_data_WST1'!$BS$44)) / ( AVERAGE(Raw_data_WST1!$BF$39:'Raw_data_WST1'!$BS$39) -AVERAGE(Raw_data_WST1!BF44:'Raw_data_WST1'!$BS$44)) )</f>
        <v/>
      </c>
      <c r="BK41" s="1139" t="str">
        <f>IF((""=Raw_data_WST1!BJ41),"",100*(Raw_data_WST1!BJ41-AVERAGE(Raw_data_WST1!$BF$44:'Raw_data_WST1'!$BS$44)) / ( AVERAGE(Raw_data_WST1!$BF$39:'Raw_data_WST1'!$BS$39) -AVERAGE(Raw_data_WST1!BF44:'Raw_data_WST1'!$BS$44)) )</f>
        <v/>
      </c>
      <c r="BL41" s="1144" t="str">
        <f>IF((""=Raw_data_WST1!BK41),"",100*(Raw_data_WST1!BK41-AVERAGE(Raw_data_WST1!$BF$44:'Raw_data_WST1'!$BS$44)) / ( AVERAGE(Raw_data_WST1!$BF$39:'Raw_data_WST1'!$BS$39) -AVERAGE(Raw_data_WST1!BF44:'Raw_data_WST1'!$BS$44)) )</f>
        <v/>
      </c>
      <c r="BM41" s="1149" t="str">
        <f>IF((""=Raw_data_WST1!BL41),"",100*(Raw_data_WST1!BL41-AVERAGE(Raw_data_WST1!$BF$44:'Raw_data_WST1'!$BS$44)) / ( AVERAGE(Raw_data_WST1!$BF$39:'Raw_data_WST1'!$BS$39) -AVERAGE(Raw_data_WST1!BF44:'Raw_data_WST1'!$BS$44)) )</f>
        <v/>
      </c>
      <c r="BN41" s="1154" t="str">
        <f>IF((""=Raw_data_WST1!BM41),"",100*(Raw_data_WST1!BM41-AVERAGE(Raw_data_WST1!$BF$44:'Raw_data_WST1'!$BS$44)) / ( AVERAGE(Raw_data_WST1!$BF$39:'Raw_data_WST1'!$BS$39) -AVERAGE(Raw_data_WST1!BF44:'Raw_data_WST1'!$BS$44)) )</f>
        <v/>
      </c>
      <c r="BO41" s="1159" t="str">
        <f>IF((""=Raw_data_WST1!BN41),"",100*(Raw_data_WST1!BN41-AVERAGE(Raw_data_WST1!$BF$44:'Raw_data_WST1'!$BS$44)) / ( AVERAGE(Raw_data_WST1!$BF$39:'Raw_data_WST1'!$BS$39) -AVERAGE(Raw_data_WST1!BF44:'Raw_data_WST1'!$BS$44)) )</f>
        <v/>
      </c>
      <c r="BP41" s="1164" t="str">
        <f>IF((""=Raw_data_WST1!BO41),"",100*(Raw_data_WST1!BO41-AVERAGE(Raw_data_WST1!$BF$44:'Raw_data_WST1'!$BS$44)) / ( AVERAGE(Raw_data_WST1!$BF$39:'Raw_data_WST1'!$BS$39) -AVERAGE(Raw_data_WST1!BF44:'Raw_data_WST1'!$BS$44)) )</f>
        <v/>
      </c>
      <c r="BQ41" s="1169" t="str">
        <f>IF((""=Raw_data_WST1!BP41),"",100*(Raw_data_WST1!BP41-AVERAGE(Raw_data_WST1!$BF$44:'Raw_data_WST1'!$BS$44)) / ( AVERAGE(Raw_data_WST1!$BF$39:'Raw_data_WST1'!$BS$39) -AVERAGE(Raw_data_WST1!BF44:'Raw_data_WST1'!$BS$44)) )</f>
        <v/>
      </c>
      <c r="BR41" s="1174" t="str">
        <f>IF((""=Raw_data_WST1!BQ41),"",100*(Raw_data_WST1!BQ41-AVERAGE(Raw_data_WST1!$BF$44:'Raw_data_WST1'!$BS$44)) / ( AVERAGE(Raw_data_WST1!$BF$39:'Raw_data_WST1'!$BS$39) -AVERAGE(Raw_data_WST1!BF44:'Raw_data_WST1'!$BS$44)) )</f>
        <v/>
      </c>
      <c r="BS41" s="1179" t="str">
        <f>IF((""=Raw_data_WST1!BR41),"",100*(Raw_data_WST1!BR41-AVERAGE(Raw_data_WST1!$BF$44:'Raw_data_WST1'!$BS$44)) / ( AVERAGE(Raw_data_WST1!$BF$39:'Raw_data_WST1'!$BS$39) -AVERAGE(Raw_data_WST1!BF44:'Raw_data_WST1'!$BS$44)) )</f>
        <v/>
      </c>
      <c r="BT41" s="1184" t="str">
        <f>IF((""=Raw_data_WST1!BS41),"",100*(Raw_data_WST1!BS41-AVERAGE(Raw_data_WST1!$BF$44:'Raw_data_WST1'!$BS$44)) / ( AVERAGE(Raw_data_WST1!$BF$39:'Raw_data_WST1'!$BS$39) -AVERAGE(Raw_data_WST1!BF44:'Raw_data_WST1'!$BS$44)) )</f>
        <v/>
      </c>
      <c r="BU41">
        <f t="shared" si="15"/>
        <v>146.65186082508913</v>
      </c>
    </row>
    <row r="42" spans="1:73">
      <c r="C42" s="61" t="s">
        <v>131</v>
      </c>
      <c r="D42" s="44" t="s">
        <v>127</v>
      </c>
      <c r="E42" s="910" t="str">
        <f>IF((""=Raw_data_WST1!D42),"",100*(Raw_data_WST1!D42-AVERAGE(Raw_data_WST1!$D$44:'Raw_data_WST1'!$Q$44)) / ( AVERAGE(Raw_data_WST1!$D$39:'Raw_data_WST1'!$Q$39) -AVERAGE(Raw_data_WST1!D44:'Raw_data_WST1'!$Q$44)) )</f>
        <v/>
      </c>
      <c r="F42" s="915" t="str">
        <f>IF((""=Raw_data_WST1!E42),"",100*(Raw_data_WST1!E42-AVERAGE(Raw_data_WST1!$D$44:'Raw_data_WST1'!$Q$44)) / ( AVERAGE(Raw_data_WST1!$D$39:'Raw_data_WST1'!$Q$39) -AVERAGE(Raw_data_WST1!D44:'Raw_data_WST1'!$Q$44)) )</f>
        <v/>
      </c>
      <c r="G42" s="920" t="str">
        <f>IF((""=Raw_data_WST1!F42),"",100*(Raw_data_WST1!F42-AVERAGE(Raw_data_WST1!$D$44:'Raw_data_WST1'!$Q$44)) / ( AVERAGE(Raw_data_WST1!$D$39:'Raw_data_WST1'!$Q$39) -AVERAGE(Raw_data_WST1!D44:'Raw_data_WST1'!$Q$44)) )</f>
        <v/>
      </c>
      <c r="H42" s="925" t="str">
        <f>IF((""=Raw_data_WST1!G42),"",100*(Raw_data_WST1!G42-AVERAGE(Raw_data_WST1!$D$44:'Raw_data_WST1'!$Q$44)) / ( AVERAGE(Raw_data_WST1!$D$39:'Raw_data_WST1'!$Q$39) -AVERAGE(Raw_data_WST1!D44:'Raw_data_WST1'!$Q$44)) )</f>
        <v/>
      </c>
      <c r="I42" s="930" t="str">
        <f>IF((""=Raw_data_WST1!H42),"",100*(Raw_data_WST1!H42-AVERAGE(Raw_data_WST1!$D$44:'Raw_data_WST1'!$Q$44)) / ( AVERAGE(Raw_data_WST1!$D$39:'Raw_data_WST1'!$Q$39) -AVERAGE(Raw_data_WST1!D44:'Raw_data_WST1'!$Q$44)) )</f>
        <v/>
      </c>
      <c r="J42" s="935" t="str">
        <f>IF((""=Raw_data_WST1!I42),"",100*(Raw_data_WST1!I42-AVERAGE(Raw_data_WST1!$D$44:'Raw_data_WST1'!$Q$44)) / ( AVERAGE(Raw_data_WST1!$D$39:'Raw_data_WST1'!$Q$39) -AVERAGE(Raw_data_WST1!D44:'Raw_data_WST1'!$Q$44)) )</f>
        <v/>
      </c>
      <c r="K42" s="940" t="str">
        <f>IF((""=Raw_data_WST1!J42),"",100*(Raw_data_WST1!J42-AVERAGE(Raw_data_WST1!$D$44:'Raw_data_WST1'!$Q$44)) / ( AVERAGE(Raw_data_WST1!$D$39:'Raw_data_WST1'!$Q$39) -AVERAGE(Raw_data_WST1!D44:'Raw_data_WST1'!$Q$44)) )</f>
        <v/>
      </c>
      <c r="L42" s="945" t="str">
        <f>IF((""=Raw_data_WST1!K42),"",100*(Raw_data_WST1!K42-AVERAGE(Raw_data_WST1!$D$44:'Raw_data_WST1'!$Q$44)) / ( AVERAGE(Raw_data_WST1!$D$39:'Raw_data_WST1'!$Q$39) -AVERAGE(Raw_data_WST1!D44:'Raw_data_WST1'!$Q$44)) )</f>
        <v/>
      </c>
      <c r="M42" s="950" t="str">
        <f>IF((""=Raw_data_WST1!L42),"",100*(Raw_data_WST1!L42-AVERAGE(Raw_data_WST1!$D$44:'Raw_data_WST1'!$Q$44)) / ( AVERAGE(Raw_data_WST1!$D$39:'Raw_data_WST1'!$Q$39) -AVERAGE(Raw_data_WST1!D44:'Raw_data_WST1'!$Q$44)) )</f>
        <v/>
      </c>
      <c r="N42" s="955" t="str">
        <f>IF((""=Raw_data_WST1!M42),"",100*(Raw_data_WST1!M42-AVERAGE(Raw_data_WST1!$D$44:'Raw_data_WST1'!$Q$44)) / ( AVERAGE(Raw_data_WST1!$D$39:'Raw_data_WST1'!$Q$39) -AVERAGE(Raw_data_WST1!D44:'Raw_data_WST1'!$Q$44)) )</f>
        <v/>
      </c>
      <c r="O42" s="960" t="str">
        <f>IF((""=Raw_data_WST1!N42),"",100*(Raw_data_WST1!N42-AVERAGE(Raw_data_WST1!$D$44:'Raw_data_WST1'!$Q$44)) / ( AVERAGE(Raw_data_WST1!$D$39:'Raw_data_WST1'!$Q$39) -AVERAGE(Raw_data_WST1!D44:'Raw_data_WST1'!$Q$44)) )</f>
        <v/>
      </c>
      <c r="P42" s="965" t="str">
        <f>IF((""=Raw_data_WST1!O42),"",100*(Raw_data_WST1!O42-AVERAGE(Raw_data_WST1!$D$44:'Raw_data_WST1'!$Q$44)) / ( AVERAGE(Raw_data_WST1!$D$39:'Raw_data_WST1'!$Q$39) -AVERAGE(Raw_data_WST1!D44:'Raw_data_WST1'!$Q$44)) )</f>
        <v/>
      </c>
      <c r="Q42" s="970" t="str">
        <f>IF((""=Raw_data_WST1!P42),"",100*(Raw_data_WST1!P42-AVERAGE(Raw_data_WST1!$D$44:'Raw_data_WST1'!$Q$44)) / ( AVERAGE(Raw_data_WST1!$D$39:'Raw_data_WST1'!$Q$39) -AVERAGE(Raw_data_WST1!D44:'Raw_data_WST1'!$Q$44)) )</f>
        <v/>
      </c>
      <c r="R42" s="975" t="str">
        <f>IF((""=Raw_data_WST1!Q42),"",100*(Raw_data_WST1!Q42-AVERAGE(Raw_data_WST1!$D$44:'Raw_data_WST1'!$Q$44)) / ( AVERAGE(Raw_data_WST1!$D$39:'Raw_data_WST1'!$Q$39) -AVERAGE(Raw_data_WST1!D44:'Raw_data_WST1'!$Q$44)) )</f>
        <v/>
      </c>
      <c r="S42" t="e">
        <f t="shared" si="12"/>
        <v>#DIV/0!</v>
      </c>
      <c r="U42" t="s">
        <v>131</v>
      </c>
      <c r="V42" t="s">
        <v>127</v>
      </c>
      <c r="W42" s="980">
        <f>IF((""=Raw_data_WST1!V42),"",100*(Raw_data_WST1!V42-AVERAGE(Raw_data_WST1!$V$44:'Raw_data_WST1'!$AI$44)) / ( AVERAGE(Raw_data_WST1!$V$39:'Raw_data_WST1'!$AI$39) -AVERAGE(Raw_data_WST1!V44:'Raw_data_WST1'!$AI$44)) )</f>
        <v>147.48540407661579</v>
      </c>
      <c r="X42" s="985">
        <f>IF((""=Raw_data_WST1!W42),"",100*(Raw_data_WST1!W42-AVERAGE(Raw_data_WST1!$V$44:'Raw_data_WST1'!$AI$44)) / ( AVERAGE(Raw_data_WST1!$V$39:'Raw_data_WST1'!$AI$39) -AVERAGE(Raw_data_WST1!V44:'Raw_data_WST1'!$AI$44)) )</f>
        <v>127.69640479360855</v>
      </c>
      <c r="Y42" s="990">
        <f>IF((""=Raw_data_WST1!X42),"",100*(Raw_data_WST1!X42-AVERAGE(Raw_data_WST1!$V$44:'Raw_data_WST1'!$AI$44)) / ( AVERAGE(Raw_data_WST1!$V$39:'Raw_data_WST1'!$AI$39) -AVERAGE(Raw_data_WST1!V44:'Raw_data_WST1'!$AI$44)) )</f>
        <v>65.461436034005942</v>
      </c>
      <c r="Z42" s="995" t="str">
        <f>IF((""=Raw_data_WST1!Y42),"",100*(Raw_data_WST1!Y42-AVERAGE(Raw_data_WST1!$V$44:'Raw_data_WST1'!$AI$44)) / ( AVERAGE(Raw_data_WST1!$V$39:'Raw_data_WST1'!$AI$39) -AVERAGE(Raw_data_WST1!V44:'Raw_data_WST1'!$AI$44)) )</f>
        <v/>
      </c>
      <c r="AA42" s="1000" t="str">
        <f>IF((""=Raw_data_WST1!Z42),"",100*(Raw_data_WST1!Z42-AVERAGE(Raw_data_WST1!$V$44:'Raw_data_WST1'!$AI$44)) / ( AVERAGE(Raw_data_WST1!$V$39:'Raw_data_WST1'!$AI$39) -AVERAGE(Raw_data_WST1!V44:'Raw_data_WST1'!$AI$44)) )</f>
        <v/>
      </c>
      <c r="AB42" s="1005" t="str">
        <f>IF((""=Raw_data_WST1!AA42),"",100*(Raw_data_WST1!AA42-AVERAGE(Raw_data_WST1!$V$44:'Raw_data_WST1'!$AI$44)) / ( AVERAGE(Raw_data_WST1!$V$39:'Raw_data_WST1'!$AI$39) -AVERAGE(Raw_data_WST1!V44:'Raw_data_WST1'!$AI$44)) )</f>
        <v/>
      </c>
      <c r="AC42" s="1010" t="str">
        <f>IF((""=Raw_data_WST1!AB42),"",100*(Raw_data_WST1!AB42-AVERAGE(Raw_data_WST1!$V$44:'Raw_data_WST1'!$AI$44)) / ( AVERAGE(Raw_data_WST1!$V$39:'Raw_data_WST1'!$AI$39) -AVERAGE(Raw_data_WST1!V44:'Raw_data_WST1'!$AI$44)) )</f>
        <v/>
      </c>
      <c r="AD42" s="1015" t="str">
        <f>IF((""=Raw_data_WST1!AC42),"",100*(Raw_data_WST1!AC42-AVERAGE(Raw_data_WST1!$V$44:'Raw_data_WST1'!$AI$44)) / ( AVERAGE(Raw_data_WST1!$V$39:'Raw_data_WST1'!$AI$39) -AVERAGE(Raw_data_WST1!V44:'Raw_data_WST1'!$AI$44)) )</f>
        <v/>
      </c>
      <c r="AE42" s="1020" t="str">
        <f>IF((""=Raw_data_WST1!AD42),"",100*(Raw_data_WST1!AD42-AVERAGE(Raw_data_WST1!$V$44:'Raw_data_WST1'!$AI$44)) / ( AVERAGE(Raw_data_WST1!$V$39:'Raw_data_WST1'!$AI$39) -AVERAGE(Raw_data_WST1!V44:'Raw_data_WST1'!$AI$44)) )</f>
        <v/>
      </c>
      <c r="AF42" s="1025" t="str">
        <f>IF((""=Raw_data_WST1!AE42),"",100*(Raw_data_WST1!AE42-AVERAGE(Raw_data_WST1!$V$44:'Raw_data_WST1'!$AI$44)) / ( AVERAGE(Raw_data_WST1!$V$39:'Raw_data_WST1'!$AI$39) -AVERAGE(Raw_data_WST1!V44:'Raw_data_WST1'!$AI$44)) )</f>
        <v/>
      </c>
      <c r="AG42" s="1030" t="str">
        <f>IF((""=Raw_data_WST1!AF42),"",100*(Raw_data_WST1!AF42-AVERAGE(Raw_data_WST1!$V$44:'Raw_data_WST1'!$AI$44)) / ( AVERAGE(Raw_data_WST1!$V$39:'Raw_data_WST1'!$AI$39) -AVERAGE(Raw_data_WST1!V44:'Raw_data_WST1'!$AI$44)) )</f>
        <v/>
      </c>
      <c r="AH42" s="1035" t="str">
        <f>IF((""=Raw_data_WST1!AG42),"",100*(Raw_data_WST1!AG42-AVERAGE(Raw_data_WST1!$V$44:'Raw_data_WST1'!$AI$44)) / ( AVERAGE(Raw_data_WST1!$V$39:'Raw_data_WST1'!$AI$39) -AVERAGE(Raw_data_WST1!V44:'Raw_data_WST1'!$AI$44)) )</f>
        <v/>
      </c>
      <c r="AI42" s="1040" t="str">
        <f>IF((""=Raw_data_WST1!AH42),"",100*(Raw_data_WST1!AH42-AVERAGE(Raw_data_WST1!$V$44:'Raw_data_WST1'!$AI$44)) / ( AVERAGE(Raw_data_WST1!$V$39:'Raw_data_WST1'!$AI$39) -AVERAGE(Raw_data_WST1!V44:'Raw_data_WST1'!$AI$44)) )</f>
        <v/>
      </c>
      <c r="AJ42" s="1045" t="str">
        <f>IF((""=Raw_data_WST1!AI42),"",100*(Raw_data_WST1!AI42-AVERAGE(Raw_data_WST1!$V$44:'Raw_data_WST1'!$AI$44)) / ( AVERAGE(Raw_data_WST1!$V$39:'Raw_data_WST1'!$AI$39) -AVERAGE(Raw_data_WST1!V44:'Raw_data_WST1'!$AI$44)) )</f>
        <v/>
      </c>
      <c r="AK42">
        <f t="shared" si="13"/>
        <v>113.5477483014101</v>
      </c>
      <c r="AM42" t="s">
        <v>131</v>
      </c>
      <c r="AN42" t="s">
        <v>127</v>
      </c>
      <c r="AO42" s="1050">
        <f>IF((""=Raw_data_WST1!AN42),"",100*(Raw_data_WST1!AN42-AVERAGE(Raw_data_WST1!$AN$44:'Raw_data_WST1'!$BA$44)) / ( AVERAGE(Raw_data_WST1!$AN$39:'Raw_data_WST1'!$BA$39) -AVERAGE(Raw_data_WST1!AN44:'Raw_data_WST1'!$BA$44)) )</f>
        <v>182.36132896050188</v>
      </c>
      <c r="AP42" s="1055">
        <f>IF((""=Raw_data_WST1!AO42),"",100*(Raw_data_WST1!AO42-AVERAGE(Raw_data_WST1!$AN$44:'Raw_data_WST1'!$BA$44)) / ( AVERAGE(Raw_data_WST1!$AN$39:'Raw_data_WST1'!$BA$39) -AVERAGE(Raw_data_WST1!AN44:'Raw_data_WST1'!$BA$44)) )</f>
        <v>105.30443462141736</v>
      </c>
      <c r="AQ42" s="1060">
        <f>IF((""=Raw_data_WST1!AP42),"",100*(Raw_data_WST1!AP42-AVERAGE(Raw_data_WST1!$AN$44:'Raw_data_WST1'!$BA$44)) / ( AVERAGE(Raw_data_WST1!$AN$39:'Raw_data_WST1'!$BA$39) -AVERAGE(Raw_data_WST1!AN44:'Raw_data_WST1'!$BA$44)) )</f>
        <v>153.41508626835872</v>
      </c>
      <c r="AR42" s="1065" t="str">
        <f>IF((""=Raw_data_WST1!AQ42),"",100*(Raw_data_WST1!AQ42-AVERAGE(Raw_data_WST1!$AN$44:'Raw_data_WST1'!$BA$44)) / ( AVERAGE(Raw_data_WST1!$AN$39:'Raw_data_WST1'!$BA$39) -AVERAGE(Raw_data_WST1!AN44:'Raw_data_WST1'!$BA$44)) )</f>
        <v/>
      </c>
      <c r="AS42" s="1070" t="str">
        <f>IF((""=Raw_data_WST1!AR42),"",100*(Raw_data_WST1!AR42-AVERAGE(Raw_data_WST1!$AN$44:'Raw_data_WST1'!$BA$44)) / ( AVERAGE(Raw_data_WST1!$AN$39:'Raw_data_WST1'!$BA$39) -AVERAGE(Raw_data_WST1!AN44:'Raw_data_WST1'!$BA$44)) )</f>
        <v/>
      </c>
      <c r="AT42" s="1075" t="str">
        <f>IF((""=Raw_data_WST1!AS42),"",100*(Raw_data_WST1!AS42-AVERAGE(Raw_data_WST1!$AN$44:'Raw_data_WST1'!$BA$44)) / ( AVERAGE(Raw_data_WST1!$AN$39:'Raw_data_WST1'!$BA$39) -AVERAGE(Raw_data_WST1!AN44:'Raw_data_WST1'!$BA$44)) )</f>
        <v/>
      </c>
      <c r="AU42" s="1080" t="str">
        <f>IF((""=Raw_data_WST1!AT42),"",100*(Raw_data_WST1!AT42-AVERAGE(Raw_data_WST1!$AN$44:'Raw_data_WST1'!$BA$44)) / ( AVERAGE(Raw_data_WST1!$AN$39:'Raw_data_WST1'!$BA$39) -AVERAGE(Raw_data_WST1!AN44:'Raw_data_WST1'!$BA$44)) )</f>
        <v/>
      </c>
      <c r="AV42" s="1085" t="str">
        <f>IF((""=Raw_data_WST1!AU42),"",100*(Raw_data_WST1!AU42-AVERAGE(Raw_data_WST1!$AN$44:'Raw_data_WST1'!$BA$44)) / ( AVERAGE(Raw_data_WST1!$AN$39:'Raw_data_WST1'!$BA$39) -AVERAGE(Raw_data_WST1!AN44:'Raw_data_WST1'!$BA$44)) )</f>
        <v/>
      </c>
      <c r="AW42" s="1090" t="str">
        <f>IF((""=Raw_data_WST1!AV42),"",100*(Raw_data_WST1!AV42-AVERAGE(Raw_data_WST1!$AN$44:'Raw_data_WST1'!$BA$44)) / ( AVERAGE(Raw_data_WST1!$AN$39:'Raw_data_WST1'!$BA$39) -AVERAGE(Raw_data_WST1!AN44:'Raw_data_WST1'!$BA$44)) )</f>
        <v/>
      </c>
      <c r="AX42" s="1095" t="str">
        <f>IF((""=Raw_data_WST1!AW42),"",100*(Raw_data_WST1!AW42-AVERAGE(Raw_data_WST1!$AN$44:'Raw_data_WST1'!$BA$44)) / ( AVERAGE(Raw_data_WST1!$AN$39:'Raw_data_WST1'!$BA$39) -AVERAGE(Raw_data_WST1!AN44:'Raw_data_WST1'!$BA$44)) )</f>
        <v/>
      </c>
      <c r="AY42" s="1100" t="str">
        <f>IF((""=Raw_data_WST1!AX42),"",100*(Raw_data_WST1!AX42-AVERAGE(Raw_data_WST1!$AN$44:'Raw_data_WST1'!$BA$44)) / ( AVERAGE(Raw_data_WST1!$AN$39:'Raw_data_WST1'!$BA$39) -AVERAGE(Raw_data_WST1!AN44:'Raw_data_WST1'!$BA$44)) )</f>
        <v/>
      </c>
      <c r="AZ42" s="1105" t="str">
        <f>IF((""=Raw_data_WST1!AY42),"",100*(Raw_data_WST1!AY42-AVERAGE(Raw_data_WST1!$AN$44:'Raw_data_WST1'!$BA$44)) / ( AVERAGE(Raw_data_WST1!$AN$39:'Raw_data_WST1'!$BA$39) -AVERAGE(Raw_data_WST1!AN44:'Raw_data_WST1'!$BA$44)) )</f>
        <v/>
      </c>
      <c r="BA42" s="1110" t="str">
        <f>IF((""=Raw_data_WST1!AZ42),"",100*(Raw_data_WST1!AZ42-AVERAGE(Raw_data_WST1!$AN$44:'Raw_data_WST1'!$BA$44)) / ( AVERAGE(Raw_data_WST1!$AN$39:'Raw_data_WST1'!$BA$39) -AVERAGE(Raw_data_WST1!AN44:'Raw_data_WST1'!$BA$44)) )</f>
        <v/>
      </c>
      <c r="BB42" s="1115" t="str">
        <f>IF((""=Raw_data_WST1!BA42),"",100*(Raw_data_WST1!BA42-AVERAGE(Raw_data_WST1!$AN$44:'Raw_data_WST1'!$BA$44)) / ( AVERAGE(Raw_data_WST1!$AN$39:'Raw_data_WST1'!$BA$39) -AVERAGE(Raw_data_WST1!AN44:'Raw_data_WST1'!$BA$44)) )</f>
        <v/>
      </c>
      <c r="BC42">
        <f t="shared" si="14"/>
        <v>147.02694995009264</v>
      </c>
      <c r="BE42" t="s">
        <v>131</v>
      </c>
      <c r="BF42" t="s">
        <v>127</v>
      </c>
      <c r="BG42" s="1120">
        <f>IF((""=Raw_data_WST1!BF42),"",100*(Raw_data_WST1!BF42-AVERAGE(Raw_data_WST1!$BF$44:'Raw_data_WST1'!$BS$44)) / ( AVERAGE(Raw_data_WST1!$BF$39:'Raw_data_WST1'!$BS$39) -AVERAGE(Raw_data_WST1!BF44:'Raw_data_WST1'!$BS$44)) )</f>
        <v>166.06097314758728</v>
      </c>
      <c r="BH42" s="1125">
        <f>IF((""=Raw_data_WST1!BG42),"",100*(Raw_data_WST1!BG42-AVERAGE(Raw_data_WST1!$BF$44:'Raw_data_WST1'!$BS$44)) / ( AVERAGE(Raw_data_WST1!$BF$39:'Raw_data_WST1'!$BS$39) -AVERAGE(Raw_data_WST1!BF44:'Raw_data_WST1'!$BS$44)) )</f>
        <v>160.69049061175045</v>
      </c>
      <c r="BI42" s="1130">
        <f>IF((""=Raw_data_WST1!BH42),"",100*(Raw_data_WST1!BH42-AVERAGE(Raw_data_WST1!$BF$44:'Raw_data_WST1'!$BS$44)) / ( AVERAGE(Raw_data_WST1!$BF$39:'Raw_data_WST1'!$BS$39) -AVERAGE(Raw_data_WST1!BF44:'Raw_data_WST1'!$BS$44)) )</f>
        <v>150.23218251564708</v>
      </c>
      <c r="BJ42" s="1135" t="str">
        <f>IF((""=Raw_data_WST1!BI42),"",100*(Raw_data_WST1!BI42-AVERAGE(Raw_data_WST1!$BF$44:'Raw_data_WST1'!$BS$44)) / ( AVERAGE(Raw_data_WST1!$BF$39:'Raw_data_WST1'!$BS$39) -AVERAGE(Raw_data_WST1!BF44:'Raw_data_WST1'!$BS$44)) )</f>
        <v/>
      </c>
      <c r="BK42" s="1140" t="str">
        <f>IF((""=Raw_data_WST1!BJ42),"",100*(Raw_data_WST1!BJ42-AVERAGE(Raw_data_WST1!$BF$44:'Raw_data_WST1'!$BS$44)) / ( AVERAGE(Raw_data_WST1!$BF$39:'Raw_data_WST1'!$BS$39) -AVERAGE(Raw_data_WST1!BF44:'Raw_data_WST1'!$BS$44)) )</f>
        <v/>
      </c>
      <c r="BL42" s="1145" t="str">
        <f>IF((""=Raw_data_WST1!BK42),"",100*(Raw_data_WST1!BK42-AVERAGE(Raw_data_WST1!$BF$44:'Raw_data_WST1'!$BS$44)) / ( AVERAGE(Raw_data_WST1!$BF$39:'Raw_data_WST1'!$BS$39) -AVERAGE(Raw_data_WST1!BF44:'Raw_data_WST1'!$BS$44)) )</f>
        <v/>
      </c>
      <c r="BM42" s="1150" t="str">
        <f>IF((""=Raw_data_WST1!BL42),"",100*(Raw_data_WST1!BL42-AVERAGE(Raw_data_WST1!$BF$44:'Raw_data_WST1'!$BS$44)) / ( AVERAGE(Raw_data_WST1!$BF$39:'Raw_data_WST1'!$BS$39) -AVERAGE(Raw_data_WST1!BF44:'Raw_data_WST1'!$BS$44)) )</f>
        <v/>
      </c>
      <c r="BN42" s="1155" t="str">
        <f>IF((""=Raw_data_WST1!BM42),"",100*(Raw_data_WST1!BM42-AVERAGE(Raw_data_WST1!$BF$44:'Raw_data_WST1'!$BS$44)) / ( AVERAGE(Raw_data_WST1!$BF$39:'Raw_data_WST1'!$BS$39) -AVERAGE(Raw_data_WST1!BF44:'Raw_data_WST1'!$BS$44)) )</f>
        <v/>
      </c>
      <c r="BO42" s="1160" t="str">
        <f>IF((""=Raw_data_WST1!BN42),"",100*(Raw_data_WST1!BN42-AVERAGE(Raw_data_WST1!$BF$44:'Raw_data_WST1'!$BS$44)) / ( AVERAGE(Raw_data_WST1!$BF$39:'Raw_data_WST1'!$BS$39) -AVERAGE(Raw_data_WST1!BF44:'Raw_data_WST1'!$BS$44)) )</f>
        <v/>
      </c>
      <c r="BP42" s="1165" t="str">
        <f>IF((""=Raw_data_WST1!BO42),"",100*(Raw_data_WST1!BO42-AVERAGE(Raw_data_WST1!$BF$44:'Raw_data_WST1'!$BS$44)) / ( AVERAGE(Raw_data_WST1!$BF$39:'Raw_data_WST1'!$BS$39) -AVERAGE(Raw_data_WST1!BF44:'Raw_data_WST1'!$BS$44)) )</f>
        <v/>
      </c>
      <c r="BQ42" s="1170" t="str">
        <f>IF((""=Raw_data_WST1!BP42),"",100*(Raw_data_WST1!BP42-AVERAGE(Raw_data_WST1!$BF$44:'Raw_data_WST1'!$BS$44)) / ( AVERAGE(Raw_data_WST1!$BF$39:'Raw_data_WST1'!$BS$39) -AVERAGE(Raw_data_WST1!BF44:'Raw_data_WST1'!$BS$44)) )</f>
        <v/>
      </c>
      <c r="BR42" s="1175" t="str">
        <f>IF((""=Raw_data_WST1!BQ42),"",100*(Raw_data_WST1!BQ42-AVERAGE(Raw_data_WST1!$BF$44:'Raw_data_WST1'!$BS$44)) / ( AVERAGE(Raw_data_WST1!$BF$39:'Raw_data_WST1'!$BS$39) -AVERAGE(Raw_data_WST1!BF44:'Raw_data_WST1'!$BS$44)) )</f>
        <v/>
      </c>
      <c r="BS42" s="1180" t="str">
        <f>IF((""=Raw_data_WST1!BR42),"",100*(Raw_data_WST1!BR42-AVERAGE(Raw_data_WST1!$BF$44:'Raw_data_WST1'!$BS$44)) / ( AVERAGE(Raw_data_WST1!$BF$39:'Raw_data_WST1'!$BS$39) -AVERAGE(Raw_data_WST1!BF44:'Raw_data_WST1'!$BS$44)) )</f>
        <v/>
      </c>
      <c r="BT42" s="1185" t="str">
        <f>IF((""=Raw_data_WST1!BS42),"",100*(Raw_data_WST1!BS42-AVERAGE(Raw_data_WST1!$BF$44:'Raw_data_WST1'!$BS$44)) / ( AVERAGE(Raw_data_WST1!$BF$39:'Raw_data_WST1'!$BS$39) -AVERAGE(Raw_data_WST1!BF44:'Raw_data_WST1'!$BS$44)) )</f>
        <v/>
      </c>
      <c r="BU42">
        <f t="shared" si="15"/>
        <v>158.99454875832828</v>
      </c>
    </row>
    <row r="43" spans="1:73">
      <c r="C43" s="61" t="s">
        <v>131</v>
      </c>
      <c r="D43" s="44" t="s">
        <v>128</v>
      </c>
      <c r="E43" s="911" t="str">
        <f>IF((""=Raw_data_WST1!D43),"",100*(Raw_data_WST1!D43-AVERAGE(Raw_data_WST1!$D$44:'Raw_data_WST1'!$Q$44)) / ( AVERAGE(Raw_data_WST1!$D$39:'Raw_data_WST1'!$Q$39) -AVERAGE(Raw_data_WST1!D44:'Raw_data_WST1'!$Q$44)) )</f>
        <v/>
      </c>
      <c r="F43" s="916" t="str">
        <f>IF((""=Raw_data_WST1!E43),"",100*(Raw_data_WST1!E43-AVERAGE(Raw_data_WST1!$D$44:'Raw_data_WST1'!$Q$44)) / ( AVERAGE(Raw_data_WST1!$D$39:'Raw_data_WST1'!$Q$39) -AVERAGE(Raw_data_WST1!D44:'Raw_data_WST1'!$Q$44)) )</f>
        <v/>
      </c>
      <c r="G43" s="921" t="str">
        <f>IF((""=Raw_data_WST1!F43),"",100*(Raw_data_WST1!F43-AVERAGE(Raw_data_WST1!$D$44:'Raw_data_WST1'!$Q$44)) / ( AVERAGE(Raw_data_WST1!$D$39:'Raw_data_WST1'!$Q$39) -AVERAGE(Raw_data_WST1!D44:'Raw_data_WST1'!$Q$44)) )</f>
        <v/>
      </c>
      <c r="H43" s="926" t="str">
        <f>IF((""=Raw_data_WST1!G43),"",100*(Raw_data_WST1!G43-AVERAGE(Raw_data_WST1!$D$44:'Raw_data_WST1'!$Q$44)) / ( AVERAGE(Raw_data_WST1!$D$39:'Raw_data_WST1'!$Q$39) -AVERAGE(Raw_data_WST1!D44:'Raw_data_WST1'!$Q$44)) )</f>
        <v/>
      </c>
      <c r="I43" s="931" t="str">
        <f>IF((""=Raw_data_WST1!H43),"",100*(Raw_data_WST1!H43-AVERAGE(Raw_data_WST1!$D$44:'Raw_data_WST1'!$Q$44)) / ( AVERAGE(Raw_data_WST1!$D$39:'Raw_data_WST1'!$Q$39) -AVERAGE(Raw_data_WST1!D44:'Raw_data_WST1'!$Q$44)) )</f>
        <v/>
      </c>
      <c r="J43" s="936" t="str">
        <f>IF((""=Raw_data_WST1!I43),"",100*(Raw_data_WST1!I43-AVERAGE(Raw_data_WST1!$D$44:'Raw_data_WST1'!$Q$44)) / ( AVERAGE(Raw_data_WST1!$D$39:'Raw_data_WST1'!$Q$39) -AVERAGE(Raw_data_WST1!D44:'Raw_data_WST1'!$Q$44)) )</f>
        <v/>
      </c>
      <c r="K43" s="941" t="str">
        <f>IF((""=Raw_data_WST1!J43),"",100*(Raw_data_WST1!J43-AVERAGE(Raw_data_WST1!$D$44:'Raw_data_WST1'!$Q$44)) / ( AVERAGE(Raw_data_WST1!$D$39:'Raw_data_WST1'!$Q$39) -AVERAGE(Raw_data_WST1!D44:'Raw_data_WST1'!$Q$44)) )</f>
        <v/>
      </c>
      <c r="L43" s="946" t="str">
        <f>IF((""=Raw_data_WST1!K43),"",100*(Raw_data_WST1!K43-AVERAGE(Raw_data_WST1!$D$44:'Raw_data_WST1'!$Q$44)) / ( AVERAGE(Raw_data_WST1!$D$39:'Raw_data_WST1'!$Q$39) -AVERAGE(Raw_data_WST1!D44:'Raw_data_WST1'!$Q$44)) )</f>
        <v/>
      </c>
      <c r="M43" s="951" t="str">
        <f>IF((""=Raw_data_WST1!L43),"",100*(Raw_data_WST1!L43-AVERAGE(Raw_data_WST1!$D$44:'Raw_data_WST1'!$Q$44)) / ( AVERAGE(Raw_data_WST1!$D$39:'Raw_data_WST1'!$Q$39) -AVERAGE(Raw_data_WST1!D44:'Raw_data_WST1'!$Q$44)) )</f>
        <v/>
      </c>
      <c r="N43" s="956" t="str">
        <f>IF((""=Raw_data_WST1!M43),"",100*(Raw_data_WST1!M43-AVERAGE(Raw_data_WST1!$D$44:'Raw_data_WST1'!$Q$44)) / ( AVERAGE(Raw_data_WST1!$D$39:'Raw_data_WST1'!$Q$39) -AVERAGE(Raw_data_WST1!D44:'Raw_data_WST1'!$Q$44)) )</f>
        <v/>
      </c>
      <c r="O43" s="961" t="str">
        <f>IF((""=Raw_data_WST1!N43),"",100*(Raw_data_WST1!N43-AVERAGE(Raw_data_WST1!$D$44:'Raw_data_WST1'!$Q$44)) / ( AVERAGE(Raw_data_WST1!$D$39:'Raw_data_WST1'!$Q$39) -AVERAGE(Raw_data_WST1!D44:'Raw_data_WST1'!$Q$44)) )</f>
        <v/>
      </c>
      <c r="P43" s="966" t="str">
        <f>IF((""=Raw_data_WST1!O43),"",100*(Raw_data_WST1!O43-AVERAGE(Raw_data_WST1!$D$44:'Raw_data_WST1'!$Q$44)) / ( AVERAGE(Raw_data_WST1!$D$39:'Raw_data_WST1'!$Q$39) -AVERAGE(Raw_data_WST1!D44:'Raw_data_WST1'!$Q$44)) )</f>
        <v/>
      </c>
      <c r="Q43" s="971" t="str">
        <f>IF((""=Raw_data_WST1!P43),"",100*(Raw_data_WST1!P43-AVERAGE(Raw_data_WST1!$D$44:'Raw_data_WST1'!$Q$44)) / ( AVERAGE(Raw_data_WST1!$D$39:'Raw_data_WST1'!$Q$39) -AVERAGE(Raw_data_WST1!D44:'Raw_data_WST1'!$Q$44)) )</f>
        <v/>
      </c>
      <c r="R43" s="976" t="str">
        <f>IF((""=Raw_data_WST1!Q43),"",100*(Raw_data_WST1!Q43-AVERAGE(Raw_data_WST1!$D$44:'Raw_data_WST1'!$Q$44)) / ( AVERAGE(Raw_data_WST1!$D$39:'Raw_data_WST1'!$Q$39) -AVERAGE(Raw_data_WST1!D44:'Raw_data_WST1'!$Q$44)) )</f>
        <v/>
      </c>
      <c r="S43" t="e">
        <f t="shared" si="12"/>
        <v>#DIV/0!</v>
      </c>
      <c r="U43" t="s">
        <v>131</v>
      </c>
      <c r="V43" t="s">
        <v>128</v>
      </c>
      <c r="W43" s="981">
        <f>IF((""=Raw_data_WST1!V43),"",100*(Raw_data_WST1!V43-AVERAGE(Raw_data_WST1!$V$44:'Raw_data_WST1'!$AI$44)) / ( AVERAGE(Raw_data_WST1!$V$39:'Raw_data_WST1'!$AI$39) -AVERAGE(Raw_data_WST1!V44:'Raw_data_WST1'!$AI$44)) )</f>
        <v>179.89347536617842</v>
      </c>
      <c r="X43" s="986">
        <f>IF((""=Raw_data_WST1!W43),"",100*(Raw_data_WST1!W43-AVERAGE(Raw_data_WST1!$V$44:'Raw_data_WST1'!$AI$44)) / ( AVERAGE(Raw_data_WST1!$V$39:'Raw_data_WST1'!$AI$39) -AVERAGE(Raw_data_WST1!V44:'Raw_data_WST1'!$AI$44)) )</f>
        <v>129.99078152207315</v>
      </c>
      <c r="Y43" s="991">
        <f>IF((""=Raw_data_WST1!X43),"",100*(Raw_data_WST1!X43-AVERAGE(Raw_data_WST1!$V$44:'Raw_data_WST1'!$AI$44)) / ( AVERAGE(Raw_data_WST1!$V$39:'Raw_data_WST1'!$AI$39) -AVERAGE(Raw_data_WST1!V44:'Raw_data_WST1'!$AI$44)) )</f>
        <v>144.9042302570931</v>
      </c>
      <c r="Z43" s="996" t="str">
        <f>IF((""=Raw_data_WST1!Y43),"",100*(Raw_data_WST1!Y43-AVERAGE(Raw_data_WST1!$V$44:'Raw_data_WST1'!$AI$44)) / ( AVERAGE(Raw_data_WST1!$V$39:'Raw_data_WST1'!$AI$39) -AVERAGE(Raw_data_WST1!V44:'Raw_data_WST1'!$AI$44)) )</f>
        <v/>
      </c>
      <c r="AA43" s="1001" t="str">
        <f>IF((""=Raw_data_WST1!Z43),"",100*(Raw_data_WST1!Z43-AVERAGE(Raw_data_WST1!$V$44:'Raw_data_WST1'!$AI$44)) / ( AVERAGE(Raw_data_WST1!$V$39:'Raw_data_WST1'!$AI$39) -AVERAGE(Raw_data_WST1!V44:'Raw_data_WST1'!$AI$44)) )</f>
        <v/>
      </c>
      <c r="AB43" s="1006" t="str">
        <f>IF((""=Raw_data_WST1!AA43),"",100*(Raw_data_WST1!AA43-AVERAGE(Raw_data_WST1!$V$44:'Raw_data_WST1'!$AI$44)) / ( AVERAGE(Raw_data_WST1!$V$39:'Raw_data_WST1'!$AI$39) -AVERAGE(Raw_data_WST1!V44:'Raw_data_WST1'!$AI$44)) )</f>
        <v/>
      </c>
      <c r="AC43" s="1011" t="str">
        <f>IF((""=Raw_data_WST1!AB43),"",100*(Raw_data_WST1!AB43-AVERAGE(Raw_data_WST1!$V$44:'Raw_data_WST1'!$AI$44)) / ( AVERAGE(Raw_data_WST1!$V$39:'Raw_data_WST1'!$AI$39) -AVERAGE(Raw_data_WST1!V44:'Raw_data_WST1'!$AI$44)) )</f>
        <v/>
      </c>
      <c r="AD43" s="1016" t="str">
        <f>IF((""=Raw_data_WST1!AC43),"",100*(Raw_data_WST1!AC43-AVERAGE(Raw_data_WST1!$V$44:'Raw_data_WST1'!$AI$44)) / ( AVERAGE(Raw_data_WST1!$V$39:'Raw_data_WST1'!$AI$39) -AVERAGE(Raw_data_WST1!V44:'Raw_data_WST1'!$AI$44)) )</f>
        <v/>
      </c>
      <c r="AE43" s="1021" t="str">
        <f>IF((""=Raw_data_WST1!AD43),"",100*(Raw_data_WST1!AD43-AVERAGE(Raw_data_WST1!$V$44:'Raw_data_WST1'!$AI$44)) / ( AVERAGE(Raw_data_WST1!$V$39:'Raw_data_WST1'!$AI$39) -AVERAGE(Raw_data_WST1!V44:'Raw_data_WST1'!$AI$44)) )</f>
        <v/>
      </c>
      <c r="AF43" s="1026" t="str">
        <f>IF((""=Raw_data_WST1!AE43),"",100*(Raw_data_WST1!AE43-AVERAGE(Raw_data_WST1!$V$44:'Raw_data_WST1'!$AI$44)) / ( AVERAGE(Raw_data_WST1!$V$39:'Raw_data_WST1'!$AI$39) -AVERAGE(Raw_data_WST1!V44:'Raw_data_WST1'!$AI$44)) )</f>
        <v/>
      </c>
      <c r="AG43" s="1031" t="str">
        <f>IF((""=Raw_data_WST1!AF43),"",100*(Raw_data_WST1!AF43-AVERAGE(Raw_data_WST1!$V$44:'Raw_data_WST1'!$AI$44)) / ( AVERAGE(Raw_data_WST1!$V$39:'Raw_data_WST1'!$AI$39) -AVERAGE(Raw_data_WST1!V44:'Raw_data_WST1'!$AI$44)) )</f>
        <v/>
      </c>
      <c r="AH43" s="1036" t="str">
        <f>IF((""=Raw_data_WST1!AG43),"",100*(Raw_data_WST1!AG43-AVERAGE(Raw_data_WST1!$V$44:'Raw_data_WST1'!$AI$44)) / ( AVERAGE(Raw_data_WST1!$V$39:'Raw_data_WST1'!$AI$39) -AVERAGE(Raw_data_WST1!V44:'Raw_data_WST1'!$AI$44)) )</f>
        <v/>
      </c>
      <c r="AI43" s="1041" t="str">
        <f>IF((""=Raw_data_WST1!AH43),"",100*(Raw_data_WST1!AH43-AVERAGE(Raw_data_WST1!$V$44:'Raw_data_WST1'!$AI$44)) / ( AVERAGE(Raw_data_WST1!$V$39:'Raw_data_WST1'!$AI$39) -AVERAGE(Raw_data_WST1!V44:'Raw_data_WST1'!$AI$44)) )</f>
        <v/>
      </c>
      <c r="AJ43" s="1046" t="str">
        <f>IF((""=Raw_data_WST1!AI43),"",100*(Raw_data_WST1!AI43-AVERAGE(Raw_data_WST1!$V$44:'Raw_data_WST1'!$AI$44)) / ( AVERAGE(Raw_data_WST1!$V$39:'Raw_data_WST1'!$AI$39) -AVERAGE(Raw_data_WST1!V44:'Raw_data_WST1'!$AI$44)) )</f>
        <v/>
      </c>
      <c r="AK43">
        <f t="shared" si="13"/>
        <v>151.59616238178157</v>
      </c>
      <c r="AM43" t="s">
        <v>131</v>
      </c>
      <c r="AN43" t="s">
        <v>128</v>
      </c>
      <c r="AO43" s="1051">
        <f>IF((""=Raw_data_WST1!AN43),"",100*(Raw_data_WST1!AN43-AVERAGE(Raw_data_WST1!$AN$44:'Raw_data_WST1'!$BA$44)) / ( AVERAGE(Raw_data_WST1!$AN$39:'Raw_data_WST1'!$BA$39) -AVERAGE(Raw_data_WST1!AN44:'Raw_data_WST1'!$BA$44)) )</f>
        <v>97.718522743476385</v>
      </c>
      <c r="AP43" s="1056">
        <f>IF((""=Raw_data_WST1!AO43),"",100*(Raw_data_WST1!AO43-AVERAGE(Raw_data_WST1!$AN$44:'Raw_data_WST1'!$BA$44)) / ( AVERAGE(Raw_data_WST1!$AN$39:'Raw_data_WST1'!$BA$39) -AVERAGE(Raw_data_WST1!AN44:'Raw_data_WST1'!$BA$44)) )</f>
        <v>133.45216027377725</v>
      </c>
      <c r="AQ43" s="1061">
        <f>IF((""=Raw_data_WST1!AP43),"",100*(Raw_data_WST1!AP43-AVERAGE(Raw_data_WST1!$AN$44:'Raw_data_WST1'!$BA$44)) / ( AVERAGE(Raw_data_WST1!$AN$39:'Raw_data_WST1'!$BA$39) -AVERAGE(Raw_data_WST1!AN44:'Raw_data_WST1'!$BA$44)) )</f>
        <v>66.576358191929273</v>
      </c>
      <c r="AR43" s="1066" t="str">
        <f>IF((""=Raw_data_WST1!AQ43),"",100*(Raw_data_WST1!AQ43-AVERAGE(Raw_data_WST1!$AN$44:'Raw_data_WST1'!$BA$44)) / ( AVERAGE(Raw_data_WST1!$AN$39:'Raw_data_WST1'!$BA$39) -AVERAGE(Raw_data_WST1!AN44:'Raw_data_WST1'!$BA$44)) )</f>
        <v/>
      </c>
      <c r="AS43" s="1071" t="str">
        <f>IF((""=Raw_data_WST1!AR43),"",100*(Raw_data_WST1!AR43-AVERAGE(Raw_data_WST1!$AN$44:'Raw_data_WST1'!$BA$44)) / ( AVERAGE(Raw_data_WST1!$AN$39:'Raw_data_WST1'!$BA$39) -AVERAGE(Raw_data_WST1!AN44:'Raw_data_WST1'!$BA$44)) )</f>
        <v/>
      </c>
      <c r="AT43" s="1076" t="str">
        <f>IF((""=Raw_data_WST1!AS43),"",100*(Raw_data_WST1!AS43-AVERAGE(Raw_data_WST1!$AN$44:'Raw_data_WST1'!$BA$44)) / ( AVERAGE(Raw_data_WST1!$AN$39:'Raw_data_WST1'!$BA$39) -AVERAGE(Raw_data_WST1!AN44:'Raw_data_WST1'!$BA$44)) )</f>
        <v/>
      </c>
      <c r="AU43" s="1081" t="str">
        <f>IF((""=Raw_data_WST1!AT43),"",100*(Raw_data_WST1!AT43-AVERAGE(Raw_data_WST1!$AN$44:'Raw_data_WST1'!$BA$44)) / ( AVERAGE(Raw_data_WST1!$AN$39:'Raw_data_WST1'!$BA$39) -AVERAGE(Raw_data_WST1!AN44:'Raw_data_WST1'!$BA$44)) )</f>
        <v/>
      </c>
      <c r="AV43" s="1086" t="str">
        <f>IF((""=Raw_data_WST1!AU43),"",100*(Raw_data_WST1!AU43-AVERAGE(Raw_data_WST1!$AN$44:'Raw_data_WST1'!$BA$44)) / ( AVERAGE(Raw_data_WST1!$AN$39:'Raw_data_WST1'!$BA$39) -AVERAGE(Raw_data_WST1!AN44:'Raw_data_WST1'!$BA$44)) )</f>
        <v/>
      </c>
      <c r="AW43" s="1091" t="str">
        <f>IF((""=Raw_data_WST1!AV43),"",100*(Raw_data_WST1!AV43-AVERAGE(Raw_data_WST1!$AN$44:'Raw_data_WST1'!$BA$44)) / ( AVERAGE(Raw_data_WST1!$AN$39:'Raw_data_WST1'!$BA$39) -AVERAGE(Raw_data_WST1!AN44:'Raw_data_WST1'!$BA$44)) )</f>
        <v/>
      </c>
      <c r="AX43" s="1096" t="str">
        <f>IF((""=Raw_data_WST1!AW43),"",100*(Raw_data_WST1!AW43-AVERAGE(Raw_data_WST1!$AN$44:'Raw_data_WST1'!$BA$44)) / ( AVERAGE(Raw_data_WST1!$AN$39:'Raw_data_WST1'!$BA$39) -AVERAGE(Raw_data_WST1!AN44:'Raw_data_WST1'!$BA$44)) )</f>
        <v/>
      </c>
      <c r="AY43" s="1101" t="str">
        <f>IF((""=Raw_data_WST1!AX43),"",100*(Raw_data_WST1!AX43-AVERAGE(Raw_data_WST1!$AN$44:'Raw_data_WST1'!$BA$44)) / ( AVERAGE(Raw_data_WST1!$AN$39:'Raw_data_WST1'!$BA$39) -AVERAGE(Raw_data_WST1!AN44:'Raw_data_WST1'!$BA$44)) )</f>
        <v/>
      </c>
      <c r="AZ43" s="1106" t="str">
        <f>IF((""=Raw_data_WST1!AY43),"",100*(Raw_data_WST1!AY43-AVERAGE(Raw_data_WST1!$AN$44:'Raw_data_WST1'!$BA$44)) / ( AVERAGE(Raw_data_WST1!$AN$39:'Raw_data_WST1'!$BA$39) -AVERAGE(Raw_data_WST1!AN44:'Raw_data_WST1'!$BA$44)) )</f>
        <v/>
      </c>
      <c r="BA43" s="1111" t="str">
        <f>IF((""=Raw_data_WST1!AZ43),"",100*(Raw_data_WST1!AZ43-AVERAGE(Raw_data_WST1!$AN$44:'Raw_data_WST1'!$BA$44)) / ( AVERAGE(Raw_data_WST1!$AN$39:'Raw_data_WST1'!$BA$39) -AVERAGE(Raw_data_WST1!AN44:'Raw_data_WST1'!$BA$44)) )</f>
        <v/>
      </c>
      <c r="BB43" s="1116" t="str">
        <f>IF((""=Raw_data_WST1!BA43),"",100*(Raw_data_WST1!BA43-AVERAGE(Raw_data_WST1!$AN$44:'Raw_data_WST1'!$BA$44)) / ( AVERAGE(Raw_data_WST1!$AN$39:'Raw_data_WST1'!$BA$39) -AVERAGE(Raw_data_WST1!AN44:'Raw_data_WST1'!$BA$44)) )</f>
        <v/>
      </c>
      <c r="BC43">
        <f t="shared" si="14"/>
        <v>99.249013736394303</v>
      </c>
      <c r="BE43" t="s">
        <v>131</v>
      </c>
      <c r="BF43" t="s">
        <v>128</v>
      </c>
      <c r="BG43" s="1121">
        <f>IF((""=Raw_data_WST1!BF43),"",100*(Raw_data_WST1!BF43-AVERAGE(Raw_data_WST1!$BF$44:'Raw_data_WST1'!$BS$44)) / ( AVERAGE(Raw_data_WST1!$BF$39:'Raw_data_WST1'!$BS$39) -AVERAGE(Raw_data_WST1!BF44:'Raw_data_WST1'!$BS$44)) )</f>
        <v>1.2719563900666273</v>
      </c>
      <c r="BH43" s="1126">
        <f>IF((""=Raw_data_WST1!BG43),"",100*(Raw_data_WST1!BG43-AVERAGE(Raw_data_WST1!$BF$44:'Raw_data_WST1'!$BS$44)) / ( AVERAGE(Raw_data_WST1!$BF$39:'Raw_data_WST1'!$BS$39) -AVERAGE(Raw_data_WST1!BF44:'Raw_data_WST1'!$BS$44)) )</f>
        <v>-0.98929941449626568</v>
      </c>
      <c r="BI43" s="1131">
        <f>IF((""=Raw_data_WST1!BH43),"",100*(Raw_data_WST1!BH43-AVERAGE(Raw_data_WST1!$BF$44:'Raw_data_WST1'!$BS$44)) / ( AVERAGE(Raw_data_WST1!$BF$39:'Raw_data_WST1'!$BS$39) -AVERAGE(Raw_data_WST1!BF44:'Raw_data_WST1'!$BS$44)) )</f>
        <v>-2.6852412679184354</v>
      </c>
      <c r="BJ43" s="1136" t="str">
        <f>IF((""=Raw_data_WST1!BI43),"",100*(Raw_data_WST1!BI43-AVERAGE(Raw_data_WST1!$BF$44:'Raw_data_WST1'!$BS$44)) / ( AVERAGE(Raw_data_WST1!$BF$39:'Raw_data_WST1'!$BS$39) -AVERAGE(Raw_data_WST1!BF44:'Raw_data_WST1'!$BS$44)) )</f>
        <v/>
      </c>
      <c r="BK43" s="1141" t="str">
        <f>IF((""=Raw_data_WST1!BJ43),"",100*(Raw_data_WST1!BJ43-AVERAGE(Raw_data_WST1!$BF$44:'Raw_data_WST1'!$BS$44)) / ( AVERAGE(Raw_data_WST1!$BF$39:'Raw_data_WST1'!$BS$39) -AVERAGE(Raw_data_WST1!BF44:'Raw_data_WST1'!$BS$44)) )</f>
        <v/>
      </c>
      <c r="BL43" s="1146" t="str">
        <f>IF((""=Raw_data_WST1!BK43),"",100*(Raw_data_WST1!BK43-AVERAGE(Raw_data_WST1!$BF$44:'Raw_data_WST1'!$BS$44)) / ( AVERAGE(Raw_data_WST1!$BF$39:'Raw_data_WST1'!$BS$39) -AVERAGE(Raw_data_WST1!BF44:'Raw_data_WST1'!$BS$44)) )</f>
        <v/>
      </c>
      <c r="BM43" s="1151" t="str">
        <f>IF((""=Raw_data_WST1!BL43),"",100*(Raw_data_WST1!BL43-AVERAGE(Raw_data_WST1!$BF$44:'Raw_data_WST1'!$BS$44)) / ( AVERAGE(Raw_data_WST1!$BF$39:'Raw_data_WST1'!$BS$39) -AVERAGE(Raw_data_WST1!BF44:'Raw_data_WST1'!$BS$44)) )</f>
        <v/>
      </c>
      <c r="BN43" s="1156" t="str">
        <f>IF((""=Raw_data_WST1!BM43),"",100*(Raw_data_WST1!BM43-AVERAGE(Raw_data_WST1!$BF$44:'Raw_data_WST1'!$BS$44)) / ( AVERAGE(Raw_data_WST1!$BF$39:'Raw_data_WST1'!$BS$39) -AVERAGE(Raw_data_WST1!BF44:'Raw_data_WST1'!$BS$44)) )</f>
        <v/>
      </c>
      <c r="BO43" s="1161" t="str">
        <f>IF((""=Raw_data_WST1!BN43),"",100*(Raw_data_WST1!BN43-AVERAGE(Raw_data_WST1!$BF$44:'Raw_data_WST1'!$BS$44)) / ( AVERAGE(Raw_data_WST1!$BF$39:'Raw_data_WST1'!$BS$39) -AVERAGE(Raw_data_WST1!BF44:'Raw_data_WST1'!$BS$44)) )</f>
        <v/>
      </c>
      <c r="BP43" s="1166" t="str">
        <f>IF((""=Raw_data_WST1!BO43),"",100*(Raw_data_WST1!BO43-AVERAGE(Raw_data_WST1!$BF$44:'Raw_data_WST1'!$BS$44)) / ( AVERAGE(Raw_data_WST1!$BF$39:'Raw_data_WST1'!$BS$39) -AVERAGE(Raw_data_WST1!BF44:'Raw_data_WST1'!$BS$44)) )</f>
        <v/>
      </c>
      <c r="BQ43" s="1171" t="str">
        <f>IF((""=Raw_data_WST1!BP43),"",100*(Raw_data_WST1!BP43-AVERAGE(Raw_data_WST1!$BF$44:'Raw_data_WST1'!$BS$44)) / ( AVERAGE(Raw_data_WST1!$BF$39:'Raw_data_WST1'!$BS$39) -AVERAGE(Raw_data_WST1!BF44:'Raw_data_WST1'!$BS$44)) )</f>
        <v/>
      </c>
      <c r="BR43" s="1176" t="str">
        <f>IF((""=Raw_data_WST1!BQ43),"",100*(Raw_data_WST1!BQ43-AVERAGE(Raw_data_WST1!$BF$44:'Raw_data_WST1'!$BS$44)) / ( AVERAGE(Raw_data_WST1!$BF$39:'Raw_data_WST1'!$BS$39) -AVERAGE(Raw_data_WST1!BF44:'Raw_data_WST1'!$BS$44)) )</f>
        <v/>
      </c>
      <c r="BS43" s="1181" t="str">
        <f>IF((""=Raw_data_WST1!BR43),"",100*(Raw_data_WST1!BR43-AVERAGE(Raw_data_WST1!$BF$44:'Raw_data_WST1'!$BS$44)) / ( AVERAGE(Raw_data_WST1!$BF$39:'Raw_data_WST1'!$BS$39) -AVERAGE(Raw_data_WST1!BF44:'Raw_data_WST1'!$BS$44)) )</f>
        <v/>
      </c>
      <c r="BT43" s="1186" t="str">
        <f>IF((""=Raw_data_WST1!BS43),"",100*(Raw_data_WST1!BS43-AVERAGE(Raw_data_WST1!$BF$44:'Raw_data_WST1'!$BS$44)) / ( AVERAGE(Raw_data_WST1!$BF$39:'Raw_data_WST1'!$BS$39) -AVERAGE(Raw_data_WST1!BF44:'Raw_data_WST1'!$BS$44)) )</f>
        <v/>
      </c>
      <c r="BU43">
        <f t="shared" si="15"/>
        <v>-0.80086143078269123</v>
      </c>
    </row>
    <row r="44" spans="1:73">
      <c r="D44" s="44" t="s">
        <v>102</v>
      </c>
      <c r="E44" t="s">
        <v>102</v>
      </c>
      <c r="F44" t="s">
        <v>102</v>
      </c>
      <c r="G44" t="s">
        <v>102</v>
      </c>
      <c r="H44" t="s">
        <v>102</v>
      </c>
      <c r="I44" t="s">
        <v>102</v>
      </c>
      <c r="J44" t="s">
        <v>102</v>
      </c>
      <c r="K44" t="s">
        <v>102</v>
      </c>
      <c r="L44" t="s">
        <v>102</v>
      </c>
      <c r="M44" t="s">
        <v>102</v>
      </c>
      <c r="N44" t="s">
        <v>102</v>
      </c>
      <c r="O44" t="s">
        <v>102</v>
      </c>
      <c r="P44" t="s">
        <v>102</v>
      </c>
      <c r="Q44" t="s">
        <v>102</v>
      </c>
      <c r="R44" t="s">
        <v>102</v>
      </c>
      <c r="S44" t="s">
        <v>102</v>
      </c>
      <c r="V44" t="s">
        <v>102</v>
      </c>
      <c r="W44" t="s">
        <v>102</v>
      </c>
      <c r="X44" t="s">
        <v>102</v>
      </c>
      <c r="Y44" t="s">
        <v>102</v>
      </c>
      <c r="Z44" t="s">
        <v>102</v>
      </c>
      <c r="AA44" t="s">
        <v>102</v>
      </c>
      <c r="AB44" t="s">
        <v>102</v>
      </c>
      <c r="AC44" t="s">
        <v>102</v>
      </c>
      <c r="AD44" t="s">
        <v>102</v>
      </c>
      <c r="AE44" t="s">
        <v>102</v>
      </c>
      <c r="AF44" t="s">
        <v>102</v>
      </c>
      <c r="AG44" t="s">
        <v>102</v>
      </c>
      <c r="AH44" t="s">
        <v>102</v>
      </c>
      <c r="AI44" t="s">
        <v>102</v>
      </c>
      <c r="AJ44" t="s">
        <v>102</v>
      </c>
      <c r="AK44" t="s">
        <v>102</v>
      </c>
      <c r="AN44" t="s">
        <v>102</v>
      </c>
      <c r="AO44" t="s">
        <v>102</v>
      </c>
      <c r="AP44" t="s">
        <v>102</v>
      </c>
      <c r="AQ44" t="s">
        <v>102</v>
      </c>
      <c r="AR44" t="s">
        <v>102</v>
      </c>
      <c r="AS44" t="s">
        <v>102</v>
      </c>
      <c r="AT44" t="s">
        <v>102</v>
      </c>
      <c r="AU44" t="s">
        <v>102</v>
      </c>
      <c r="AV44" t="s">
        <v>102</v>
      </c>
      <c r="AW44" t="s">
        <v>102</v>
      </c>
      <c r="AX44" t="s">
        <v>102</v>
      </c>
      <c r="AY44" t="s">
        <v>102</v>
      </c>
      <c r="AZ44" t="s">
        <v>102</v>
      </c>
      <c r="BA44" t="s">
        <v>102</v>
      </c>
      <c r="BB44" t="s">
        <v>102</v>
      </c>
      <c r="BC44" t="s">
        <v>102</v>
      </c>
      <c r="BF44" t="s">
        <v>102</v>
      </c>
      <c r="BG44" t="s">
        <v>102</v>
      </c>
      <c r="BH44" t="s">
        <v>102</v>
      </c>
      <c r="BI44" t="s">
        <v>102</v>
      </c>
      <c r="BJ44" t="s">
        <v>102</v>
      </c>
      <c r="BK44" t="s">
        <v>102</v>
      </c>
      <c r="BL44" t="s">
        <v>102</v>
      </c>
      <c r="BM44" t="s">
        <v>102</v>
      </c>
      <c r="BN44" t="s">
        <v>102</v>
      </c>
      <c r="BO44" t="s">
        <v>102</v>
      </c>
      <c r="BP44" t="s">
        <v>102</v>
      </c>
      <c r="BQ44" t="s">
        <v>102</v>
      </c>
      <c r="BR44" t="s">
        <v>102</v>
      </c>
      <c r="BS44" t="s">
        <v>102</v>
      </c>
      <c r="BT44" t="s">
        <v>102</v>
      </c>
      <c r="BU44" t="s">
        <v>102</v>
      </c>
    </row>
  </sheetData>
  <mergeCells count="24">
    <mergeCell ref="A25:A30"/>
    <mergeCell ref="C37:Q37"/>
    <mergeCell ref="U37:AI37"/>
    <mergeCell ref="AM37:BA37"/>
    <mergeCell ref="BE37:BS37"/>
    <mergeCell ref="B36:B41"/>
    <mergeCell ref="A36:A41"/>
    <mergeCell ref="C26:Q26"/>
    <mergeCell ref="U26:AI26"/>
    <mergeCell ref="AM26:BA26"/>
    <mergeCell ref="BE26:BS26"/>
    <mergeCell ref="B25:B30"/>
    <mergeCell ref="A3:A8"/>
    <mergeCell ref="C15:Q15"/>
    <mergeCell ref="U15:AI15"/>
    <mergeCell ref="AM15:BA15"/>
    <mergeCell ref="BE15:BS15"/>
    <mergeCell ref="B14:B19"/>
    <mergeCell ref="A14:A19"/>
    <mergeCell ref="C4:Q4"/>
    <mergeCell ref="U4:AI4"/>
    <mergeCell ref="AM4:BA4"/>
    <mergeCell ref="BE4:BS4"/>
    <mergeCell ref="B3:B8"/>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3"/>
  <sheetViews>
    <sheetView workbookViewId="0">
      <selection activeCell="D18" sqref="D18"/>
    </sheetView>
  </sheetViews>
  <sheetFormatPr defaultColWidth="9.140625" defaultRowHeight="12.75"/>
  <cols>
    <col min="2" max="2" width="16.7109375" customWidth="1"/>
    <col min="7" max="7" width="10.85546875" customWidth="1"/>
    <col min="8" max="8" width="15.85546875" customWidth="1"/>
  </cols>
  <sheetData>
    <row r="1" spans="2:10">
      <c r="B1" s="58" t="s">
        <v>65</v>
      </c>
      <c r="C1" s="59" t="s">
        <v>64</v>
      </c>
      <c r="D1" s="59" t="s">
        <v>58</v>
      </c>
      <c r="E1" s="59" t="s">
        <v>59</v>
      </c>
      <c r="F1" s="59" t="s">
        <v>60</v>
      </c>
      <c r="G1" s="59" t="s">
        <v>61</v>
      </c>
      <c r="H1" s="59" t="s">
        <v>62</v>
      </c>
      <c r="I1" s="59" t="s">
        <v>55</v>
      </c>
      <c r="J1" s="60" t="s">
        <v>63</v>
      </c>
    </row>
    <row r="2" spans="2:10" ht="51">
      <c r="B2" s="55" t="s">
        <v>164</v>
      </c>
      <c r="C2" s="56" t="s">
        <v>164</v>
      </c>
      <c r="D2" s="56" t="s">
        <v>165</v>
      </c>
      <c r="E2" s="56" t="s">
        <v>166</v>
      </c>
      <c r="F2" s="56" t="s">
        <v>167</v>
      </c>
      <c r="G2" s="56" t="s">
        <v>168</v>
      </c>
      <c r="H2" s="56" t="s">
        <v>102</v>
      </c>
      <c r="I2" s="56" t="s">
        <v>102</v>
      </c>
      <c r="J2" s="57" t="s">
        <v>169</v>
      </c>
    </row>
    <row r="3" spans="2:10" ht="63.75">
      <c r="B3" t="s">
        <v>170</v>
      </c>
      <c r="C3" t="s">
        <v>170</v>
      </c>
      <c r="D3" t="s">
        <v>171</v>
      </c>
      <c r="E3" t="s">
        <v>166</v>
      </c>
      <c r="F3" t="s">
        <v>167</v>
      </c>
      <c r="G3" t="s">
        <v>168</v>
      </c>
      <c r="H3" t="s">
        <v>102</v>
      </c>
      <c r="I3" t="s">
        <v>102</v>
      </c>
      <c r="J3" t="s">
        <v>169</v>
      </c>
    </row>
    <row r="4" spans="2:10" ht="102">
      <c r="B4" t="s">
        <v>172</v>
      </c>
      <c r="C4" t="s">
        <v>172</v>
      </c>
      <c r="D4" t="s">
        <v>173</v>
      </c>
      <c r="E4" t="s">
        <v>174</v>
      </c>
      <c r="F4" t="s">
        <v>175</v>
      </c>
      <c r="G4" t="s">
        <v>176</v>
      </c>
      <c r="H4" t="s">
        <v>102</v>
      </c>
      <c r="I4" t="s">
        <v>102</v>
      </c>
      <c r="J4" t="s">
        <v>102</v>
      </c>
    </row>
    <row r="5" spans="2:10" ht="114.75">
      <c r="B5" t="s">
        <v>177</v>
      </c>
      <c r="C5" t="s">
        <v>177</v>
      </c>
      <c r="D5" t="s">
        <v>178</v>
      </c>
      <c r="E5" t="s">
        <v>179</v>
      </c>
      <c r="F5" t="s">
        <v>175</v>
      </c>
      <c r="G5" t="s">
        <v>176</v>
      </c>
      <c r="H5" t="s">
        <v>102</v>
      </c>
      <c r="I5" t="s">
        <v>102</v>
      </c>
      <c r="J5" t="s">
        <v>102</v>
      </c>
    </row>
    <row r="6" spans="2:10" ht="127.5">
      <c r="B6" t="s">
        <v>180</v>
      </c>
      <c r="C6" t="s">
        <v>180</v>
      </c>
      <c r="D6" t="s">
        <v>181</v>
      </c>
      <c r="E6" t="s">
        <v>182</v>
      </c>
      <c r="F6" t="s">
        <v>175</v>
      </c>
      <c r="G6" t="s">
        <v>176</v>
      </c>
      <c r="H6" t="s">
        <v>102</v>
      </c>
      <c r="I6" t="s">
        <v>102</v>
      </c>
      <c r="J6" t="s">
        <v>102</v>
      </c>
    </row>
    <row r="7" spans="2:10" ht="127.5">
      <c r="B7" t="s">
        <v>183</v>
      </c>
      <c r="C7" t="s">
        <v>183</v>
      </c>
      <c r="D7" t="s">
        <v>184</v>
      </c>
      <c r="E7" t="s">
        <v>182</v>
      </c>
      <c r="F7" t="s">
        <v>175</v>
      </c>
      <c r="G7" t="s">
        <v>176</v>
      </c>
      <c r="H7" t="s">
        <v>102</v>
      </c>
      <c r="I7" t="s">
        <v>102</v>
      </c>
      <c r="J7" t="s">
        <v>102</v>
      </c>
    </row>
    <row r="8" spans="2:10" ht="114.75">
      <c r="B8" t="s">
        <v>185</v>
      </c>
      <c r="C8" t="s">
        <v>185</v>
      </c>
      <c r="D8" t="s">
        <v>186</v>
      </c>
      <c r="E8" t="s">
        <v>182</v>
      </c>
      <c r="F8" t="s">
        <v>175</v>
      </c>
      <c r="G8" t="s">
        <v>176</v>
      </c>
      <c r="H8" t="s">
        <v>102</v>
      </c>
      <c r="I8" t="s">
        <v>102</v>
      </c>
      <c r="J8" t="s">
        <v>102</v>
      </c>
    </row>
    <row r="9" spans="2:10" ht="76.5">
      <c r="B9" t="s">
        <v>187</v>
      </c>
      <c r="C9" t="s">
        <v>187</v>
      </c>
      <c r="D9" t="s">
        <v>188</v>
      </c>
      <c r="E9" t="s">
        <v>189</v>
      </c>
      <c r="F9" t="s">
        <v>190</v>
      </c>
      <c r="G9" t="s">
        <v>176</v>
      </c>
      <c r="H9" t="s">
        <v>102</v>
      </c>
      <c r="I9" t="s">
        <v>102</v>
      </c>
      <c r="J9" t="s">
        <v>191</v>
      </c>
    </row>
    <row r="10" spans="2:10" ht="76.5">
      <c r="B10" t="s">
        <v>192</v>
      </c>
      <c r="C10" t="s">
        <v>192</v>
      </c>
      <c r="D10" t="s">
        <v>193</v>
      </c>
      <c r="E10" t="s">
        <v>189</v>
      </c>
      <c r="F10" t="s">
        <v>190</v>
      </c>
      <c r="G10" t="s">
        <v>176</v>
      </c>
      <c r="H10" t="s">
        <v>102</v>
      </c>
      <c r="I10" t="s">
        <v>102</v>
      </c>
      <c r="J10" t="s">
        <v>194</v>
      </c>
    </row>
    <row r="11" spans="2:10" ht="102">
      <c r="B11" t="s">
        <v>195</v>
      </c>
      <c r="C11" t="s">
        <v>195</v>
      </c>
      <c r="D11" t="s">
        <v>196</v>
      </c>
      <c r="E11" t="s">
        <v>197</v>
      </c>
      <c r="F11" t="s">
        <v>198</v>
      </c>
      <c r="G11" t="s">
        <v>199</v>
      </c>
      <c r="H11" t="s">
        <v>102</v>
      </c>
      <c r="I11" t="s">
        <v>102</v>
      </c>
      <c r="J11" t="s">
        <v>200</v>
      </c>
    </row>
    <row r="12" spans="2:10" ht="63.75">
      <c r="B12" t="s">
        <v>201</v>
      </c>
      <c r="C12" t="s">
        <v>201</v>
      </c>
      <c r="D12" t="s">
        <v>202</v>
      </c>
      <c r="E12" t="s">
        <v>197</v>
      </c>
      <c r="F12" t="s">
        <v>198</v>
      </c>
      <c r="G12" t="s">
        <v>199</v>
      </c>
      <c r="H12" t="s">
        <v>102</v>
      </c>
      <c r="I12" t="s">
        <v>102</v>
      </c>
      <c r="J12" t="s">
        <v>200</v>
      </c>
    </row>
    <row r="13" spans="2:10" ht="38.25">
      <c r="B13" t="s">
        <v>203</v>
      </c>
      <c r="C13" t="s">
        <v>203</v>
      </c>
      <c r="D13" t="s">
        <v>204</v>
      </c>
      <c r="E13" t="s">
        <v>205</v>
      </c>
      <c r="F13" t="s">
        <v>206</v>
      </c>
      <c r="G13" t="s">
        <v>102</v>
      </c>
      <c r="H13" t="s">
        <v>102</v>
      </c>
      <c r="I13" t="s">
        <v>102</v>
      </c>
      <c r="J13" t="s">
        <v>207</v>
      </c>
    </row>
    <row r="14" spans="2:10" ht="63.75">
      <c r="B14" t="s">
        <v>208</v>
      </c>
      <c r="C14" t="s">
        <v>208</v>
      </c>
      <c r="D14" t="s">
        <v>209</v>
      </c>
      <c r="E14" t="s">
        <v>197</v>
      </c>
      <c r="F14" t="s">
        <v>198</v>
      </c>
      <c r="G14" t="s">
        <v>199</v>
      </c>
      <c r="H14" t="s">
        <v>102</v>
      </c>
      <c r="I14" t="s">
        <v>102</v>
      </c>
      <c r="J14" t="s">
        <v>200</v>
      </c>
    </row>
    <row r="15" spans="2:10" ht="140.25">
      <c r="B15" t="s">
        <v>210</v>
      </c>
      <c r="C15" t="s">
        <v>210</v>
      </c>
      <c r="D15" t="s">
        <v>211</v>
      </c>
      <c r="E15" t="s">
        <v>197</v>
      </c>
      <c r="F15" t="s">
        <v>198</v>
      </c>
      <c r="G15" t="s">
        <v>199</v>
      </c>
      <c r="H15" t="s">
        <v>102</v>
      </c>
      <c r="I15" t="s">
        <v>102</v>
      </c>
      <c r="J15" t="s">
        <v>200</v>
      </c>
    </row>
    <row r="16" spans="2:10" ht="165.75">
      <c r="B16" t="s">
        <v>212</v>
      </c>
      <c r="C16" t="s">
        <v>212</v>
      </c>
      <c r="D16" t="s">
        <v>213</v>
      </c>
      <c r="E16" t="s">
        <v>197</v>
      </c>
      <c r="F16" t="s">
        <v>198</v>
      </c>
      <c r="G16" t="s">
        <v>199</v>
      </c>
      <c r="H16" t="s">
        <v>102</v>
      </c>
      <c r="I16" t="s">
        <v>102</v>
      </c>
      <c r="J16" t="s">
        <v>102</v>
      </c>
    </row>
    <row r="17" spans="2:10" ht="63.75">
      <c r="B17" t="s">
        <v>214</v>
      </c>
      <c r="C17" t="s">
        <v>214</v>
      </c>
      <c r="D17" t="s">
        <v>215</v>
      </c>
      <c r="E17" t="s">
        <v>102</v>
      </c>
      <c r="F17" t="s">
        <v>216</v>
      </c>
      <c r="G17" t="s">
        <v>217</v>
      </c>
      <c r="H17" t="s">
        <v>102</v>
      </c>
      <c r="I17" t="s">
        <v>102</v>
      </c>
      <c r="J17" t="s">
        <v>214</v>
      </c>
    </row>
    <row r="18" spans="2:10" ht="63.75">
      <c r="B18" t="s">
        <v>218</v>
      </c>
      <c r="C18" t="s">
        <v>218</v>
      </c>
      <c r="D18" t="s">
        <v>219</v>
      </c>
      <c r="E18" t="s">
        <v>102</v>
      </c>
      <c r="F18" t="s">
        <v>216</v>
      </c>
      <c r="G18" t="s">
        <v>217</v>
      </c>
      <c r="H18" t="s">
        <v>102</v>
      </c>
      <c r="I18" t="s">
        <v>102</v>
      </c>
      <c r="J18" t="s">
        <v>214</v>
      </c>
    </row>
    <row r="19" spans="2:10" ht="63.75">
      <c r="B19" t="s">
        <v>220</v>
      </c>
      <c r="C19" t="s">
        <v>220</v>
      </c>
      <c r="D19" t="s">
        <v>221</v>
      </c>
      <c r="E19" t="s">
        <v>102</v>
      </c>
      <c r="F19" t="s">
        <v>216</v>
      </c>
      <c r="G19" t="s">
        <v>217</v>
      </c>
      <c r="H19" t="s">
        <v>102</v>
      </c>
      <c r="I19" t="s">
        <v>102</v>
      </c>
      <c r="J19" t="s">
        <v>222</v>
      </c>
    </row>
    <row r="20" spans="2:10" ht="89.25">
      <c r="B20" t="s">
        <v>223</v>
      </c>
      <c r="C20" t="s">
        <v>224</v>
      </c>
      <c r="D20" t="s">
        <v>223</v>
      </c>
      <c r="E20" t="s">
        <v>102</v>
      </c>
      <c r="F20" t="s">
        <v>216</v>
      </c>
      <c r="G20" t="s">
        <v>217</v>
      </c>
      <c r="H20" t="s">
        <v>102</v>
      </c>
      <c r="I20" t="s">
        <v>102</v>
      </c>
      <c r="J20" t="s">
        <v>222</v>
      </c>
    </row>
    <row r="21" spans="2:10" ht="89.25">
      <c r="B21" t="s">
        <v>225</v>
      </c>
      <c r="C21" t="s">
        <v>225</v>
      </c>
      <c r="D21" t="s">
        <v>226</v>
      </c>
      <c r="E21" t="s">
        <v>102</v>
      </c>
      <c r="F21" t="s">
        <v>216</v>
      </c>
      <c r="G21" t="s">
        <v>217</v>
      </c>
      <c r="H21" t="s">
        <v>102</v>
      </c>
      <c r="I21" t="s">
        <v>102</v>
      </c>
      <c r="J21" t="s">
        <v>222</v>
      </c>
    </row>
    <row r="22" spans="2:10" ht="76.5">
      <c r="B22" t="s">
        <v>227</v>
      </c>
      <c r="C22" t="s">
        <v>227</v>
      </c>
      <c r="D22" t="s">
        <v>228</v>
      </c>
      <c r="E22" t="s">
        <v>229</v>
      </c>
      <c r="F22" t="s">
        <v>230</v>
      </c>
      <c r="G22" t="s">
        <v>231</v>
      </c>
      <c r="H22" t="s">
        <v>102</v>
      </c>
      <c r="I22" t="s">
        <v>102</v>
      </c>
      <c r="J22" t="s">
        <v>232</v>
      </c>
    </row>
    <row r="23" spans="2:10" ht="76.5">
      <c r="B23" t="s">
        <v>233</v>
      </c>
      <c r="C23" t="s">
        <v>233</v>
      </c>
      <c r="D23" t="s">
        <v>234</v>
      </c>
      <c r="E23" t="s">
        <v>229</v>
      </c>
      <c r="F23" t="s">
        <v>230</v>
      </c>
      <c r="G23" t="s">
        <v>231</v>
      </c>
      <c r="H23" t="s">
        <v>102</v>
      </c>
      <c r="I23" t="s">
        <v>102</v>
      </c>
      <c r="J23" t="s">
        <v>232</v>
      </c>
    </row>
    <row r="24" spans="2:10" ht="63.75">
      <c r="B24" t="s">
        <v>235</v>
      </c>
      <c r="C24" t="s">
        <v>235</v>
      </c>
      <c r="D24" t="s">
        <v>236</v>
      </c>
      <c r="E24" t="s">
        <v>229</v>
      </c>
      <c r="F24" t="s">
        <v>237</v>
      </c>
      <c r="G24" t="s">
        <v>231</v>
      </c>
      <c r="H24" t="s">
        <v>102</v>
      </c>
      <c r="I24" t="s">
        <v>102</v>
      </c>
      <c r="J24" t="s">
        <v>232</v>
      </c>
    </row>
    <row r="25" spans="2:10" ht="25.5">
      <c r="B25" t="s">
        <v>238</v>
      </c>
      <c r="C25" t="s">
        <v>238</v>
      </c>
      <c r="D25" t="s">
        <v>239</v>
      </c>
      <c r="E25" t="s">
        <v>240</v>
      </c>
      <c r="F25" t="s">
        <v>241</v>
      </c>
      <c r="G25" t="s">
        <v>242</v>
      </c>
      <c r="H25" t="s">
        <v>102</v>
      </c>
      <c r="I25" t="s">
        <v>102</v>
      </c>
      <c r="J25" t="s">
        <v>243</v>
      </c>
    </row>
    <row r="26" spans="2:10" ht="25.5">
      <c r="B26" t="s">
        <v>244</v>
      </c>
      <c r="C26" t="s">
        <v>244</v>
      </c>
      <c r="D26" t="s">
        <v>244</v>
      </c>
      <c r="E26" t="s">
        <v>166</v>
      </c>
      <c r="F26" t="s">
        <v>167</v>
      </c>
      <c r="G26" t="s">
        <v>242</v>
      </c>
      <c r="H26" t="s">
        <v>102</v>
      </c>
      <c r="I26" t="s">
        <v>102</v>
      </c>
      <c r="J26" t="s">
        <v>169</v>
      </c>
    </row>
    <row r="27" spans="2:10">
      <c r="B27" t="s">
        <v>245</v>
      </c>
      <c r="C27" t="s">
        <v>245</v>
      </c>
      <c r="D27" t="s">
        <v>245</v>
      </c>
      <c r="E27" t="s">
        <v>246</v>
      </c>
      <c r="F27" t="s">
        <v>102</v>
      </c>
      <c r="G27" t="s">
        <v>242</v>
      </c>
      <c r="H27" t="s">
        <v>102</v>
      </c>
      <c r="I27" t="s">
        <v>102</v>
      </c>
      <c r="J27" t="s">
        <v>247</v>
      </c>
    </row>
    <row r="28" spans="2:10">
      <c r="B28" t="s">
        <v>248</v>
      </c>
      <c r="C28" t="s">
        <v>248</v>
      </c>
      <c r="D28" t="s">
        <v>248</v>
      </c>
      <c r="E28" t="s">
        <v>197</v>
      </c>
      <c r="F28" t="s">
        <v>102</v>
      </c>
      <c r="G28" t="s">
        <v>242</v>
      </c>
      <c r="H28" t="s">
        <v>102</v>
      </c>
      <c r="I28" t="s">
        <v>102</v>
      </c>
      <c r="J28" t="s">
        <v>200</v>
      </c>
    </row>
    <row r="29" spans="2:10">
      <c r="B29" t="s">
        <v>249</v>
      </c>
      <c r="C29" t="s">
        <v>249</v>
      </c>
      <c r="D29" t="s">
        <v>249</v>
      </c>
      <c r="E29" t="s">
        <v>250</v>
      </c>
      <c r="F29" t="s">
        <v>102</v>
      </c>
      <c r="G29" t="s">
        <v>242</v>
      </c>
      <c r="H29" t="s">
        <v>102</v>
      </c>
      <c r="I29" t="s">
        <v>102</v>
      </c>
      <c r="J29" t="s">
        <v>251</v>
      </c>
    </row>
    <row r="30" spans="2:10">
      <c r="B30" t="s">
        <v>252</v>
      </c>
      <c r="C30" t="s">
        <v>252</v>
      </c>
      <c r="D30" t="s">
        <v>253</v>
      </c>
      <c r="E30" t="s">
        <v>102</v>
      </c>
      <c r="F30" t="s">
        <v>241</v>
      </c>
      <c r="G30" t="s">
        <v>242</v>
      </c>
      <c r="H30" t="s">
        <v>102</v>
      </c>
      <c r="I30" t="s">
        <v>102</v>
      </c>
      <c r="J30" t="s">
        <v>243</v>
      </c>
    </row>
    <row r="31" spans="2:10" ht="25.5">
      <c r="B31" t="s">
        <v>254</v>
      </c>
      <c r="C31" t="s">
        <v>254</v>
      </c>
      <c r="D31" t="s">
        <v>255</v>
      </c>
      <c r="E31" t="s">
        <v>256</v>
      </c>
      <c r="F31" t="s">
        <v>206</v>
      </c>
      <c r="G31" t="s">
        <v>242</v>
      </c>
      <c r="H31" t="s">
        <v>102</v>
      </c>
      <c r="I31" t="s">
        <v>102</v>
      </c>
      <c r="J31" t="s">
        <v>207</v>
      </c>
    </row>
    <row r="32" spans="2:10" ht="25.5">
      <c r="B32" t="s">
        <v>257</v>
      </c>
      <c r="C32" t="s">
        <v>257</v>
      </c>
      <c r="D32" t="s">
        <v>258</v>
      </c>
      <c r="E32" t="s">
        <v>102</v>
      </c>
      <c r="F32" t="s">
        <v>259</v>
      </c>
      <c r="G32" t="s">
        <v>102</v>
      </c>
      <c r="H32" t="s">
        <v>102</v>
      </c>
      <c r="I32" t="s">
        <v>102</v>
      </c>
      <c r="J32" t="s">
        <v>260</v>
      </c>
    </row>
    <row r="33" spans="2:10" ht="38.25">
      <c r="B33" t="s">
        <v>261</v>
      </c>
      <c r="C33" t="s">
        <v>261</v>
      </c>
      <c r="D33" t="s">
        <v>262</v>
      </c>
      <c r="E33" t="s">
        <v>263</v>
      </c>
      <c r="F33" t="s">
        <v>264</v>
      </c>
      <c r="G33" t="s">
        <v>102</v>
      </c>
      <c r="H33" t="s">
        <v>102</v>
      </c>
      <c r="I33" t="s">
        <v>102</v>
      </c>
      <c r="J33" t="s">
        <v>265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Test_conditions</vt:lpstr>
      <vt:lpstr>Raw_data_WST1</vt:lpstr>
      <vt:lpstr>Results_WST1</vt:lpstr>
      <vt:lpstr>Materials</vt:lpstr>
      <vt:lpstr>ERM_identifiers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dc:creator>
  <cp:lastModifiedBy>Nina Jeliazkova</cp:lastModifiedBy>
  <dcterms:created xsi:type="dcterms:W3CDTF">2020-03-30T15:07:29Z</dcterms:created>
  <dcterms:modified xsi:type="dcterms:W3CDTF">2020-10-18T12:22:39Z</dcterms:modified>
</cp:coreProperties>
</file>