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na\src\charisma\pynanomapper\src\pynanomapper\resource\nmparser\"/>
    </mc:Choice>
  </mc:AlternateContent>
  <bookViews>
    <workbookView xWindow="0" yWindow="0" windowWidth="23040" windowHeight="8328" activeTab="3"/>
  </bookViews>
  <sheets>
    <sheet name="plate_metadata" sheetId="1" r:id="rId1"/>
    <sheet name="plate_readout" sheetId="2" r:id="rId2"/>
    <sheet name="plate_materials" sheetId="4" r:id="rId3"/>
    <sheet name="plate_tab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L9" i="1"/>
  <c r="H96" i="3" s="1"/>
  <c r="K9" i="1"/>
  <c r="J9" i="1"/>
  <c r="I9" i="1"/>
  <c r="H9" i="1"/>
  <c r="G9" i="1"/>
  <c r="F9" i="1"/>
  <c r="H90" i="3" s="1"/>
  <c r="E9" i="1"/>
  <c r="D9" i="1"/>
  <c r="H88" i="3" s="1"/>
  <c r="C9" i="1"/>
  <c r="H87" i="3" s="1"/>
  <c r="B9" i="1"/>
  <c r="H86" i="3" s="1"/>
  <c r="M8" i="1"/>
  <c r="L8" i="1"/>
  <c r="K8" i="1"/>
  <c r="J8" i="1"/>
  <c r="I8" i="1"/>
  <c r="H8" i="1"/>
  <c r="H80" i="3" s="1"/>
  <c r="G8" i="1"/>
  <c r="F8" i="1"/>
  <c r="H78" i="3" s="1"/>
  <c r="E8" i="1"/>
  <c r="D8" i="1"/>
  <c r="H76" i="3" s="1"/>
  <c r="C8" i="1"/>
  <c r="H75" i="3" s="1"/>
  <c r="B8" i="1"/>
  <c r="H74" i="3" s="1"/>
  <c r="M7" i="1"/>
  <c r="L7" i="1"/>
  <c r="H72" i="3" s="1"/>
  <c r="K7" i="1"/>
  <c r="J7" i="1"/>
  <c r="I7" i="1"/>
  <c r="H7" i="1"/>
  <c r="G7" i="1"/>
  <c r="F7" i="1"/>
  <c r="H66" i="3" s="1"/>
  <c r="E7" i="1"/>
  <c r="D7" i="1"/>
  <c r="H64" i="3" s="1"/>
  <c r="C7" i="1"/>
  <c r="H63" i="3" s="1"/>
  <c r="B7" i="1"/>
  <c r="H62" i="3" s="1"/>
  <c r="M6" i="1"/>
  <c r="L6" i="1"/>
  <c r="K6" i="1"/>
  <c r="J6" i="1"/>
  <c r="I6" i="1"/>
  <c r="H6" i="1"/>
  <c r="G6" i="1"/>
  <c r="F6" i="1"/>
  <c r="E6" i="1"/>
  <c r="D6" i="1"/>
  <c r="H52" i="3" s="1"/>
  <c r="C6" i="1"/>
  <c r="H51" i="3" s="1"/>
  <c r="B6" i="1"/>
  <c r="H50" i="3" s="1"/>
  <c r="M5" i="1"/>
  <c r="L5" i="1"/>
  <c r="H48" i="3" s="1"/>
  <c r="K5" i="1"/>
  <c r="J5" i="1"/>
  <c r="I5" i="1"/>
  <c r="H5" i="1"/>
  <c r="G5" i="1"/>
  <c r="F5" i="1"/>
  <c r="E5" i="1"/>
  <c r="D5" i="1"/>
  <c r="H40" i="3" s="1"/>
  <c r="C5" i="1"/>
  <c r="H39" i="3" s="1"/>
  <c r="B5" i="1"/>
  <c r="H38" i="3" s="1"/>
  <c r="M4" i="1"/>
  <c r="L4" i="1"/>
  <c r="K4" i="1"/>
  <c r="J4" i="1"/>
  <c r="I4" i="1"/>
  <c r="H4" i="1"/>
  <c r="G4" i="1"/>
  <c r="F4" i="1"/>
  <c r="H30" i="3" s="1"/>
  <c r="E4" i="1"/>
  <c r="D4" i="1"/>
  <c r="H28" i="3" s="1"/>
  <c r="C4" i="1"/>
  <c r="H27" i="3" s="1"/>
  <c r="B4" i="1"/>
  <c r="H26" i="3" s="1"/>
  <c r="M3" i="1"/>
  <c r="L3" i="1"/>
  <c r="K3" i="1"/>
  <c r="J3" i="1"/>
  <c r="I3" i="1"/>
  <c r="H3" i="1"/>
  <c r="G3" i="1"/>
  <c r="F3" i="1"/>
  <c r="H18" i="3" s="1"/>
  <c r="E3" i="1"/>
  <c r="D3" i="1"/>
  <c r="H16" i="3" s="1"/>
  <c r="C3" i="1"/>
  <c r="H15" i="3" s="1"/>
  <c r="B3" i="1"/>
  <c r="H14" i="3" s="1"/>
  <c r="M2" i="1"/>
  <c r="H13" i="3" s="1"/>
  <c r="L2" i="1"/>
  <c r="K2" i="1"/>
  <c r="J2" i="1"/>
  <c r="I2" i="1"/>
  <c r="H2" i="1"/>
  <c r="H8" i="3" s="1"/>
  <c r="G2" i="1"/>
  <c r="F2" i="1"/>
  <c r="H6" i="3" s="1"/>
  <c r="E2" i="1"/>
  <c r="D2" i="1"/>
  <c r="H4" i="3" s="1"/>
  <c r="C2" i="1"/>
  <c r="H3" i="3" s="1"/>
  <c r="B2" i="1"/>
  <c r="H2" i="3" s="1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G97" i="3"/>
  <c r="E97" i="3"/>
  <c r="G96" i="3"/>
  <c r="E96" i="3"/>
  <c r="G95" i="3"/>
  <c r="E95" i="3"/>
  <c r="G94" i="3"/>
  <c r="E94" i="3"/>
  <c r="G93" i="3"/>
  <c r="E93" i="3"/>
  <c r="G92" i="3"/>
  <c r="E92" i="3"/>
  <c r="G91" i="3"/>
  <c r="E91" i="3"/>
  <c r="G90" i="3"/>
  <c r="E90" i="3"/>
  <c r="G89" i="3"/>
  <c r="E89" i="3"/>
  <c r="G88" i="3"/>
  <c r="E88" i="3"/>
  <c r="G87" i="3"/>
  <c r="E87" i="3"/>
  <c r="G86" i="3"/>
  <c r="E86" i="3"/>
  <c r="G85" i="3"/>
  <c r="E85" i="3"/>
  <c r="G84" i="3"/>
  <c r="E84" i="3"/>
  <c r="G83" i="3"/>
  <c r="E83" i="3"/>
  <c r="G82" i="3"/>
  <c r="E82" i="3"/>
  <c r="G81" i="3"/>
  <c r="E81" i="3"/>
  <c r="G80" i="3"/>
  <c r="E80" i="3"/>
  <c r="G79" i="3"/>
  <c r="E79" i="3"/>
  <c r="G78" i="3"/>
  <c r="E78" i="3"/>
  <c r="G77" i="3"/>
  <c r="E77" i="3"/>
  <c r="G76" i="3"/>
  <c r="E76" i="3"/>
  <c r="G75" i="3"/>
  <c r="E75" i="3"/>
  <c r="G74" i="3"/>
  <c r="E74" i="3"/>
  <c r="G73" i="3"/>
  <c r="E73" i="3"/>
  <c r="G72" i="3"/>
  <c r="E72" i="3"/>
  <c r="G71" i="3"/>
  <c r="E71" i="3"/>
  <c r="G70" i="3"/>
  <c r="E70" i="3"/>
  <c r="G69" i="3"/>
  <c r="E69" i="3"/>
  <c r="G68" i="3"/>
  <c r="E68" i="3"/>
  <c r="G67" i="3"/>
  <c r="E67" i="3"/>
  <c r="G66" i="3"/>
  <c r="E66" i="3"/>
  <c r="G65" i="3"/>
  <c r="E65" i="3"/>
  <c r="G64" i="3"/>
  <c r="E64" i="3"/>
  <c r="G63" i="3"/>
  <c r="E63" i="3"/>
  <c r="G62" i="3"/>
  <c r="E62" i="3"/>
  <c r="G61" i="3"/>
  <c r="E61" i="3"/>
  <c r="G60" i="3"/>
  <c r="E60" i="3"/>
  <c r="G59" i="3"/>
  <c r="E59" i="3"/>
  <c r="G58" i="3"/>
  <c r="E58" i="3"/>
  <c r="G57" i="3"/>
  <c r="E57" i="3"/>
  <c r="G56" i="3"/>
  <c r="E56" i="3"/>
  <c r="G55" i="3"/>
  <c r="E55" i="3"/>
  <c r="G54" i="3"/>
  <c r="E54" i="3"/>
  <c r="G53" i="3"/>
  <c r="E53" i="3"/>
  <c r="G52" i="3"/>
  <c r="E52" i="3"/>
  <c r="G51" i="3"/>
  <c r="E51" i="3"/>
  <c r="G50" i="3"/>
  <c r="E50" i="3"/>
  <c r="G49" i="3"/>
  <c r="E49" i="3"/>
  <c r="G48" i="3"/>
  <c r="E48" i="3"/>
  <c r="G47" i="3"/>
  <c r="E47" i="3"/>
  <c r="G46" i="3"/>
  <c r="E46" i="3"/>
  <c r="G45" i="3"/>
  <c r="E45" i="3"/>
  <c r="G44" i="3"/>
  <c r="E44" i="3"/>
  <c r="G43" i="3"/>
  <c r="E43" i="3"/>
  <c r="G42" i="3"/>
  <c r="E42" i="3"/>
  <c r="G41" i="3"/>
  <c r="E41" i="3"/>
  <c r="G40" i="3"/>
  <c r="E40" i="3"/>
  <c r="G39" i="3"/>
  <c r="E39" i="3"/>
  <c r="G38" i="3"/>
  <c r="E38" i="3"/>
  <c r="G37" i="3"/>
  <c r="E37" i="3"/>
  <c r="G36" i="3"/>
  <c r="E36" i="3"/>
  <c r="G35" i="3"/>
  <c r="E35" i="3"/>
  <c r="G34" i="3"/>
  <c r="E34" i="3"/>
  <c r="G33" i="3"/>
  <c r="E33" i="3"/>
  <c r="G32" i="3"/>
  <c r="E32" i="3"/>
  <c r="G31" i="3"/>
  <c r="E31" i="3"/>
  <c r="G30" i="3"/>
  <c r="E30" i="3"/>
  <c r="G29" i="3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G7" i="3"/>
  <c r="E7" i="3"/>
  <c r="G6" i="3"/>
  <c r="E6" i="3"/>
  <c r="G5" i="3"/>
  <c r="E5" i="3"/>
  <c r="G4" i="3"/>
  <c r="E4" i="3"/>
  <c r="G3" i="3"/>
  <c r="E3" i="3"/>
  <c r="E2" i="3"/>
  <c r="G2" i="3"/>
  <c r="F97" i="3"/>
  <c r="L9" i="2"/>
  <c r="F96" i="3" s="1"/>
  <c r="K9" i="2"/>
  <c r="F95" i="3" s="1"/>
  <c r="J9" i="2"/>
  <c r="F94" i="3" s="1"/>
  <c r="I9" i="2"/>
  <c r="F93" i="3" s="1"/>
  <c r="H9" i="2"/>
  <c r="F92" i="3" s="1"/>
  <c r="G9" i="2"/>
  <c r="F91" i="3" s="1"/>
  <c r="F9" i="2"/>
  <c r="F90" i="3" s="1"/>
  <c r="E9" i="2"/>
  <c r="F89" i="3" s="1"/>
  <c r="D9" i="2"/>
  <c r="F88" i="3" s="1"/>
  <c r="C9" i="2"/>
  <c r="F87" i="3" s="1"/>
  <c r="B9" i="2"/>
  <c r="F86" i="3" s="1"/>
  <c r="M8" i="2"/>
  <c r="F85" i="3" s="1"/>
  <c r="L8" i="2"/>
  <c r="F84" i="3" s="1"/>
  <c r="K8" i="2"/>
  <c r="F83" i="3" s="1"/>
  <c r="J8" i="2"/>
  <c r="F82" i="3" s="1"/>
  <c r="I8" i="2"/>
  <c r="F81" i="3" s="1"/>
  <c r="H8" i="2"/>
  <c r="F80" i="3" s="1"/>
  <c r="G8" i="2"/>
  <c r="F79" i="3" s="1"/>
  <c r="F8" i="2"/>
  <c r="F78" i="3" s="1"/>
  <c r="E8" i="2"/>
  <c r="F77" i="3" s="1"/>
  <c r="D8" i="2"/>
  <c r="F76" i="3" s="1"/>
  <c r="C8" i="2"/>
  <c r="F75" i="3" s="1"/>
  <c r="B8" i="2"/>
  <c r="F74" i="3" s="1"/>
  <c r="M7" i="2"/>
  <c r="F73" i="3" s="1"/>
  <c r="L7" i="2"/>
  <c r="F72" i="3" s="1"/>
  <c r="K7" i="2"/>
  <c r="F71" i="3" s="1"/>
  <c r="J7" i="2"/>
  <c r="F70" i="3" s="1"/>
  <c r="I7" i="2"/>
  <c r="F69" i="3" s="1"/>
  <c r="H7" i="2"/>
  <c r="F68" i="3" s="1"/>
  <c r="G7" i="2"/>
  <c r="F67" i="3" s="1"/>
  <c r="F7" i="2"/>
  <c r="F66" i="3" s="1"/>
  <c r="E7" i="2"/>
  <c r="F65" i="3" s="1"/>
  <c r="D7" i="2"/>
  <c r="F64" i="3" s="1"/>
  <c r="C7" i="2"/>
  <c r="F63" i="3" s="1"/>
  <c r="B7" i="2"/>
  <c r="F62" i="3" s="1"/>
  <c r="M6" i="2"/>
  <c r="F61" i="3" s="1"/>
  <c r="L6" i="2"/>
  <c r="F60" i="3" s="1"/>
  <c r="K6" i="2"/>
  <c r="F59" i="3" s="1"/>
  <c r="J6" i="2"/>
  <c r="F58" i="3" s="1"/>
  <c r="I6" i="2"/>
  <c r="F57" i="3" s="1"/>
  <c r="H6" i="2"/>
  <c r="F56" i="3" s="1"/>
  <c r="G6" i="2"/>
  <c r="F55" i="3" s="1"/>
  <c r="F6" i="2"/>
  <c r="F54" i="3" s="1"/>
  <c r="E6" i="2"/>
  <c r="F53" i="3" s="1"/>
  <c r="D6" i="2"/>
  <c r="F52" i="3" s="1"/>
  <c r="C6" i="2"/>
  <c r="F51" i="3" s="1"/>
  <c r="B6" i="2"/>
  <c r="F50" i="3" s="1"/>
  <c r="F49" i="3"/>
  <c r="F48" i="3"/>
  <c r="F47" i="3"/>
  <c r="F46" i="3"/>
  <c r="F45" i="3"/>
  <c r="F44" i="3"/>
  <c r="F43" i="3"/>
  <c r="F42" i="3"/>
  <c r="F41" i="3"/>
  <c r="F40" i="3"/>
  <c r="F39" i="3"/>
  <c r="F38" i="3"/>
  <c r="M4" i="2"/>
  <c r="F37" i="3" s="1"/>
  <c r="L4" i="2"/>
  <c r="F36" i="3" s="1"/>
  <c r="K4" i="2"/>
  <c r="F35" i="3" s="1"/>
  <c r="J4" i="2"/>
  <c r="F34" i="3" s="1"/>
  <c r="I4" i="2"/>
  <c r="F33" i="3" s="1"/>
  <c r="H4" i="2"/>
  <c r="F32" i="3" s="1"/>
  <c r="G4" i="2"/>
  <c r="F31" i="3" s="1"/>
  <c r="F4" i="2"/>
  <c r="F30" i="3" s="1"/>
  <c r="E4" i="2"/>
  <c r="F29" i="3" s="1"/>
  <c r="D4" i="2"/>
  <c r="F28" i="3" s="1"/>
  <c r="C4" i="2"/>
  <c r="F27" i="3" s="1"/>
  <c r="B4" i="2"/>
  <c r="F26" i="3" s="1"/>
  <c r="M3" i="2"/>
  <c r="F25" i="3" s="1"/>
  <c r="L3" i="2"/>
  <c r="F24" i="3" s="1"/>
  <c r="K3" i="2"/>
  <c r="F23" i="3" s="1"/>
  <c r="J3" i="2"/>
  <c r="F22" i="3" s="1"/>
  <c r="I3" i="2"/>
  <c r="F21" i="3" s="1"/>
  <c r="H3" i="2"/>
  <c r="F20" i="3" s="1"/>
  <c r="G3" i="2"/>
  <c r="F19" i="3" s="1"/>
  <c r="F3" i="2"/>
  <c r="F18" i="3" s="1"/>
  <c r="E3" i="2"/>
  <c r="F17" i="3" s="1"/>
  <c r="D3" i="2"/>
  <c r="F16" i="3" s="1"/>
  <c r="C3" i="2"/>
  <c r="F15" i="3" s="1"/>
  <c r="B3" i="2"/>
  <c r="F14" i="3" s="1"/>
  <c r="F13" i="3"/>
  <c r="F12" i="3"/>
  <c r="F11" i="3"/>
  <c r="F10" i="3"/>
  <c r="F9" i="3"/>
  <c r="F8" i="3"/>
  <c r="F7" i="3"/>
  <c r="F6" i="3"/>
  <c r="F5" i="3"/>
  <c r="F4" i="3"/>
  <c r="F3" i="3"/>
  <c r="F2" i="3"/>
  <c r="H41" i="3"/>
  <c r="H81" i="3"/>
  <c r="H43" i="3"/>
  <c r="H95" i="3"/>
  <c r="H31" i="3"/>
  <c r="H83" i="3"/>
  <c r="H46" i="3"/>
  <c r="H35" i="3"/>
  <c r="H11" i="3"/>
  <c r="H92" i="3"/>
  <c r="H17" i="3"/>
  <c r="H55" i="3"/>
  <c r="H69" i="3"/>
  <c r="H19" i="3"/>
  <c r="H20" i="3"/>
  <c r="H68" i="3"/>
  <c r="H84" i="3"/>
  <c r="H33" i="3"/>
  <c r="H23" i="3"/>
  <c r="H32" i="3"/>
  <c r="H93" i="3"/>
  <c r="H44" i="3"/>
  <c r="H79" i="3"/>
  <c r="H71" i="3"/>
  <c r="H73" i="3"/>
  <c r="H85" i="3"/>
  <c r="H89" i="3"/>
  <c r="H12" i="3"/>
  <c r="H36" i="3"/>
  <c r="H57" i="3"/>
  <c r="H7" i="3"/>
  <c r="H65" i="3"/>
  <c r="H91" i="3"/>
  <c r="H9" i="3"/>
  <c r="H45" i="3"/>
  <c r="H21" i="3"/>
  <c r="H56" i="3"/>
  <c r="H82" i="3"/>
  <c r="H25" i="3"/>
  <c r="H77" i="3"/>
  <c r="H10" i="3"/>
  <c r="H60" i="3"/>
  <c r="H47" i="3"/>
  <c r="H97" i="3"/>
  <c r="H59" i="3"/>
  <c r="H5" i="3"/>
  <c r="H37" i="3"/>
  <c r="H42" i="3"/>
  <c r="H49" i="3"/>
  <c r="H53" i="3"/>
  <c r="H24" i="3"/>
  <c r="H22" i="3"/>
  <c r="H61" i="3"/>
  <c r="H94" i="3"/>
  <c r="H29" i="3"/>
  <c r="H67" i="3"/>
  <c r="H34" i="3"/>
  <c r="H58" i="3"/>
  <c r="H70" i="3"/>
  <c r="H54" i="3"/>
</calcChain>
</file>

<file path=xl/sharedStrings.xml><?xml version="1.0" encoding="utf-8"?>
<sst xmlns="http://schemas.openxmlformats.org/spreadsheetml/2006/main" count="153" uniqueCount="51">
  <si>
    <t>A</t>
  </si>
  <si>
    <t>B</t>
  </si>
  <si>
    <t>C</t>
  </si>
  <si>
    <t>concentration</t>
  </si>
  <si>
    <t>readout</t>
  </si>
  <si>
    <t>row</t>
  </si>
  <si>
    <t xml:space="preserve">col </t>
  </si>
  <si>
    <t>value</t>
  </si>
  <si>
    <t>materials</t>
  </si>
  <si>
    <t>M1</t>
  </si>
  <si>
    <t>M2</t>
  </si>
  <si>
    <t>M3</t>
  </si>
  <si>
    <t>M4</t>
  </si>
  <si>
    <t>M5</t>
  </si>
  <si>
    <t>M6</t>
  </si>
  <si>
    <t>D</t>
  </si>
  <si>
    <t>E</t>
  </si>
  <si>
    <t>F</t>
  </si>
  <si>
    <t>G</t>
  </si>
  <si>
    <t>H</t>
  </si>
  <si>
    <t>M7</t>
  </si>
  <si>
    <t>M8</t>
  </si>
  <si>
    <t>M9</t>
  </si>
  <si>
    <t>M10</t>
  </si>
  <si>
    <t>M11</t>
  </si>
  <si>
    <t>M12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</si>
  <si>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</si>
  <si>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</si>
  <si>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</si>
  <si>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</si>
  <si>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</si>
  <si>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</si>
  <si>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</si>
  <si>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</si>
  <si>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</si>
  <si>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</si>
  <si>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</si>
  <si>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</si>
  <si>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h12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</si>
  <si>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</si>
  <si>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</si>
  <si>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</si>
  <si>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</si>
  <si>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</si>
  <si>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</si>
  <si>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</si>
  <si>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</si>
  <si>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</si>
  <si>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</si>
  <si>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d12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</si>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</sst>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8" sqref="F8"/>
    </sheetView>
  </sheetViews>
  <sheetFormatPr defaultRowHeight="14.4" x14ac:dyDescent="0.3"/>
  <sheetData>
    <row r="1" spans="1:13" x14ac:dyDescent="0.3">
      <c r="A1" s="3" t="s">
        <v>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3">
      <c r="A2" s="3" t="s">
        <v>0</v>
      </c>
      <c r="B2" s="2">
        <f ca="1">B$1+RAND()</f>
        <v>1.182294300920411</v>
      </c>
      <c r="C2" s="2">
        <f t="shared" ref="C2:M9" ca="1" si="0">C$1+RAND()</f>
        <v>2.0631022083696271</v>
      </c>
      <c r="D2" s="2">
        <f t="shared" ca="1" si="0"/>
        <v>3.5167881773081158</v>
      </c>
      <c r="E2" s="2">
        <f t="shared" ca="1" si="0"/>
        <v>4.6764157341397787</v>
      </c>
      <c r="F2" s="2">
        <f t="shared" ca="1" si="0"/>
        <v>5.3857531180724143</v>
      </c>
      <c r="G2" s="2">
        <f t="shared" ca="1" si="0"/>
        <v>6.6230047205834444</v>
      </c>
      <c r="H2" s="2">
        <f t="shared" ca="1" si="0"/>
        <v>7.8412032205779552</v>
      </c>
      <c r="I2" s="2">
        <f t="shared" ca="1" si="0"/>
        <v>8.848315903358273</v>
      </c>
      <c r="J2" s="2">
        <f t="shared" ca="1" si="0"/>
        <v>9.5480649987248558</v>
      </c>
      <c r="K2" s="2">
        <f t="shared" ca="1" si="0"/>
        <v>10.497390852725628</v>
      </c>
      <c r="L2" s="2">
        <f t="shared" ca="1" si="0"/>
        <v>11.192171010059479</v>
      </c>
      <c r="M2" s="2">
        <f t="shared" ca="1" si="0"/>
        <v>12.425411719316473</v>
      </c>
    </row>
    <row r="3" spans="1:13" x14ac:dyDescent="0.3">
      <c r="A3" s="3" t="s">
        <v>1</v>
      </c>
      <c r="B3" s="2">
        <f t="shared" ref="B3:M9" ca="1" si="1">B$1+RAND()</f>
        <v>1.1210899728024075</v>
      </c>
      <c r="C3" s="2">
        <f t="shared" ca="1" si="0"/>
        <v>2.4943976569917772</v>
      </c>
      <c r="D3" s="2">
        <f t="shared" ca="1" si="0"/>
        <v>3.3154371424417124</v>
      </c>
      <c r="E3" s="2">
        <f t="shared" ca="1" si="0"/>
        <v>4.9858104275666841</v>
      </c>
      <c r="F3" s="2">
        <f t="shared" ca="1" si="0"/>
        <v>5.5364012574923924</v>
      </c>
      <c r="G3" s="2">
        <f t="shared" ca="1" si="0"/>
        <v>6.2375394403915525</v>
      </c>
      <c r="H3" s="2">
        <f t="shared" ca="1" si="0"/>
        <v>7.5750645974738564</v>
      </c>
      <c r="I3" s="2">
        <f t="shared" ca="1" si="0"/>
        <v>8.7678965499595485</v>
      </c>
      <c r="J3" s="2">
        <f t="shared" ca="1" si="0"/>
        <v>9.3985920867496233</v>
      </c>
      <c r="K3" s="2">
        <f t="shared" ca="1" si="0"/>
        <v>10.222417836622414</v>
      </c>
      <c r="L3" s="2">
        <f t="shared" ca="1" si="0"/>
        <v>11.625900636855674</v>
      </c>
      <c r="M3" s="2">
        <f t="shared" ca="1" si="0"/>
        <v>12.160718270347809</v>
      </c>
    </row>
    <row r="4" spans="1:13" x14ac:dyDescent="0.3">
      <c r="A4" s="3" t="s">
        <v>2</v>
      </c>
      <c r="B4" s="2">
        <f t="shared" ca="1" si="1"/>
        <v>1.6227603695739221</v>
      </c>
      <c r="C4" s="2">
        <f t="shared" ca="1" si="0"/>
        <v>2.6448849434375155</v>
      </c>
      <c r="D4" s="2">
        <f t="shared" ca="1" si="0"/>
        <v>3.1922261982784805</v>
      </c>
      <c r="E4" s="2">
        <f t="shared" ca="1" si="0"/>
        <v>4.8313217263545685</v>
      </c>
      <c r="F4" s="2">
        <f t="shared" ca="1" si="0"/>
        <v>5.5936037524152047</v>
      </c>
      <c r="G4" s="2">
        <f t="shared" ca="1" si="0"/>
        <v>6.5773443472902198</v>
      </c>
      <c r="H4" s="2">
        <f t="shared" ca="1" si="0"/>
        <v>7.5683276883818396</v>
      </c>
      <c r="I4" s="2">
        <f t="shared" ca="1" si="0"/>
        <v>8.0019442946883323</v>
      </c>
      <c r="J4" s="2">
        <f t="shared" ca="1" si="0"/>
        <v>9.4032685914559657</v>
      </c>
      <c r="K4" s="2">
        <f t="shared" ca="1" si="0"/>
        <v>10.49227814904161</v>
      </c>
      <c r="L4" s="2">
        <f t="shared" ca="1" si="0"/>
        <v>11.659174470805015</v>
      </c>
      <c r="M4" s="2">
        <f t="shared" ca="1" si="0"/>
        <v>12.072103267934708</v>
      </c>
    </row>
    <row r="5" spans="1:13" x14ac:dyDescent="0.3">
      <c r="A5" s="3" t="s">
        <v>15</v>
      </c>
      <c r="B5" s="2">
        <f t="shared" ca="1" si="1"/>
        <v>1.4800429302192932</v>
      </c>
      <c r="C5" s="2">
        <f t="shared" ca="1" si="0"/>
        <v>2.9823570686065817</v>
      </c>
      <c r="D5" s="2">
        <f t="shared" ca="1" si="0"/>
        <v>3.9065070986770616</v>
      </c>
      <c r="E5" s="2">
        <f t="shared" ca="1" si="0"/>
        <v>4.1101359790944043</v>
      </c>
      <c r="F5" s="2">
        <f t="shared" ca="1" si="0"/>
        <v>5.4775008827171838</v>
      </c>
      <c r="G5" s="2">
        <f t="shared" ca="1" si="0"/>
        <v>6.4116104117145776</v>
      </c>
      <c r="H5" s="2">
        <f t="shared" ca="1" si="0"/>
        <v>7.3418132939210334</v>
      </c>
      <c r="I5" s="2">
        <f t="shared" ca="1" si="0"/>
        <v>8.8193006344726239</v>
      </c>
      <c r="J5" s="2">
        <f t="shared" ca="1" si="0"/>
        <v>9.2356212546490593</v>
      </c>
      <c r="K5" s="2">
        <f t="shared" ca="1" si="0"/>
        <v>10.671766757006322</v>
      </c>
      <c r="L5" s="2">
        <f t="shared" ca="1" si="0"/>
        <v>11.067796041548538</v>
      </c>
      <c r="M5" s="2">
        <f t="shared" ca="1" si="0"/>
        <v>12.250509301683801</v>
      </c>
    </row>
    <row r="6" spans="1:13" x14ac:dyDescent="0.3">
      <c r="A6" s="3" t="s">
        <v>16</v>
      </c>
      <c r="B6" s="2">
        <f t="shared" ca="1" si="1"/>
        <v>1.0895719385043852</v>
      </c>
      <c r="C6" s="2">
        <f t="shared" ca="1" si="0"/>
        <v>2.2347490938802403</v>
      </c>
      <c r="D6" s="2">
        <f t="shared" ca="1" si="0"/>
        <v>3.2165183488420599</v>
      </c>
      <c r="E6" s="2">
        <f t="shared" ca="1" si="0"/>
        <v>4.8344005274391142</v>
      </c>
      <c r="F6" s="2">
        <f t="shared" ca="1" si="0"/>
        <v>5.6499676063326243</v>
      </c>
      <c r="G6" s="2">
        <f t="shared" ca="1" si="0"/>
        <v>6.0676122318178489</v>
      </c>
      <c r="H6" s="2">
        <f t="shared" ca="1" si="0"/>
        <v>7.9188977938162104</v>
      </c>
      <c r="I6" s="2">
        <f t="shared" ca="1" si="0"/>
        <v>8.6133502643573081</v>
      </c>
      <c r="J6" s="2">
        <f t="shared" ca="1" si="0"/>
        <v>9.2205655054450162</v>
      </c>
      <c r="K6" s="2">
        <f t="shared" ca="1" si="0"/>
        <v>10.387700178964707</v>
      </c>
      <c r="L6" s="2">
        <f t="shared" ca="1" si="0"/>
        <v>11.272692594763429</v>
      </c>
      <c r="M6" s="2">
        <f t="shared" ca="1" si="0"/>
        <v>12.104181704947049</v>
      </c>
    </row>
    <row r="7" spans="1:13" x14ac:dyDescent="0.3">
      <c r="A7" s="3" t="s">
        <v>17</v>
      </c>
      <c r="B7" s="2">
        <f t="shared" ca="1" si="1"/>
        <v>1.8932742495120172</v>
      </c>
      <c r="C7" s="2">
        <f t="shared" ca="1" si="0"/>
        <v>2.5140278172820283</v>
      </c>
      <c r="D7" s="2">
        <f t="shared" ca="1" si="0"/>
        <v>3.9033020546946204</v>
      </c>
      <c r="E7" s="2">
        <f t="shared" ca="1" si="0"/>
        <v>4.7302421850569747</v>
      </c>
      <c r="F7" s="2">
        <f t="shared" ca="1" si="0"/>
        <v>5.1395023697913036</v>
      </c>
      <c r="G7" s="2">
        <f t="shared" ca="1" si="0"/>
        <v>6.8255349758873631</v>
      </c>
      <c r="H7" s="2">
        <f t="shared" ca="1" si="0"/>
        <v>7.5424361127702095</v>
      </c>
      <c r="I7" s="2">
        <f t="shared" ca="1" si="0"/>
        <v>8.0866238090207965</v>
      </c>
      <c r="J7" s="2">
        <f t="shared" ca="1" si="0"/>
        <v>9.6501158168675598</v>
      </c>
      <c r="K7" s="2">
        <f t="shared" ca="1" si="0"/>
        <v>10.82071982989922</v>
      </c>
      <c r="L7" s="2">
        <f t="shared" ca="1" si="0"/>
        <v>11.390961119929548</v>
      </c>
      <c r="M7" s="2">
        <f t="shared" ca="1" si="0"/>
        <v>12.246921075221538</v>
      </c>
    </row>
    <row r="8" spans="1:13" x14ac:dyDescent="0.3">
      <c r="A8" s="3" t="s">
        <v>18</v>
      </c>
      <c r="B8" s="2">
        <f t="shared" ca="1" si="1"/>
        <v>1.5123799643200262</v>
      </c>
      <c r="C8" s="2">
        <f t="shared" ca="1" si="0"/>
        <v>2.4144279660787902</v>
      </c>
      <c r="D8" s="2">
        <f t="shared" ca="1" si="0"/>
        <v>3.0073817929109401</v>
      </c>
      <c r="E8" s="2">
        <f t="shared" ca="1" si="0"/>
        <v>4.4586903096559762</v>
      </c>
      <c r="F8" s="2">
        <f t="shared" ca="1" si="0"/>
        <v>5.5439866185272715</v>
      </c>
      <c r="G8" s="2">
        <f t="shared" ca="1" si="0"/>
        <v>6.4714216303035883</v>
      </c>
      <c r="H8" s="2">
        <f t="shared" ca="1" si="0"/>
        <v>7.1285296850665336</v>
      </c>
      <c r="I8" s="2">
        <f t="shared" ca="1" si="0"/>
        <v>8.9311953096156511</v>
      </c>
      <c r="J8" s="2">
        <f t="shared" ca="1" si="0"/>
        <v>9.6139498897978513</v>
      </c>
      <c r="K8" s="2">
        <f t="shared" ca="1" si="0"/>
        <v>10.617071971609997</v>
      </c>
      <c r="L8" s="2">
        <f t="shared" ca="1" si="0"/>
        <v>11.920471024065696</v>
      </c>
      <c r="M8" s="2">
        <f t="shared" ca="1" si="0"/>
        <v>12.9297070025629</v>
      </c>
    </row>
    <row r="9" spans="1:13" x14ac:dyDescent="0.3">
      <c r="A9" s="3" t="s">
        <v>19</v>
      </c>
      <c r="B9" s="2">
        <f t="shared" ca="1" si="1"/>
        <v>1.8101909394143623</v>
      </c>
      <c r="C9" s="2">
        <f t="shared" ca="1" si="0"/>
        <v>2.5072823290364354</v>
      </c>
      <c r="D9" s="2">
        <f t="shared" ca="1" si="0"/>
        <v>3.2761626995578634</v>
      </c>
      <c r="E9" s="2">
        <f t="shared" ca="1" si="0"/>
        <v>4.3996854909249059</v>
      </c>
      <c r="F9" s="2">
        <f t="shared" ca="1" si="0"/>
        <v>5.2175598911654877</v>
      </c>
      <c r="G9" s="2">
        <f t="shared" ca="1" si="0"/>
        <v>6.5390745781803563</v>
      </c>
      <c r="H9" s="2">
        <f t="shared" ca="1" si="0"/>
        <v>7.6181491809009421</v>
      </c>
      <c r="I9" s="2">
        <f t="shared" ca="1" si="0"/>
        <v>8.2805747286622147</v>
      </c>
      <c r="J9" s="2">
        <f t="shared" ca="1" si="0"/>
        <v>9.0184093351218557</v>
      </c>
      <c r="K9" s="2">
        <f t="shared" ca="1" si="0"/>
        <v>10.007730006664856</v>
      </c>
      <c r="L9" s="2">
        <f t="shared" ca="1" si="0"/>
        <v>11.037546008603773</v>
      </c>
      <c r="M9" s="2">
        <f t="shared" ca="1" si="0"/>
        <v>12.277650815683309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N5" sqref="N5"/>
    </sheetView>
  </sheetViews>
  <sheetFormatPr defaultRowHeight="14.4" x14ac:dyDescent="0.3"/>
  <sheetData>
    <row r="1" spans="1:13" x14ac:dyDescent="0.3">
      <c r="A1" s="3" t="s">
        <v>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3">
      <c r="A2" s="3" t="s">
        <v>0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</row>
    <row r="3" spans="1:13" x14ac:dyDescent="0.3">
      <c r="A3" s="3" t="s">
        <v>1</v>
      </c>
      <c r="B3" s="2">
        <f t="shared" ref="B3:M9" ca="1" si="0">B$1+RAND()</f>
        <v>1.9698766717461245</v>
      </c>
      <c r="C3" s="2">
        <f t="shared" ref="C2:M9" ca="1" si="1">C$1+RAND()</f>
        <v>2.5100575949702919</v>
      </c>
      <c r="D3" s="2">
        <f t="shared" ca="1" si="1"/>
        <v>3.3015612266539023</v>
      </c>
      <c r="E3" s="2">
        <f t="shared" ca="1" si="1"/>
        <v>4.018634415800987</v>
      </c>
      <c r="F3" s="2">
        <f t="shared" ca="1" si="1"/>
        <v>5.9141607100887716</v>
      </c>
      <c r="G3" s="2">
        <f t="shared" ca="1" si="1"/>
        <v>6.5624105212817216</v>
      </c>
      <c r="H3" s="2">
        <f t="shared" ca="1" si="1"/>
        <v>7.8508282412871138</v>
      </c>
      <c r="I3" s="2">
        <f t="shared" ca="1" si="1"/>
        <v>8.8185893905907076</v>
      </c>
      <c r="J3" s="2">
        <f t="shared" ca="1" si="1"/>
        <v>9.9401121263122434</v>
      </c>
      <c r="K3" s="2">
        <f t="shared" ca="1" si="1"/>
        <v>10.094150503244112</v>
      </c>
      <c r="L3" s="2">
        <f t="shared" ca="1" si="1"/>
        <v>11.557886891822069</v>
      </c>
      <c r="M3" s="2">
        <f t="shared" ca="1" si="1"/>
        <v>12.245174958454887</v>
      </c>
    </row>
    <row r="4" spans="1:13" x14ac:dyDescent="0.3">
      <c r="A4" s="3" t="s">
        <v>2</v>
      </c>
      <c r="B4" s="2">
        <f t="shared" ca="1" si="0"/>
        <v>1.5394267266524611</v>
      </c>
      <c r="C4" s="2">
        <f t="shared" ca="1" si="1"/>
        <v>2.1679067786680646</v>
      </c>
      <c r="D4" s="2">
        <f t="shared" ca="1" si="1"/>
        <v>3.5852226723010281</v>
      </c>
      <c r="E4" s="2">
        <f t="shared" ca="1" si="1"/>
        <v>4.5752303845287381</v>
      </c>
      <c r="F4" s="2">
        <f t="shared" ca="1" si="1"/>
        <v>5.2469484291365562</v>
      </c>
      <c r="G4" s="2">
        <f t="shared" ca="1" si="1"/>
        <v>6.1712940698005294</v>
      </c>
      <c r="H4" s="2">
        <f t="shared" ca="1" si="1"/>
        <v>7.2873653928468372</v>
      </c>
      <c r="I4" s="2">
        <f t="shared" ca="1" si="1"/>
        <v>8.7613588966457812</v>
      </c>
      <c r="J4" s="2">
        <f t="shared" ca="1" si="1"/>
        <v>9.2333701310422089</v>
      </c>
      <c r="K4" s="2">
        <f t="shared" ca="1" si="1"/>
        <v>10.04530066043478</v>
      </c>
      <c r="L4" s="2">
        <f t="shared" ca="1" si="1"/>
        <v>11.18410643499179</v>
      </c>
      <c r="M4" s="2">
        <f t="shared" ca="1" si="1"/>
        <v>12.448551059316616</v>
      </c>
    </row>
    <row r="5" spans="1:13" x14ac:dyDescent="0.3">
      <c r="A5" s="3" t="s">
        <v>15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50</v>
      </c>
      <c r="K5" s="2" t="s">
        <v>47</v>
      </c>
      <c r="L5" s="2" t="s">
        <v>48</v>
      </c>
      <c r="M5" s="2" t="s">
        <v>49</v>
      </c>
    </row>
    <row r="6" spans="1:13" x14ac:dyDescent="0.3">
      <c r="A6" s="3" t="s">
        <v>16</v>
      </c>
      <c r="B6" s="2">
        <f t="shared" ca="1" si="0"/>
        <v>1.1078088178985421</v>
      </c>
      <c r="C6" s="2">
        <f t="shared" ca="1" si="1"/>
        <v>2.1052936316763216</v>
      </c>
      <c r="D6" s="2">
        <f t="shared" ca="1" si="1"/>
        <v>3.7040626042705775</v>
      </c>
      <c r="E6" s="2">
        <f t="shared" ca="1" si="1"/>
        <v>4.7626101336309992</v>
      </c>
      <c r="F6" s="2">
        <f t="shared" ca="1" si="1"/>
        <v>5.5199544209211533</v>
      </c>
      <c r="G6" s="2">
        <f t="shared" ca="1" si="1"/>
        <v>6.3884644831858735</v>
      </c>
      <c r="H6" s="2">
        <f t="shared" ca="1" si="1"/>
        <v>7.2972130319256285</v>
      </c>
      <c r="I6" s="2">
        <f t="shared" ca="1" si="1"/>
        <v>8.812775390778123</v>
      </c>
      <c r="J6" s="2">
        <f t="shared" ca="1" si="1"/>
        <v>9.8879440258981255</v>
      </c>
      <c r="K6" s="2">
        <f t="shared" ca="1" si="1"/>
        <v>10.071427224867428</v>
      </c>
      <c r="L6" s="2">
        <f t="shared" ca="1" si="1"/>
        <v>11.146073798666938</v>
      </c>
      <c r="M6" s="2">
        <f t="shared" ca="1" si="1"/>
        <v>12.288153558788061</v>
      </c>
    </row>
    <row r="7" spans="1:13" x14ac:dyDescent="0.3">
      <c r="A7" s="3" t="s">
        <v>17</v>
      </c>
      <c r="B7" s="2">
        <f t="shared" ca="1" si="0"/>
        <v>1.5138590564820014</v>
      </c>
      <c r="C7" s="2">
        <f t="shared" ca="1" si="1"/>
        <v>2.5609970901718695</v>
      </c>
      <c r="D7" s="2">
        <f t="shared" ca="1" si="1"/>
        <v>3.2494760305326569</v>
      </c>
      <c r="E7" s="2">
        <f t="shared" ca="1" si="1"/>
        <v>4.5039113539729589</v>
      </c>
      <c r="F7" s="2">
        <f t="shared" ca="1" si="1"/>
        <v>5.1982180918665266</v>
      </c>
      <c r="G7" s="2">
        <f t="shared" ca="1" si="1"/>
        <v>6.4515587012462241</v>
      </c>
      <c r="H7" s="2">
        <f t="shared" ca="1" si="1"/>
        <v>7.6840102387937428</v>
      </c>
      <c r="I7" s="2">
        <f t="shared" ca="1" si="1"/>
        <v>8.1544310324728198</v>
      </c>
      <c r="J7" s="2">
        <f t="shared" ca="1" si="1"/>
        <v>9.001087502132874</v>
      </c>
      <c r="K7" s="2">
        <f t="shared" ca="1" si="1"/>
        <v>10.978991377776229</v>
      </c>
      <c r="L7" s="2">
        <f t="shared" ca="1" si="1"/>
        <v>11.870472193659888</v>
      </c>
      <c r="M7" s="2">
        <f t="shared" ca="1" si="1"/>
        <v>12.184895120343564</v>
      </c>
    </row>
    <row r="8" spans="1:13" x14ac:dyDescent="0.3">
      <c r="A8" s="3" t="s">
        <v>18</v>
      </c>
      <c r="B8" s="2">
        <f t="shared" ca="1" si="0"/>
        <v>1.3215057375699364</v>
      </c>
      <c r="C8" s="2">
        <f t="shared" ca="1" si="1"/>
        <v>2.1919074600034536</v>
      </c>
      <c r="D8" s="2">
        <f t="shared" ca="1" si="1"/>
        <v>3.248740171362881</v>
      </c>
      <c r="E8" s="2">
        <f t="shared" ca="1" si="1"/>
        <v>4.0344326932727093</v>
      </c>
      <c r="F8" s="2">
        <f t="shared" ca="1" si="1"/>
        <v>5.8408842381012169</v>
      </c>
      <c r="G8" s="2">
        <f t="shared" ca="1" si="1"/>
        <v>6.0450800218645178</v>
      </c>
      <c r="H8" s="2">
        <f t="shared" ca="1" si="1"/>
        <v>7.7960876722008532</v>
      </c>
      <c r="I8" s="2">
        <f t="shared" ca="1" si="1"/>
        <v>8.0285529484352871</v>
      </c>
      <c r="J8" s="2">
        <f t="shared" ca="1" si="1"/>
        <v>9.7207617932913344</v>
      </c>
      <c r="K8" s="2">
        <f t="shared" ca="1" si="1"/>
        <v>10.58779745170872</v>
      </c>
      <c r="L8" s="2">
        <f t="shared" ca="1" si="1"/>
        <v>11.087631712721956</v>
      </c>
      <c r="M8" s="2">
        <f t="shared" ca="1" si="1"/>
        <v>12.099548149626161</v>
      </c>
    </row>
    <row r="9" spans="1:13" x14ac:dyDescent="0.3">
      <c r="A9" s="3" t="s">
        <v>19</v>
      </c>
      <c r="B9" s="2">
        <f t="shared" ca="1" si="0"/>
        <v>1.0604942228304099</v>
      </c>
      <c r="C9" s="2">
        <f t="shared" ca="1" si="1"/>
        <v>2.2103836402364871</v>
      </c>
      <c r="D9" s="2">
        <f t="shared" ca="1" si="1"/>
        <v>3.1291664509960309</v>
      </c>
      <c r="E9" s="2">
        <f t="shared" ca="1" si="1"/>
        <v>4.2490046338714986</v>
      </c>
      <c r="F9" s="2">
        <f t="shared" ca="1" si="1"/>
        <v>5.5228183775857662</v>
      </c>
      <c r="G9" s="2">
        <f t="shared" ca="1" si="1"/>
        <v>6.1613895976500066</v>
      </c>
      <c r="H9" s="2">
        <f t="shared" ca="1" si="1"/>
        <v>7.3409564490857742</v>
      </c>
      <c r="I9" s="2">
        <f t="shared" ca="1" si="1"/>
        <v>8.7407275228724419</v>
      </c>
      <c r="J9" s="2">
        <f t="shared" ca="1" si="1"/>
        <v>9.1009642302823632</v>
      </c>
      <c r="K9" s="2">
        <f t="shared" ca="1" si="1"/>
        <v>10.856719172414607</v>
      </c>
      <c r="L9" s="2">
        <f t="shared" ca="1" si="1"/>
        <v>11.568768025314908</v>
      </c>
      <c r="M9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9" sqref="I9"/>
    </sheetView>
  </sheetViews>
  <sheetFormatPr defaultRowHeight="14.4" x14ac:dyDescent="0.3"/>
  <sheetData>
    <row r="1" spans="1:13" ht="15" thickBot="1" x14ac:dyDescent="0.35">
      <c r="A1" s="10" t="s">
        <v>4</v>
      </c>
      <c r="B1" s="7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6">
        <v>12</v>
      </c>
    </row>
    <row r="2" spans="1:13" x14ac:dyDescent="0.3">
      <c r="A2" s="11" t="s">
        <v>0</v>
      </c>
      <c r="B2" s="8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14" t="s">
        <v>25</v>
      </c>
    </row>
    <row r="3" spans="1:13" x14ac:dyDescent="0.3">
      <c r="A3" s="12" t="s">
        <v>1</v>
      </c>
      <c r="B3" s="9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15" t="s">
        <v>25</v>
      </c>
    </row>
    <row r="4" spans="1:13" x14ac:dyDescent="0.3">
      <c r="A4" s="12" t="s">
        <v>2</v>
      </c>
      <c r="B4" s="9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15" t="s">
        <v>25</v>
      </c>
    </row>
    <row r="5" spans="1:13" x14ac:dyDescent="0.3">
      <c r="A5" s="12" t="s">
        <v>15</v>
      </c>
      <c r="B5" s="9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15" t="s">
        <v>25</v>
      </c>
    </row>
    <row r="6" spans="1:13" x14ac:dyDescent="0.3">
      <c r="A6" s="12" t="s">
        <v>16</v>
      </c>
      <c r="B6" s="9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15" t="s">
        <v>25</v>
      </c>
    </row>
    <row r="7" spans="1:13" x14ac:dyDescent="0.3">
      <c r="A7" s="12" t="s">
        <v>17</v>
      </c>
      <c r="B7" s="9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15" t="s">
        <v>25</v>
      </c>
    </row>
    <row r="8" spans="1:13" x14ac:dyDescent="0.3">
      <c r="A8" s="12" t="s">
        <v>18</v>
      </c>
      <c r="B8" s="9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15" t="s">
        <v>25</v>
      </c>
    </row>
    <row r="9" spans="1:13" ht="15" thickBot="1" x14ac:dyDescent="0.35">
      <c r="A9" s="13" t="s">
        <v>19</v>
      </c>
      <c r="B9" s="16" t="s">
        <v>9</v>
      </c>
      <c r="C9" s="17" t="s">
        <v>10</v>
      </c>
      <c r="D9" s="17" t="s">
        <v>11</v>
      </c>
      <c r="E9" s="17" t="s">
        <v>12</v>
      </c>
      <c r="F9" s="17" t="s">
        <v>13</v>
      </c>
      <c r="G9" s="17" t="s">
        <v>14</v>
      </c>
      <c r="H9" s="17" t="s">
        <v>20</v>
      </c>
      <c r="I9" s="17" t="s">
        <v>21</v>
      </c>
      <c r="J9" s="17" t="s">
        <v>22</v>
      </c>
      <c r="K9" s="17" t="s">
        <v>23</v>
      </c>
      <c r="L9" s="17" t="s">
        <v>24</v>
      </c>
      <c r="M9" s="1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"/>
  <sheetViews>
    <sheetView tabSelected="1" workbookViewId="0">
      <selection activeCell="H26" sqref="H26"/>
    </sheetView>
  </sheetViews>
  <sheetFormatPr defaultRowHeight="14.4" x14ac:dyDescent="0.3"/>
  <sheetData>
    <row r="1" spans="2:8" x14ac:dyDescent="0.3">
      <c r="D1" t="s">
        <v>5</v>
      </c>
      <c r="E1" t="s">
        <v>6</v>
      </c>
      <c r="F1" t="s">
        <v>7</v>
      </c>
      <c r="G1" t="s">
        <v>8</v>
      </c>
      <c r="H1" t="s">
        <v>3</v>
      </c>
    </row>
    <row r="2" spans="2:8" x14ac:dyDescent="0.3">
      <c r="B2" s="1"/>
      <c r="D2" t="str">
        <f>INDEX(plate_readout!$A$2:$A$9, INT((ROW()-2)/(COLUMNS(plate_readout!$B$2:$M$9)))+1)</f>
        <v>A</v>
      </c>
      <c r="E2">
        <f>INDEX(plate_readout!$B$1:$M$1,MOD(ROW()-2,COLUMNS(plate_readout!$B$2:$M$9))+1)</f>
        <v>1</v>
      </c>
      <c r="F2" t="str">
        <f>INDEX(plate_readout!$B$2:$M$9, INT((ROW()-2)/COLUMNS(plate_readout!$B$2:$M$9))+1, MOD(ROW()-2, COLUMNS(plate_readout!$B$2:$M$9))+1)</f>
        <v>a1</v>
      </c>
      <c r="G2" t="str">
        <f>INDEX(plate_materials!$B$2:$M$9, INT((ROW()-2)/COLUMNS(plate_materials!$B$2:$M$9))+1, MOD(ROW()-2, COLUMNS(plate_materials!$B$2:$M$9))+1)</f>
        <v>M1</v>
      </c>
      <c r="H2">
        <f ca="1">INDEX(plate_metadata!$B$2:$M$9, INT((ROW()-2)/COLUMNS(plate_metadata!$B$2:$M$9))+1, MOD(ROW()-2, COLUMNS(plate_metadata!$B$2:$M$9))+1)</f>
        <v>1.182294300920411</v>
      </c>
    </row>
    <row r="3" spans="2:8" x14ac:dyDescent="0.3">
      <c r="D3" t="str">
        <f>INDEX(plate_readout!$A$2:$A$9, INT((ROW()-2)/(COLUMNS(plate_readout!$B$2:$M$9)))+1)</f>
        <v>A</v>
      </c>
      <c r="E3">
        <f>INDEX(plate_readout!$B$1:$M$1,MOD(ROW()-2,COLUMNS(plate_readout!$B$2:$M$9))+1)</f>
        <v>2</v>
      </c>
      <c r="F3" t="str">
        <f>INDEX(plate_readout!$B$2:$M$9, INT((ROW()-2)/COLUMNS(plate_readout!$B$2:$M$9))+1, MOD(ROW()-2, COLUMNS(plate_readout!$B$2:$M$9))+1)</f>
        <v>a2</v>
      </c>
      <c r="G3" t="str">
        <f>INDEX(plate_materials!$B$2:$M$9, INT((ROW()-2)/COLUMNS(plate_materials!$B$2:$M$9))+1, MOD(ROW()-2, COLUMNS(plate_materials!$B$2:$M$9))+1)</f>
        <v>M2</v>
      </c>
      <c r="H3">
        <f ca="1">INDEX(plate_metadata!$B$2:$M$9, INT((ROW()-2)/COLUMNS(plate_metadata!$B$2:$M$9))+1, MOD(ROW()-2, COLUMNS(plate_metadata!$B$2:$M$9))+1)</f>
        <v>2.0631022083696271</v>
      </c>
    </row>
    <row r="4" spans="2:8" x14ac:dyDescent="0.3">
      <c r="D4" t="str">
        <f>INDEX(plate_readout!$A$2:$A$9, INT((ROW()-2)/(COLUMNS(plate_readout!$B$2:$M$9)))+1)</f>
        <v>A</v>
      </c>
      <c r="E4">
        <f>INDEX(plate_readout!$B$1:$M$1,MOD(ROW()-2,COLUMNS(plate_readout!$B$2:$M$9))+1)</f>
        <v>3</v>
      </c>
      <c r="F4" t="str">
        <f>INDEX(plate_readout!$B$2:$M$9, INT((ROW()-2)/COLUMNS(plate_readout!$B$2:$M$9))+1, MOD(ROW()-2, COLUMNS(plate_readout!$B$2:$M$9))+1)</f>
        <v>a3</v>
      </c>
      <c r="G4" t="str">
        <f>INDEX(plate_materials!$B$2:$M$9, INT((ROW()-2)/COLUMNS(plate_materials!$B$2:$M$9))+1, MOD(ROW()-2, COLUMNS(plate_materials!$B$2:$M$9))+1)</f>
        <v>M3</v>
      </c>
      <c r="H4">
        <f ca="1">INDEX(plate_metadata!$B$2:$M$9, INT((ROW()-2)/COLUMNS(plate_metadata!$B$2:$M$9))+1, MOD(ROW()-2, COLUMNS(plate_metadata!$B$2:$M$9))+1)</f>
        <v>3.5167881773081158</v>
      </c>
    </row>
    <row r="5" spans="2:8" x14ac:dyDescent="0.3">
      <c r="D5" t="str">
        <f>INDEX(plate_readout!$A$2:$A$9, INT((ROW()-2)/(COLUMNS(plate_readout!$B$2:$M$9)))+1)</f>
        <v>A</v>
      </c>
      <c r="E5">
        <f>INDEX(plate_readout!$B$1:$M$1,MOD(ROW()-2,COLUMNS(plate_readout!$B$2:$M$9))+1)</f>
        <v>4</v>
      </c>
      <c r="F5" t="str">
        <f>INDEX(plate_readout!$B$2:$M$9, INT((ROW()-2)/COLUMNS(plate_readout!$B$2:$M$9))+1, MOD(ROW()-2, COLUMNS(plate_readout!$B$2:$M$9))+1)</f>
        <v>a4</v>
      </c>
      <c r="G5" t="str">
        <f>INDEX(plate_materials!$B$2:$M$9, INT((ROW()-2)/COLUMNS(plate_materials!$B$2:$M$9))+1, MOD(ROW()-2, COLUMNS(plate_materials!$B$2:$M$9))+1)</f>
        <v>M4</v>
      </c>
      <c r="H5">
        <f ca="1">INDEX(plate_metadata!$B$2:$M$9, INT((ROW()-2)/COLUMNS(plate_metadata!$B$2:$M$9))+1, MOD(ROW()-2, COLUMNS(plate_metadata!$B$2:$M$9))+1)</f>
        <v>4.6764157341397787</v>
      </c>
    </row>
    <row r="6" spans="2:8" x14ac:dyDescent="0.3">
      <c r="D6" t="str">
        <f>INDEX(plate_readout!$A$2:$A$9, INT((ROW()-2)/(COLUMNS(plate_readout!$B$2:$M$9)))+1)</f>
        <v>A</v>
      </c>
      <c r="E6">
        <f>INDEX(plate_readout!$B$1:$M$1,MOD(ROW()-2,COLUMNS(plate_readout!$B$2:$M$9))+1)</f>
        <v>5</v>
      </c>
      <c r="F6" t="str">
        <f>INDEX(plate_readout!$B$2:$M$9, INT((ROW()-2)/COLUMNS(plate_readout!$B$2:$M$9))+1, MOD(ROW()-2, COLUMNS(plate_readout!$B$2:$M$9))+1)</f>
        <v>a5</v>
      </c>
      <c r="G6" t="str">
        <f>INDEX(plate_materials!$B$2:$M$9, INT((ROW()-2)/COLUMNS(plate_materials!$B$2:$M$9))+1, MOD(ROW()-2, COLUMNS(plate_materials!$B$2:$M$9))+1)</f>
        <v>M5</v>
      </c>
      <c r="H6">
        <f ca="1">INDEX(plate_metadata!$B$2:$M$9, INT((ROW()-2)/COLUMNS(plate_metadata!$B$2:$M$9))+1, MOD(ROW()-2, COLUMNS(plate_metadata!$B$2:$M$9))+1)</f>
        <v>5.3857531180724143</v>
      </c>
    </row>
    <row r="7" spans="2:8" x14ac:dyDescent="0.3">
      <c r="D7" t="str">
        <f>INDEX(plate_readout!$A$2:$A$9, INT((ROW()-2)/(COLUMNS(plate_readout!$B$2:$M$9)))+1)</f>
        <v>A</v>
      </c>
      <c r="E7">
        <f>INDEX(plate_readout!$B$1:$M$1,MOD(ROW()-2,COLUMNS(plate_readout!$B$2:$M$9))+1)</f>
        <v>6</v>
      </c>
      <c r="F7" t="str">
        <f>INDEX(plate_readout!$B$2:$M$9, INT((ROW()-2)/COLUMNS(plate_readout!$B$2:$M$9))+1, MOD(ROW()-2, COLUMNS(plate_readout!$B$2:$M$9))+1)</f>
        <v>a6</v>
      </c>
      <c r="G7" t="str">
        <f>INDEX(plate_materials!$B$2:$M$9, INT((ROW()-2)/COLUMNS(plate_materials!$B$2:$M$9))+1, MOD(ROW()-2, COLUMNS(plate_materials!$B$2:$M$9))+1)</f>
        <v>M6</v>
      </c>
      <c r="H7">
        <f ca="1">INDEX(plate_metadata!$B$2:$M$9, INT((ROW()-2)/COLUMNS(plate_metadata!$B$2:$M$9))+1, MOD(ROW()-2, COLUMNS(plate_metadata!$B$2:$M$9))+1)</f>
        <v>6.6230047205834444</v>
      </c>
    </row>
    <row r="8" spans="2:8" x14ac:dyDescent="0.3">
      <c r="D8" t="str">
        <f>INDEX(plate_readout!$A$2:$A$9, INT((ROW()-2)/(COLUMNS(plate_readout!$B$2:$M$9)))+1)</f>
        <v>A</v>
      </c>
      <c r="E8">
        <f>INDEX(plate_readout!$B$1:$M$1,MOD(ROW()-2,COLUMNS(plate_readout!$B$2:$M$9))+1)</f>
        <v>7</v>
      </c>
      <c r="F8" t="str">
        <f>INDEX(plate_readout!$B$2:$M$9, INT((ROW()-2)/COLUMNS(plate_readout!$B$2:$M$9))+1, MOD(ROW()-2, COLUMNS(plate_readout!$B$2:$M$9))+1)</f>
        <v>a7</v>
      </c>
      <c r="G8" t="str">
        <f>INDEX(plate_materials!$B$2:$M$9, INT((ROW()-2)/COLUMNS(plate_materials!$B$2:$M$9))+1, MOD(ROW()-2, COLUMNS(plate_materials!$B$2:$M$9))+1)</f>
        <v>M7</v>
      </c>
      <c r="H8">
        <f ca="1">INDEX(plate_metadata!$B$2:$M$9, INT((ROW()-2)/COLUMNS(plate_metadata!$B$2:$M$9))+1, MOD(ROW()-2, COLUMNS(plate_metadata!$B$2:$M$9))+1)</f>
        <v>7.8412032205779552</v>
      </c>
    </row>
    <row r="9" spans="2:8" x14ac:dyDescent="0.3">
      <c r="D9" t="str">
        <f>INDEX(plate_readout!$A$2:$A$9, INT((ROW()-2)/(COLUMNS(plate_readout!$B$2:$M$9)))+1)</f>
        <v>A</v>
      </c>
      <c r="E9">
        <f>INDEX(plate_readout!$B$1:$M$1,MOD(ROW()-2,COLUMNS(plate_readout!$B$2:$M$9))+1)</f>
        <v>8</v>
      </c>
      <c r="F9" t="str">
        <f>INDEX(plate_readout!$B$2:$M$9, INT((ROW()-2)/COLUMNS(plate_readout!$B$2:$M$9))+1, MOD(ROW()-2, COLUMNS(plate_readout!$B$2:$M$9))+1)</f>
        <v>a8</v>
      </c>
      <c r="G9" t="str">
        <f>INDEX(plate_materials!$B$2:$M$9, INT((ROW()-2)/COLUMNS(plate_materials!$B$2:$M$9))+1, MOD(ROW()-2, COLUMNS(plate_materials!$B$2:$M$9))+1)</f>
        <v>M8</v>
      </c>
      <c r="H9">
        <f ca="1">INDEX(plate_metadata!$B$2:$M$9, INT((ROW()-2)/COLUMNS(plate_metadata!$B$2:$M$9))+1, MOD(ROW()-2, COLUMNS(plate_metadata!$B$2:$M$9))+1)</f>
        <v>8.848315903358273</v>
      </c>
    </row>
    <row r="10" spans="2:8" x14ac:dyDescent="0.3">
      <c r="D10" t="str">
        <f>INDEX(plate_readout!$A$2:$A$9, INT((ROW()-2)/(COLUMNS(plate_readout!$B$2:$M$9)))+1)</f>
        <v>A</v>
      </c>
      <c r="E10">
        <f>INDEX(plate_readout!$B$1:$M$1,MOD(ROW()-2,COLUMNS(plate_readout!$B$2:$M$9))+1)</f>
        <v>9</v>
      </c>
      <c r="F10" t="str">
        <f>INDEX(plate_readout!$B$2:$M$9, INT((ROW()-2)/COLUMNS(plate_readout!$B$2:$M$9))+1, MOD(ROW()-2, COLUMNS(plate_readout!$B$2:$M$9))+1)</f>
        <v>a9</v>
      </c>
      <c r="G10" t="str">
        <f>INDEX(plate_materials!$B$2:$M$9, INT((ROW()-2)/COLUMNS(plate_materials!$B$2:$M$9))+1, MOD(ROW()-2, COLUMNS(plate_materials!$B$2:$M$9))+1)</f>
        <v>M9</v>
      </c>
      <c r="H10">
        <f ca="1">INDEX(plate_metadata!$B$2:$M$9, INT((ROW()-2)/COLUMNS(plate_metadata!$B$2:$M$9))+1, MOD(ROW()-2, COLUMNS(plate_metadata!$B$2:$M$9))+1)</f>
        <v>9.5480649987248558</v>
      </c>
    </row>
    <row r="11" spans="2:8" x14ac:dyDescent="0.3">
      <c r="D11" t="str">
        <f>INDEX(plate_readout!$A$2:$A$9, INT((ROW()-2)/(COLUMNS(plate_readout!$B$2:$M$9)))+1)</f>
        <v>A</v>
      </c>
      <c r="E11">
        <f>INDEX(plate_readout!$B$1:$M$1,MOD(ROW()-2,COLUMNS(plate_readout!$B$2:$M$9))+1)</f>
        <v>10</v>
      </c>
      <c r="F11" t="str">
        <f>INDEX(plate_readout!$B$2:$M$9, INT((ROW()-2)/COLUMNS(plate_readout!$B$2:$M$9))+1, MOD(ROW()-2, COLUMNS(plate_readout!$B$2:$M$9))+1)</f>
        <v>a10</v>
      </c>
      <c r="G11" t="str">
        <f>INDEX(plate_materials!$B$2:$M$9, INT((ROW()-2)/COLUMNS(plate_materials!$B$2:$M$9))+1, MOD(ROW()-2, COLUMNS(plate_materials!$B$2:$M$9))+1)</f>
        <v>M10</v>
      </c>
      <c r="H11">
        <f ca="1">INDEX(plate_metadata!$B$2:$M$9, INT((ROW()-2)/COLUMNS(plate_metadata!$B$2:$M$9))+1, MOD(ROW()-2, COLUMNS(plate_metadata!$B$2:$M$9))+1)</f>
        <v>10.497390852725628</v>
      </c>
    </row>
    <row r="12" spans="2:8" x14ac:dyDescent="0.3">
      <c r="D12" t="str">
        <f>INDEX(plate_readout!$A$2:$A$9, INT((ROW()-2)/(COLUMNS(plate_readout!$B$2:$M$9)))+1)</f>
        <v>A</v>
      </c>
      <c r="E12">
        <f>INDEX(plate_readout!$B$1:$M$1,MOD(ROW()-2,COLUMNS(plate_readout!$B$2:$M$9))+1)</f>
        <v>11</v>
      </c>
      <c r="F12" t="str">
        <f>INDEX(plate_readout!$B$2:$M$9, INT((ROW()-2)/COLUMNS(plate_readout!$B$2:$M$9))+1, MOD(ROW()-2, COLUMNS(plate_readout!$B$2:$M$9))+1)</f>
        <v>a11</v>
      </c>
      <c r="G12" t="str">
        <f>INDEX(plate_materials!$B$2:$M$9, INT((ROW()-2)/COLUMNS(plate_materials!$B$2:$M$9))+1, MOD(ROW()-2, COLUMNS(plate_materials!$B$2:$M$9))+1)</f>
        <v>M11</v>
      </c>
      <c r="H12">
        <f ca="1">INDEX(plate_metadata!$B$2:$M$9, INT((ROW()-2)/COLUMNS(plate_metadata!$B$2:$M$9))+1, MOD(ROW()-2, COLUMNS(plate_metadata!$B$2:$M$9))+1)</f>
        <v>11.192171010059479</v>
      </c>
    </row>
    <row r="13" spans="2:8" x14ac:dyDescent="0.3">
      <c r="D13" t="str">
        <f>INDEX(plate_readout!$A$2:$A$9, INT((ROW()-2)/(COLUMNS(plate_readout!$B$2:$M$9)))+1)</f>
        <v>A</v>
      </c>
      <c r="E13">
        <f>INDEX(plate_readout!$B$1:$M$1,MOD(ROW()-2,COLUMNS(plate_readout!$B$2:$M$9))+1)</f>
        <v>12</v>
      </c>
      <c r="F13" t="str">
        <f>INDEX(plate_readout!$B$2:$M$9, INT((ROW()-2)/COLUMNS(plate_readout!$B$2:$M$9))+1, MOD(ROW()-2, COLUMNS(plate_readout!$B$2:$M$9))+1)</f>
        <v>a12</v>
      </c>
      <c r="G13" t="str">
        <f>INDEX(plate_materials!$B$2:$M$9, INT((ROW()-2)/COLUMNS(plate_materials!$B$2:$M$9))+1, MOD(ROW()-2, COLUMNS(plate_materials!$B$2:$M$9))+1)</f>
        <v>M12</v>
      </c>
      <c r="H13">
        <f ca="1">INDEX(plate_metadata!$B$2:$M$9, INT((ROW()-2)/COLUMNS(plate_metadata!$B$2:$M$9))+1, MOD(ROW()-2, COLUMNS(plate_metadata!$B$2:$M$9))+1)</f>
        <v>12.425411719316473</v>
      </c>
    </row>
    <row r="14" spans="2:8" x14ac:dyDescent="0.3">
      <c r="D14" t="str">
        <f>INDEX(plate_readout!$A$2:$A$9, INT((ROW()-2)/(COLUMNS(plate_readout!$B$2:$M$9)))+1)</f>
        <v>B</v>
      </c>
      <c r="E14">
        <f>INDEX(plate_readout!$B$1:$M$1,MOD(ROW()-2,COLUMNS(plate_readout!$B$2:$M$9))+1)</f>
        <v>1</v>
      </c>
      <c r="F14">
        <f ca="1">INDEX(plate_readout!$B$2:$M$9, INT((ROW()-2)/COLUMNS(plate_readout!$B$2:$M$9))+1, MOD(ROW()-2, COLUMNS(plate_readout!$B$2:$M$9))+1)</f>
        <v>1.9698766717461245</v>
      </c>
      <c r="G14" t="str">
        <f>INDEX(plate_materials!$B$2:$M$9, INT((ROW()-2)/COLUMNS(plate_materials!$B$2:$M$9))+1, MOD(ROW()-2, COLUMNS(plate_materials!$B$2:$M$9))+1)</f>
        <v>M1</v>
      </c>
      <c r="H14">
        <f ca="1">INDEX(plate_metadata!$B$2:$M$9, INT((ROW()-2)/COLUMNS(plate_metadata!$B$2:$M$9))+1, MOD(ROW()-2, COLUMNS(plate_metadata!$B$2:$M$9))+1)</f>
        <v>1.1210899728024075</v>
      </c>
    </row>
    <row r="15" spans="2:8" x14ac:dyDescent="0.3">
      <c r="D15" t="str">
        <f>INDEX(plate_readout!$A$2:$A$9, INT((ROW()-2)/(COLUMNS(plate_readout!$B$2:$M$9)))+1)</f>
        <v>B</v>
      </c>
      <c r="E15">
        <f>INDEX(plate_readout!$B$1:$M$1,MOD(ROW()-2,COLUMNS(plate_readout!$B$2:$M$9))+1)</f>
        <v>2</v>
      </c>
      <c r="F15">
        <f ca="1">INDEX(plate_readout!$B$2:$M$9, INT((ROW()-2)/COLUMNS(plate_readout!$B$2:$M$9))+1, MOD(ROW()-2, COLUMNS(plate_readout!$B$2:$M$9))+1)</f>
        <v>2.5100575949702919</v>
      </c>
      <c r="G15" t="str">
        <f>INDEX(plate_materials!$B$2:$M$9, INT((ROW()-2)/COLUMNS(plate_materials!$B$2:$M$9))+1, MOD(ROW()-2, COLUMNS(plate_materials!$B$2:$M$9))+1)</f>
        <v>M2</v>
      </c>
      <c r="H15">
        <f ca="1">INDEX(plate_metadata!$B$2:$M$9, INT((ROW()-2)/COLUMNS(plate_metadata!$B$2:$M$9))+1, MOD(ROW()-2, COLUMNS(plate_metadata!$B$2:$M$9))+1)</f>
        <v>2.4943976569917772</v>
      </c>
    </row>
    <row r="16" spans="2:8" x14ac:dyDescent="0.3">
      <c r="D16" t="str">
        <f>INDEX(plate_readout!$A$2:$A$9, INT((ROW()-2)/(COLUMNS(plate_readout!$B$2:$M$9)))+1)</f>
        <v>B</v>
      </c>
      <c r="E16">
        <f>INDEX(plate_readout!$B$1:$M$1,MOD(ROW()-2,COLUMNS(plate_readout!$B$2:$M$9))+1)</f>
        <v>3</v>
      </c>
      <c r="F16">
        <f ca="1">INDEX(plate_readout!$B$2:$M$9, INT((ROW()-2)/COLUMNS(plate_readout!$B$2:$M$9))+1, MOD(ROW()-2, COLUMNS(plate_readout!$B$2:$M$9))+1)</f>
        <v>3.3015612266539023</v>
      </c>
      <c r="G16" t="str">
        <f>INDEX(plate_materials!$B$2:$M$9, INT((ROW()-2)/COLUMNS(plate_materials!$B$2:$M$9))+1, MOD(ROW()-2, COLUMNS(plate_materials!$B$2:$M$9))+1)</f>
        <v>M3</v>
      </c>
      <c r="H16">
        <f ca="1">INDEX(plate_metadata!$B$2:$M$9, INT((ROW()-2)/COLUMNS(plate_metadata!$B$2:$M$9))+1, MOD(ROW()-2, COLUMNS(plate_metadata!$B$2:$M$9))+1)</f>
        <v>3.3154371424417124</v>
      </c>
    </row>
    <row r="17" spans="4:8" x14ac:dyDescent="0.3">
      <c r="D17" t="str">
        <f>INDEX(plate_readout!$A$2:$A$9, INT((ROW()-2)/(COLUMNS(plate_readout!$B$2:$M$9)))+1)</f>
        <v>B</v>
      </c>
      <c r="E17">
        <f>INDEX(plate_readout!$B$1:$M$1,MOD(ROW()-2,COLUMNS(plate_readout!$B$2:$M$9))+1)</f>
        <v>4</v>
      </c>
      <c r="F17">
        <f ca="1">INDEX(plate_readout!$B$2:$M$9, INT((ROW()-2)/COLUMNS(plate_readout!$B$2:$M$9))+1, MOD(ROW()-2, COLUMNS(plate_readout!$B$2:$M$9))+1)</f>
        <v>4.018634415800987</v>
      </c>
      <c r="G17" t="str">
        <f>INDEX(plate_materials!$B$2:$M$9, INT((ROW()-2)/COLUMNS(plate_materials!$B$2:$M$9))+1, MOD(ROW()-2, COLUMNS(plate_materials!$B$2:$M$9))+1)</f>
        <v>M4</v>
      </c>
      <c r="H17">
        <f ca="1">INDEX(plate_metadata!$B$2:$M$9, INT((ROW()-2)/COLUMNS(plate_metadata!$B$2:$M$9))+1, MOD(ROW()-2, COLUMNS(plate_metadata!$B$2:$M$9))+1)</f>
        <v>4.9858104275666841</v>
      </c>
    </row>
    <row r="18" spans="4:8" x14ac:dyDescent="0.3">
      <c r="D18" t="str">
        <f>INDEX(plate_readout!$A$2:$A$9, INT((ROW()-2)/(COLUMNS(plate_readout!$B$2:$M$9)))+1)</f>
        <v>B</v>
      </c>
      <c r="E18">
        <f>INDEX(plate_readout!$B$1:$M$1,MOD(ROW()-2,COLUMNS(plate_readout!$B$2:$M$9))+1)</f>
        <v>5</v>
      </c>
      <c r="F18">
        <f ca="1">INDEX(plate_readout!$B$2:$M$9, INT((ROW()-2)/COLUMNS(plate_readout!$B$2:$M$9))+1, MOD(ROW()-2, COLUMNS(plate_readout!$B$2:$M$9))+1)</f>
        <v>5.9141607100887716</v>
      </c>
      <c r="G18" t="str">
        <f>INDEX(plate_materials!$B$2:$M$9, INT((ROW()-2)/COLUMNS(plate_materials!$B$2:$M$9))+1, MOD(ROW()-2, COLUMNS(plate_materials!$B$2:$M$9))+1)</f>
        <v>M5</v>
      </c>
      <c r="H18">
        <f ca="1">INDEX(plate_metadata!$B$2:$M$9, INT((ROW()-2)/COLUMNS(plate_metadata!$B$2:$M$9))+1, MOD(ROW()-2, COLUMNS(plate_metadata!$B$2:$M$9))+1)</f>
        <v>5.5364012574923924</v>
      </c>
    </row>
    <row r="19" spans="4:8" x14ac:dyDescent="0.3">
      <c r="D19" t="str">
        <f>INDEX(plate_readout!$A$2:$A$9, INT((ROW()-2)/(COLUMNS(plate_readout!$B$2:$M$9)))+1)</f>
        <v>B</v>
      </c>
      <c r="E19">
        <f>INDEX(plate_readout!$B$1:$M$1,MOD(ROW()-2,COLUMNS(plate_readout!$B$2:$M$9))+1)</f>
        <v>6</v>
      </c>
      <c r="F19">
        <f ca="1">INDEX(plate_readout!$B$2:$M$9, INT((ROW()-2)/COLUMNS(plate_readout!$B$2:$M$9))+1, MOD(ROW()-2, COLUMNS(plate_readout!$B$2:$M$9))+1)</f>
        <v>6.5624105212817216</v>
      </c>
      <c r="G19" t="str">
        <f>INDEX(plate_materials!$B$2:$M$9, INT((ROW()-2)/COLUMNS(plate_materials!$B$2:$M$9))+1, MOD(ROW()-2, COLUMNS(plate_materials!$B$2:$M$9))+1)</f>
        <v>M6</v>
      </c>
      <c r="H19">
        <f ca="1">INDEX(plate_metadata!$B$2:$M$9, INT((ROW()-2)/COLUMNS(plate_metadata!$B$2:$M$9))+1, MOD(ROW()-2, COLUMNS(plate_metadata!$B$2:$M$9))+1)</f>
        <v>6.2375394403915525</v>
      </c>
    </row>
    <row r="20" spans="4:8" x14ac:dyDescent="0.3">
      <c r="D20" t="str">
        <f>INDEX(plate_readout!$A$2:$A$9, INT((ROW()-2)/(COLUMNS(plate_readout!$B$2:$M$9)))+1)</f>
        <v>B</v>
      </c>
      <c r="E20">
        <f>INDEX(plate_readout!$B$1:$M$1,MOD(ROW()-2,COLUMNS(plate_readout!$B$2:$M$9))+1)</f>
        <v>7</v>
      </c>
      <c r="F20">
        <f ca="1">INDEX(plate_readout!$B$2:$M$9, INT((ROW()-2)/COLUMNS(plate_readout!$B$2:$M$9))+1, MOD(ROW()-2, COLUMNS(plate_readout!$B$2:$M$9))+1)</f>
        <v>7.8508282412871138</v>
      </c>
      <c r="G20" t="str">
        <f>INDEX(plate_materials!$B$2:$M$9, INT((ROW()-2)/COLUMNS(plate_materials!$B$2:$M$9))+1, MOD(ROW()-2, COLUMNS(plate_materials!$B$2:$M$9))+1)</f>
        <v>M7</v>
      </c>
      <c r="H20">
        <f ca="1">INDEX(plate_metadata!$B$2:$M$9, INT((ROW()-2)/COLUMNS(plate_metadata!$B$2:$M$9))+1, MOD(ROW()-2, COLUMNS(plate_metadata!$B$2:$M$9))+1)</f>
        <v>7.5750645974738564</v>
      </c>
    </row>
    <row r="21" spans="4:8" x14ac:dyDescent="0.3">
      <c r="D21" t="str">
        <f>INDEX(plate_readout!$A$2:$A$9, INT((ROW()-2)/(COLUMNS(plate_readout!$B$2:$M$9)))+1)</f>
        <v>B</v>
      </c>
      <c r="E21">
        <f>INDEX(plate_readout!$B$1:$M$1,MOD(ROW()-2,COLUMNS(plate_readout!$B$2:$M$9))+1)</f>
        <v>8</v>
      </c>
      <c r="F21">
        <f ca="1">INDEX(plate_readout!$B$2:$M$9, INT((ROW()-2)/COLUMNS(plate_readout!$B$2:$M$9))+1, MOD(ROW()-2, COLUMNS(plate_readout!$B$2:$M$9))+1)</f>
        <v>8.8185893905907076</v>
      </c>
      <c r="G21" t="str">
        <f>INDEX(plate_materials!$B$2:$M$9, INT((ROW()-2)/COLUMNS(plate_materials!$B$2:$M$9))+1, MOD(ROW()-2, COLUMNS(plate_materials!$B$2:$M$9))+1)</f>
        <v>M8</v>
      </c>
      <c r="H21">
        <f ca="1">INDEX(plate_metadata!$B$2:$M$9, INT((ROW()-2)/COLUMNS(plate_metadata!$B$2:$M$9))+1, MOD(ROW()-2, COLUMNS(plate_metadata!$B$2:$M$9))+1)</f>
        <v>8.7678965499595485</v>
      </c>
    </row>
    <row r="22" spans="4:8" x14ac:dyDescent="0.3">
      <c r="D22" t="str">
        <f>INDEX(plate_readout!$A$2:$A$9, INT((ROW()-2)/(COLUMNS(plate_readout!$B$2:$M$9)))+1)</f>
        <v>B</v>
      </c>
      <c r="E22">
        <f>INDEX(plate_readout!$B$1:$M$1,MOD(ROW()-2,COLUMNS(plate_readout!$B$2:$M$9))+1)</f>
        <v>9</v>
      </c>
      <c r="F22">
        <f ca="1">INDEX(plate_readout!$B$2:$M$9, INT((ROW()-2)/COLUMNS(plate_readout!$B$2:$M$9))+1, MOD(ROW()-2, COLUMNS(plate_readout!$B$2:$M$9))+1)</f>
        <v>9.9401121263122434</v>
      </c>
      <c r="G22" t="str">
        <f>INDEX(plate_materials!$B$2:$M$9, INT((ROW()-2)/COLUMNS(plate_materials!$B$2:$M$9))+1, MOD(ROW()-2, COLUMNS(plate_materials!$B$2:$M$9))+1)</f>
        <v>M9</v>
      </c>
      <c r="H22">
        <f ca="1">INDEX(plate_metadata!$B$2:$M$9, INT((ROW()-2)/COLUMNS(plate_metadata!$B$2:$M$9))+1, MOD(ROW()-2, COLUMNS(plate_metadata!$B$2:$M$9))+1)</f>
        <v>9.3985920867496233</v>
      </c>
    </row>
    <row r="23" spans="4:8" x14ac:dyDescent="0.3">
      <c r="D23" t="str">
        <f>INDEX(plate_readout!$A$2:$A$9, INT((ROW()-2)/(COLUMNS(plate_readout!$B$2:$M$9)))+1)</f>
        <v>B</v>
      </c>
      <c r="E23">
        <f>INDEX(plate_readout!$B$1:$M$1,MOD(ROW()-2,COLUMNS(plate_readout!$B$2:$M$9))+1)</f>
        <v>10</v>
      </c>
      <c r="F23">
        <f ca="1">INDEX(plate_readout!$B$2:$M$9, INT((ROW()-2)/COLUMNS(plate_readout!$B$2:$M$9))+1, MOD(ROW()-2, COLUMNS(plate_readout!$B$2:$M$9))+1)</f>
        <v>10.094150503244112</v>
      </c>
      <c r="G23" t="str">
        <f>INDEX(plate_materials!$B$2:$M$9, INT((ROW()-2)/COLUMNS(plate_materials!$B$2:$M$9))+1, MOD(ROW()-2, COLUMNS(plate_materials!$B$2:$M$9))+1)</f>
        <v>M10</v>
      </c>
      <c r="H23">
        <f ca="1">INDEX(plate_metadata!$B$2:$M$9, INT((ROW()-2)/COLUMNS(plate_metadata!$B$2:$M$9))+1, MOD(ROW()-2, COLUMNS(plate_metadata!$B$2:$M$9))+1)</f>
        <v>10.222417836622414</v>
      </c>
    </row>
    <row r="24" spans="4:8" x14ac:dyDescent="0.3">
      <c r="D24" t="str">
        <f>INDEX(plate_readout!$A$2:$A$9, INT((ROW()-2)/(COLUMNS(plate_readout!$B$2:$M$9)))+1)</f>
        <v>B</v>
      </c>
      <c r="E24">
        <f>INDEX(plate_readout!$B$1:$M$1,MOD(ROW()-2,COLUMNS(plate_readout!$B$2:$M$9))+1)</f>
        <v>11</v>
      </c>
      <c r="F24">
        <f ca="1">INDEX(plate_readout!$B$2:$M$9, INT((ROW()-2)/COLUMNS(plate_readout!$B$2:$M$9))+1, MOD(ROW()-2, COLUMNS(plate_readout!$B$2:$M$9))+1)</f>
        <v>11.557886891822069</v>
      </c>
      <c r="G24" t="str">
        <f>INDEX(plate_materials!$B$2:$M$9, INT((ROW()-2)/COLUMNS(plate_materials!$B$2:$M$9))+1, MOD(ROW()-2, COLUMNS(plate_materials!$B$2:$M$9))+1)</f>
        <v>M11</v>
      </c>
      <c r="H24">
        <f ca="1">INDEX(plate_metadata!$B$2:$M$9, INT((ROW()-2)/COLUMNS(plate_metadata!$B$2:$M$9))+1, MOD(ROW()-2, COLUMNS(plate_metadata!$B$2:$M$9))+1)</f>
        <v>11.625900636855674</v>
      </c>
    </row>
    <row r="25" spans="4:8" x14ac:dyDescent="0.3">
      <c r="D25" t="str">
        <f>INDEX(plate_readout!$A$2:$A$9, INT((ROW()-2)/(COLUMNS(plate_readout!$B$2:$M$9)))+1)</f>
        <v>B</v>
      </c>
      <c r="E25">
        <f>INDEX(plate_readout!$B$1:$M$1,MOD(ROW()-2,COLUMNS(plate_readout!$B$2:$M$9))+1)</f>
        <v>12</v>
      </c>
      <c r="F25">
        <f ca="1">INDEX(plate_readout!$B$2:$M$9, INT((ROW()-2)/COLUMNS(plate_readout!$B$2:$M$9))+1, MOD(ROW()-2, COLUMNS(plate_readout!$B$2:$M$9))+1)</f>
        <v>12.245174958454887</v>
      </c>
      <c r="G25" t="str">
        <f>INDEX(plate_materials!$B$2:$M$9, INT((ROW()-2)/COLUMNS(plate_materials!$B$2:$M$9))+1, MOD(ROW()-2, COLUMNS(plate_materials!$B$2:$M$9))+1)</f>
        <v>M12</v>
      </c>
      <c r="H25">
        <f ca="1">INDEX(plate_metadata!$B$2:$M$9, INT((ROW()-2)/COLUMNS(plate_metadata!$B$2:$M$9))+1, MOD(ROW()-2, COLUMNS(plate_metadata!$B$2:$M$9))+1)</f>
        <v>12.160718270347809</v>
      </c>
    </row>
    <row r="26" spans="4:8" x14ac:dyDescent="0.3">
      <c r="D26" t="str">
        <f>INDEX(plate_readout!$A$2:$A$9, INT((ROW()-2)/(COLUMNS(plate_readout!$B$2:$M$9)))+1)</f>
        <v>C</v>
      </c>
      <c r="E26">
        <f>INDEX(plate_readout!$B$1:$M$1,MOD(ROW()-2,COLUMNS(plate_readout!$B$2:$M$9))+1)</f>
        <v>1</v>
      </c>
      <c r="F26">
        <f ca="1">INDEX(plate_readout!$B$2:$M$9, INT((ROW()-2)/COLUMNS(plate_readout!$B$2:$M$9))+1, MOD(ROW()-2, COLUMNS(plate_readout!$B$2:$M$9))+1)</f>
        <v>1.5394267266524611</v>
      </c>
      <c r="G26" t="str">
        <f>INDEX(plate_materials!$B$2:$M$9, INT((ROW()-2)/COLUMNS(plate_materials!$B$2:$M$9))+1, MOD(ROW()-2, COLUMNS(plate_materials!$B$2:$M$9))+1)</f>
        <v>M1</v>
      </c>
      <c r="H26">
        <f ca="1">INDEX(plate_metadata!$B$2:$M$9, INT((ROW()-2)/COLUMNS(plate_metadata!$B$2:$M$9))+1, MOD(ROW()-2, COLUMNS(plate_metadata!$B$2:$M$9))+1)</f>
        <v>1.6227603695739221</v>
      </c>
    </row>
    <row r="27" spans="4:8" x14ac:dyDescent="0.3">
      <c r="D27" t="str">
        <f>INDEX(plate_readout!$A$2:$A$9, INT((ROW()-2)/(COLUMNS(plate_readout!$B$2:$M$9)))+1)</f>
        <v>C</v>
      </c>
      <c r="E27">
        <f>INDEX(plate_readout!$B$1:$M$1,MOD(ROW()-2,COLUMNS(plate_readout!$B$2:$M$9))+1)</f>
        <v>2</v>
      </c>
      <c r="F27">
        <f ca="1">INDEX(plate_readout!$B$2:$M$9, INT((ROW()-2)/COLUMNS(plate_readout!$B$2:$M$9))+1, MOD(ROW()-2, COLUMNS(plate_readout!$B$2:$M$9))+1)</f>
        <v>2.1679067786680646</v>
      </c>
      <c r="G27" t="str">
        <f>INDEX(plate_materials!$B$2:$M$9, INT((ROW()-2)/COLUMNS(plate_materials!$B$2:$M$9))+1, MOD(ROW()-2, COLUMNS(plate_materials!$B$2:$M$9))+1)</f>
        <v>M2</v>
      </c>
      <c r="H27">
        <f ca="1">INDEX(plate_metadata!$B$2:$M$9, INT((ROW()-2)/COLUMNS(plate_metadata!$B$2:$M$9))+1, MOD(ROW()-2, COLUMNS(plate_metadata!$B$2:$M$9))+1)</f>
        <v>2.6448849434375155</v>
      </c>
    </row>
    <row r="28" spans="4:8" x14ac:dyDescent="0.3">
      <c r="D28" t="str">
        <f>INDEX(plate_readout!$A$2:$A$9, INT((ROW()-2)/(COLUMNS(plate_readout!$B$2:$M$9)))+1)</f>
        <v>C</v>
      </c>
      <c r="E28">
        <f>INDEX(plate_readout!$B$1:$M$1,MOD(ROW()-2,COLUMNS(plate_readout!$B$2:$M$9))+1)</f>
        <v>3</v>
      </c>
      <c r="F28">
        <f ca="1">INDEX(plate_readout!$B$2:$M$9, INT((ROW()-2)/COLUMNS(plate_readout!$B$2:$M$9))+1, MOD(ROW()-2, COLUMNS(plate_readout!$B$2:$M$9))+1)</f>
        <v>3.5852226723010281</v>
      </c>
      <c r="G28" t="str">
        <f>INDEX(plate_materials!$B$2:$M$9, INT((ROW()-2)/COLUMNS(plate_materials!$B$2:$M$9))+1, MOD(ROW()-2, COLUMNS(plate_materials!$B$2:$M$9))+1)</f>
        <v>M3</v>
      </c>
      <c r="H28">
        <f ca="1">INDEX(plate_metadata!$B$2:$M$9, INT((ROW()-2)/COLUMNS(plate_metadata!$B$2:$M$9))+1, MOD(ROW()-2, COLUMNS(plate_metadata!$B$2:$M$9))+1)</f>
        <v>3.1922261982784805</v>
      </c>
    </row>
    <row r="29" spans="4:8" x14ac:dyDescent="0.3">
      <c r="D29" t="str">
        <f>INDEX(plate_readout!$A$2:$A$9, INT((ROW()-2)/(COLUMNS(plate_readout!$B$2:$M$9)))+1)</f>
        <v>C</v>
      </c>
      <c r="E29">
        <f>INDEX(plate_readout!$B$1:$M$1,MOD(ROW()-2,COLUMNS(plate_readout!$B$2:$M$9))+1)</f>
        <v>4</v>
      </c>
      <c r="F29">
        <f ca="1">INDEX(plate_readout!$B$2:$M$9, INT((ROW()-2)/COLUMNS(plate_readout!$B$2:$M$9))+1, MOD(ROW()-2, COLUMNS(plate_readout!$B$2:$M$9))+1)</f>
        <v>4.5752303845287381</v>
      </c>
      <c r="G29" t="str">
        <f>INDEX(plate_materials!$B$2:$M$9, INT((ROW()-2)/COLUMNS(plate_materials!$B$2:$M$9))+1, MOD(ROW()-2, COLUMNS(plate_materials!$B$2:$M$9))+1)</f>
        <v>M4</v>
      </c>
      <c r="H29">
        <f ca="1">INDEX(plate_metadata!$B$2:$M$9, INT((ROW()-2)/COLUMNS(plate_metadata!$B$2:$M$9))+1, MOD(ROW()-2, COLUMNS(plate_metadata!$B$2:$M$9))+1)</f>
        <v>4.8313217263545685</v>
      </c>
    </row>
    <row r="30" spans="4:8" x14ac:dyDescent="0.3">
      <c r="D30" t="str">
        <f>INDEX(plate_readout!$A$2:$A$9, INT((ROW()-2)/(COLUMNS(plate_readout!$B$2:$M$9)))+1)</f>
        <v>C</v>
      </c>
      <c r="E30">
        <f>INDEX(plate_readout!$B$1:$M$1,MOD(ROW()-2,COLUMNS(plate_readout!$B$2:$M$9))+1)</f>
        <v>5</v>
      </c>
      <c r="F30">
        <f ca="1">INDEX(plate_readout!$B$2:$M$9, INT((ROW()-2)/COLUMNS(plate_readout!$B$2:$M$9))+1, MOD(ROW()-2, COLUMNS(plate_readout!$B$2:$M$9))+1)</f>
        <v>5.2469484291365562</v>
      </c>
      <c r="G30" t="str">
        <f>INDEX(plate_materials!$B$2:$M$9, INT((ROW()-2)/COLUMNS(plate_materials!$B$2:$M$9))+1, MOD(ROW()-2, COLUMNS(plate_materials!$B$2:$M$9))+1)</f>
        <v>M5</v>
      </c>
      <c r="H30">
        <f ca="1">INDEX(plate_metadata!$B$2:$M$9, INT((ROW()-2)/COLUMNS(plate_metadata!$B$2:$M$9))+1, MOD(ROW()-2, COLUMNS(plate_metadata!$B$2:$M$9))+1)</f>
        <v>5.5936037524152047</v>
      </c>
    </row>
    <row r="31" spans="4:8" x14ac:dyDescent="0.3">
      <c r="D31" t="str">
        <f>INDEX(plate_readout!$A$2:$A$9, INT((ROW()-2)/(COLUMNS(plate_readout!$B$2:$M$9)))+1)</f>
        <v>C</v>
      </c>
      <c r="E31">
        <f>INDEX(plate_readout!$B$1:$M$1,MOD(ROW()-2,COLUMNS(plate_readout!$B$2:$M$9))+1)</f>
        <v>6</v>
      </c>
      <c r="F31">
        <f ca="1">INDEX(plate_readout!$B$2:$M$9, INT((ROW()-2)/COLUMNS(plate_readout!$B$2:$M$9))+1, MOD(ROW()-2, COLUMNS(plate_readout!$B$2:$M$9))+1)</f>
        <v>6.1712940698005294</v>
      </c>
      <c r="G31" t="str">
        <f>INDEX(plate_materials!$B$2:$M$9, INT((ROW()-2)/COLUMNS(plate_materials!$B$2:$M$9))+1, MOD(ROW()-2, COLUMNS(plate_materials!$B$2:$M$9))+1)</f>
        <v>M6</v>
      </c>
      <c r="H31">
        <f ca="1">INDEX(plate_metadata!$B$2:$M$9, INT((ROW()-2)/COLUMNS(plate_metadata!$B$2:$M$9))+1, MOD(ROW()-2, COLUMNS(plate_metadata!$B$2:$M$9))+1)</f>
        <v>6.5773443472902198</v>
      </c>
    </row>
    <row r="32" spans="4:8" x14ac:dyDescent="0.3">
      <c r="D32" t="str">
        <f>INDEX(plate_readout!$A$2:$A$9, INT((ROW()-2)/(COLUMNS(plate_readout!$B$2:$M$9)))+1)</f>
        <v>C</v>
      </c>
      <c r="E32">
        <f>INDEX(plate_readout!$B$1:$M$1,MOD(ROW()-2,COLUMNS(plate_readout!$B$2:$M$9))+1)</f>
        <v>7</v>
      </c>
      <c r="F32">
        <f ca="1">INDEX(plate_readout!$B$2:$M$9, INT((ROW()-2)/COLUMNS(plate_readout!$B$2:$M$9))+1, MOD(ROW()-2, COLUMNS(plate_readout!$B$2:$M$9))+1)</f>
        <v>7.2873653928468372</v>
      </c>
      <c r="G32" t="str">
        <f>INDEX(plate_materials!$B$2:$M$9, INT((ROW()-2)/COLUMNS(plate_materials!$B$2:$M$9))+1, MOD(ROW()-2, COLUMNS(plate_materials!$B$2:$M$9))+1)</f>
        <v>M7</v>
      </c>
      <c r="H32">
        <f ca="1">INDEX(plate_metadata!$B$2:$M$9, INT((ROW()-2)/COLUMNS(plate_metadata!$B$2:$M$9))+1, MOD(ROW()-2, COLUMNS(plate_metadata!$B$2:$M$9))+1)</f>
        <v>7.5683276883818396</v>
      </c>
    </row>
    <row r="33" spans="4:8" x14ac:dyDescent="0.3">
      <c r="D33" t="str">
        <f>INDEX(plate_readout!$A$2:$A$9, INT((ROW()-2)/(COLUMNS(plate_readout!$B$2:$M$9)))+1)</f>
        <v>C</v>
      </c>
      <c r="E33">
        <f>INDEX(plate_readout!$B$1:$M$1,MOD(ROW()-2,COLUMNS(plate_readout!$B$2:$M$9))+1)</f>
        <v>8</v>
      </c>
      <c r="F33">
        <f ca="1">INDEX(plate_readout!$B$2:$M$9, INT((ROW()-2)/COLUMNS(plate_readout!$B$2:$M$9))+1, MOD(ROW()-2, COLUMNS(plate_readout!$B$2:$M$9))+1)</f>
        <v>8.7613588966457812</v>
      </c>
      <c r="G33" t="str">
        <f>INDEX(plate_materials!$B$2:$M$9, INT((ROW()-2)/COLUMNS(plate_materials!$B$2:$M$9))+1, MOD(ROW()-2, COLUMNS(plate_materials!$B$2:$M$9))+1)</f>
        <v>M8</v>
      </c>
      <c r="H33">
        <f ca="1">INDEX(plate_metadata!$B$2:$M$9, INT((ROW()-2)/COLUMNS(plate_metadata!$B$2:$M$9))+1, MOD(ROW()-2, COLUMNS(plate_metadata!$B$2:$M$9))+1)</f>
        <v>8.0019442946883323</v>
      </c>
    </row>
    <row r="34" spans="4:8" x14ac:dyDescent="0.3">
      <c r="D34" t="str">
        <f>INDEX(plate_readout!$A$2:$A$9, INT((ROW()-2)/(COLUMNS(plate_readout!$B$2:$M$9)))+1)</f>
        <v>C</v>
      </c>
      <c r="E34">
        <f>INDEX(plate_readout!$B$1:$M$1,MOD(ROW()-2,COLUMNS(plate_readout!$B$2:$M$9))+1)</f>
        <v>9</v>
      </c>
      <c r="F34">
        <f ca="1">INDEX(plate_readout!$B$2:$M$9, INT((ROW()-2)/COLUMNS(plate_readout!$B$2:$M$9))+1, MOD(ROW()-2, COLUMNS(plate_readout!$B$2:$M$9))+1)</f>
        <v>9.2333701310422089</v>
      </c>
      <c r="G34" t="str">
        <f>INDEX(plate_materials!$B$2:$M$9, INT((ROW()-2)/COLUMNS(plate_materials!$B$2:$M$9))+1, MOD(ROW()-2, COLUMNS(plate_materials!$B$2:$M$9))+1)</f>
        <v>M9</v>
      </c>
      <c r="H34">
        <f ca="1">INDEX(plate_metadata!$B$2:$M$9, INT((ROW()-2)/COLUMNS(plate_metadata!$B$2:$M$9))+1, MOD(ROW()-2, COLUMNS(plate_metadata!$B$2:$M$9))+1)</f>
        <v>9.4032685914559657</v>
      </c>
    </row>
    <row r="35" spans="4:8" x14ac:dyDescent="0.3">
      <c r="D35" t="str">
        <f>INDEX(plate_readout!$A$2:$A$9, INT((ROW()-2)/(COLUMNS(plate_readout!$B$2:$M$9)))+1)</f>
        <v>C</v>
      </c>
      <c r="E35">
        <f>INDEX(plate_readout!$B$1:$M$1,MOD(ROW()-2,COLUMNS(plate_readout!$B$2:$M$9))+1)</f>
        <v>10</v>
      </c>
      <c r="F35">
        <f ca="1">INDEX(plate_readout!$B$2:$M$9, INT((ROW()-2)/COLUMNS(plate_readout!$B$2:$M$9))+1, MOD(ROW()-2, COLUMNS(plate_readout!$B$2:$M$9))+1)</f>
        <v>10.04530066043478</v>
      </c>
      <c r="G35" t="str">
        <f>INDEX(plate_materials!$B$2:$M$9, INT((ROW()-2)/COLUMNS(plate_materials!$B$2:$M$9))+1, MOD(ROW()-2, COLUMNS(plate_materials!$B$2:$M$9))+1)</f>
        <v>M10</v>
      </c>
      <c r="H35">
        <f ca="1">INDEX(plate_metadata!$B$2:$M$9, INT((ROW()-2)/COLUMNS(plate_metadata!$B$2:$M$9))+1, MOD(ROW()-2, COLUMNS(plate_metadata!$B$2:$M$9))+1)</f>
        <v>10.49227814904161</v>
      </c>
    </row>
    <row r="36" spans="4:8" x14ac:dyDescent="0.3">
      <c r="D36" t="str">
        <f>INDEX(plate_readout!$A$2:$A$9, INT((ROW()-2)/(COLUMNS(plate_readout!$B$2:$M$9)))+1)</f>
        <v>C</v>
      </c>
      <c r="E36">
        <f>INDEX(plate_readout!$B$1:$M$1,MOD(ROW()-2,COLUMNS(plate_readout!$B$2:$M$9))+1)</f>
        <v>11</v>
      </c>
      <c r="F36">
        <f ca="1">INDEX(plate_readout!$B$2:$M$9, INT((ROW()-2)/COLUMNS(plate_readout!$B$2:$M$9))+1, MOD(ROW()-2, COLUMNS(plate_readout!$B$2:$M$9))+1)</f>
        <v>11.18410643499179</v>
      </c>
      <c r="G36" t="str">
        <f>INDEX(plate_materials!$B$2:$M$9, INT((ROW()-2)/COLUMNS(plate_materials!$B$2:$M$9))+1, MOD(ROW()-2, COLUMNS(plate_materials!$B$2:$M$9))+1)</f>
        <v>M11</v>
      </c>
      <c r="H36">
        <f ca="1">INDEX(plate_metadata!$B$2:$M$9, INT((ROW()-2)/COLUMNS(plate_metadata!$B$2:$M$9))+1, MOD(ROW()-2, COLUMNS(plate_metadata!$B$2:$M$9))+1)</f>
        <v>11.659174470805015</v>
      </c>
    </row>
    <row r="37" spans="4:8" x14ac:dyDescent="0.3">
      <c r="D37" t="str">
        <f>INDEX(plate_readout!$A$2:$A$9, INT((ROW()-2)/(COLUMNS(plate_readout!$B$2:$M$9)))+1)</f>
        <v>C</v>
      </c>
      <c r="E37">
        <f>INDEX(plate_readout!$B$1:$M$1,MOD(ROW()-2,COLUMNS(plate_readout!$B$2:$M$9))+1)</f>
        <v>12</v>
      </c>
      <c r="F37">
        <f ca="1">INDEX(plate_readout!$B$2:$M$9, INT((ROW()-2)/COLUMNS(plate_readout!$B$2:$M$9))+1, MOD(ROW()-2, COLUMNS(plate_readout!$B$2:$M$9))+1)</f>
        <v>12.448551059316616</v>
      </c>
      <c r="G37" t="str">
        <f>INDEX(plate_materials!$B$2:$M$9, INT((ROW()-2)/COLUMNS(plate_materials!$B$2:$M$9))+1, MOD(ROW()-2, COLUMNS(plate_materials!$B$2:$M$9))+1)</f>
        <v>M12</v>
      </c>
      <c r="H37">
        <f ca="1">INDEX(plate_metadata!$B$2:$M$9, INT((ROW()-2)/COLUMNS(plate_metadata!$B$2:$M$9))+1, MOD(ROW()-2, COLUMNS(plate_metadata!$B$2:$M$9))+1)</f>
        <v>12.072103267934708</v>
      </c>
    </row>
    <row r="38" spans="4:8" x14ac:dyDescent="0.3">
      <c r="D38" t="str">
        <f>INDEX(plate_readout!$A$2:$A$9, INT((ROW()-2)/(COLUMNS(plate_readout!$B$2:$M$9)))+1)</f>
        <v>D</v>
      </c>
      <c r="E38">
        <f>INDEX(plate_readout!$B$1:$M$1,MOD(ROW()-2,COLUMNS(plate_readout!$B$2:$M$9))+1)</f>
        <v>1</v>
      </c>
      <c r="F38" t="str">
        <f>INDEX(plate_readout!$B$2:$M$9, INT((ROW()-2)/COLUMNS(plate_readout!$B$2:$M$9))+1, MOD(ROW()-2, COLUMNS(plate_readout!$B$2:$M$9))+1)</f>
        <v>d1</v>
      </c>
      <c r="G38" t="str">
        <f>INDEX(plate_materials!$B$2:$M$9, INT((ROW()-2)/COLUMNS(plate_materials!$B$2:$M$9))+1, MOD(ROW()-2, COLUMNS(plate_materials!$B$2:$M$9))+1)</f>
        <v>M1</v>
      </c>
      <c r="H38">
        <f ca="1">INDEX(plate_metadata!$B$2:$M$9, INT((ROW()-2)/COLUMNS(plate_metadata!$B$2:$M$9))+1, MOD(ROW()-2, COLUMNS(plate_metadata!$B$2:$M$9))+1)</f>
        <v>1.4800429302192932</v>
      </c>
    </row>
    <row r="39" spans="4:8" x14ac:dyDescent="0.3">
      <c r="D39" t="str">
        <f>INDEX(plate_readout!$A$2:$A$9, INT((ROW()-2)/(COLUMNS(plate_readout!$B$2:$M$9)))+1)</f>
        <v>D</v>
      </c>
      <c r="E39">
        <f>INDEX(plate_readout!$B$1:$M$1,MOD(ROW()-2,COLUMNS(plate_readout!$B$2:$M$9))+1)</f>
        <v>2</v>
      </c>
      <c r="F39" t="str">
        <f>INDEX(plate_readout!$B$2:$M$9, INT((ROW()-2)/COLUMNS(plate_readout!$B$2:$M$9))+1, MOD(ROW()-2, COLUMNS(plate_readout!$B$2:$M$9))+1)</f>
        <v>d2</v>
      </c>
      <c r="G39" t="str">
        <f>INDEX(plate_materials!$B$2:$M$9, INT((ROW()-2)/COLUMNS(plate_materials!$B$2:$M$9))+1, MOD(ROW()-2, COLUMNS(plate_materials!$B$2:$M$9))+1)</f>
        <v>M2</v>
      </c>
      <c r="H39">
        <f ca="1">INDEX(plate_metadata!$B$2:$M$9, INT((ROW()-2)/COLUMNS(plate_metadata!$B$2:$M$9))+1, MOD(ROW()-2, COLUMNS(plate_metadata!$B$2:$M$9))+1)</f>
        <v>2.9823570686065817</v>
      </c>
    </row>
    <row r="40" spans="4:8" x14ac:dyDescent="0.3">
      <c r="D40" t="str">
        <f>INDEX(plate_readout!$A$2:$A$9, INT((ROW()-2)/(COLUMNS(plate_readout!$B$2:$M$9)))+1)</f>
        <v>D</v>
      </c>
      <c r="E40">
        <f>INDEX(plate_readout!$B$1:$M$1,MOD(ROW()-2,COLUMNS(plate_readout!$B$2:$M$9))+1)</f>
        <v>3</v>
      </c>
      <c r="F40" t="str">
        <f>INDEX(plate_readout!$B$2:$M$9, INT((ROW()-2)/COLUMNS(plate_readout!$B$2:$M$9))+1, MOD(ROW()-2, COLUMNS(plate_readout!$B$2:$M$9))+1)</f>
        <v>d3</v>
      </c>
      <c r="G40" t="str">
        <f>INDEX(plate_materials!$B$2:$M$9, INT((ROW()-2)/COLUMNS(plate_materials!$B$2:$M$9))+1, MOD(ROW()-2, COLUMNS(plate_materials!$B$2:$M$9))+1)</f>
        <v>M3</v>
      </c>
      <c r="H40">
        <f ca="1">INDEX(plate_metadata!$B$2:$M$9, INT((ROW()-2)/COLUMNS(plate_metadata!$B$2:$M$9))+1, MOD(ROW()-2, COLUMNS(plate_metadata!$B$2:$M$9))+1)</f>
        <v>3.9065070986770616</v>
      </c>
    </row>
    <row r="41" spans="4:8" x14ac:dyDescent="0.3">
      <c r="D41" t="str">
        <f>INDEX(plate_readout!$A$2:$A$9, INT((ROW()-2)/(COLUMNS(plate_readout!$B$2:$M$9)))+1)</f>
        <v>D</v>
      </c>
      <c r="E41">
        <f>INDEX(plate_readout!$B$1:$M$1,MOD(ROW()-2,COLUMNS(plate_readout!$B$2:$M$9))+1)</f>
        <v>4</v>
      </c>
      <c r="F41" t="str">
        <f>INDEX(plate_readout!$B$2:$M$9, INT((ROW()-2)/COLUMNS(plate_readout!$B$2:$M$9))+1, MOD(ROW()-2, COLUMNS(plate_readout!$B$2:$M$9))+1)</f>
        <v>d4</v>
      </c>
      <c r="G41" t="str">
        <f>INDEX(plate_materials!$B$2:$M$9, INT((ROW()-2)/COLUMNS(plate_materials!$B$2:$M$9))+1, MOD(ROW()-2, COLUMNS(plate_materials!$B$2:$M$9))+1)</f>
        <v>M4</v>
      </c>
      <c r="H41">
        <f ca="1">INDEX(plate_metadata!$B$2:$M$9, INT((ROW()-2)/COLUMNS(plate_metadata!$B$2:$M$9))+1, MOD(ROW()-2, COLUMNS(plate_metadata!$B$2:$M$9))+1)</f>
        <v>4.1101359790944043</v>
      </c>
    </row>
    <row r="42" spans="4:8" x14ac:dyDescent="0.3">
      <c r="D42" t="str">
        <f>INDEX(plate_readout!$A$2:$A$9, INT((ROW()-2)/(COLUMNS(plate_readout!$B$2:$M$9)))+1)</f>
        <v>D</v>
      </c>
      <c r="E42">
        <f>INDEX(plate_readout!$B$1:$M$1,MOD(ROW()-2,COLUMNS(plate_readout!$B$2:$M$9))+1)</f>
        <v>5</v>
      </c>
      <c r="F42" t="str">
        <f>INDEX(plate_readout!$B$2:$M$9, INT((ROW()-2)/COLUMNS(plate_readout!$B$2:$M$9))+1, MOD(ROW()-2, COLUMNS(plate_readout!$B$2:$M$9))+1)</f>
        <v>d5</v>
      </c>
      <c r="G42" t="str">
        <f>INDEX(plate_materials!$B$2:$M$9, INT((ROW()-2)/COLUMNS(plate_materials!$B$2:$M$9))+1, MOD(ROW()-2, COLUMNS(plate_materials!$B$2:$M$9))+1)</f>
        <v>M5</v>
      </c>
      <c r="H42">
        <f ca="1">INDEX(plate_metadata!$B$2:$M$9, INT((ROW()-2)/COLUMNS(plate_metadata!$B$2:$M$9))+1, MOD(ROW()-2, COLUMNS(plate_metadata!$B$2:$M$9))+1)</f>
        <v>5.4775008827171838</v>
      </c>
    </row>
    <row r="43" spans="4:8" x14ac:dyDescent="0.3">
      <c r="D43" t="str">
        <f>INDEX(plate_readout!$A$2:$A$9, INT((ROW()-2)/(COLUMNS(plate_readout!$B$2:$M$9)))+1)</f>
        <v>D</v>
      </c>
      <c r="E43">
        <f>INDEX(plate_readout!$B$1:$M$1,MOD(ROW()-2,COLUMNS(plate_readout!$B$2:$M$9))+1)</f>
        <v>6</v>
      </c>
      <c r="F43" t="str">
        <f>INDEX(plate_readout!$B$2:$M$9, INT((ROW()-2)/COLUMNS(plate_readout!$B$2:$M$9))+1, MOD(ROW()-2, COLUMNS(plate_readout!$B$2:$M$9))+1)</f>
        <v>d6</v>
      </c>
      <c r="G43" t="str">
        <f>INDEX(plate_materials!$B$2:$M$9, INT((ROW()-2)/COLUMNS(plate_materials!$B$2:$M$9))+1, MOD(ROW()-2, COLUMNS(plate_materials!$B$2:$M$9))+1)</f>
        <v>M6</v>
      </c>
      <c r="H43">
        <f ca="1">INDEX(plate_metadata!$B$2:$M$9, INT((ROW()-2)/COLUMNS(plate_metadata!$B$2:$M$9))+1, MOD(ROW()-2, COLUMNS(plate_metadata!$B$2:$M$9))+1)</f>
        <v>6.4116104117145776</v>
      </c>
    </row>
    <row r="44" spans="4:8" x14ac:dyDescent="0.3">
      <c r="D44" t="str">
        <f>INDEX(plate_readout!$A$2:$A$9, INT((ROW()-2)/(COLUMNS(plate_readout!$B$2:$M$9)))+1)</f>
        <v>D</v>
      </c>
      <c r="E44">
        <f>INDEX(plate_readout!$B$1:$M$1,MOD(ROW()-2,COLUMNS(plate_readout!$B$2:$M$9))+1)</f>
        <v>7</v>
      </c>
      <c r="F44" t="str">
        <f>INDEX(plate_readout!$B$2:$M$9, INT((ROW()-2)/COLUMNS(plate_readout!$B$2:$M$9))+1, MOD(ROW()-2, COLUMNS(plate_readout!$B$2:$M$9))+1)</f>
        <v>d7</v>
      </c>
      <c r="G44" t="str">
        <f>INDEX(plate_materials!$B$2:$M$9, INT((ROW()-2)/COLUMNS(plate_materials!$B$2:$M$9))+1, MOD(ROW()-2, COLUMNS(plate_materials!$B$2:$M$9))+1)</f>
        <v>M7</v>
      </c>
      <c r="H44">
        <f ca="1">INDEX(plate_metadata!$B$2:$M$9, INT((ROW()-2)/COLUMNS(plate_metadata!$B$2:$M$9))+1, MOD(ROW()-2, COLUMNS(plate_metadata!$B$2:$M$9))+1)</f>
        <v>7.3418132939210334</v>
      </c>
    </row>
    <row r="45" spans="4:8" x14ac:dyDescent="0.3">
      <c r="D45" t="str">
        <f>INDEX(plate_readout!$A$2:$A$9, INT((ROW()-2)/(COLUMNS(plate_readout!$B$2:$M$9)))+1)</f>
        <v>D</v>
      </c>
      <c r="E45">
        <f>INDEX(plate_readout!$B$1:$M$1,MOD(ROW()-2,COLUMNS(plate_readout!$B$2:$M$9))+1)</f>
        <v>8</v>
      </c>
      <c r="F45" t="str">
        <f>INDEX(plate_readout!$B$2:$M$9, INT((ROW()-2)/COLUMNS(plate_readout!$B$2:$M$9))+1, MOD(ROW()-2, COLUMNS(plate_readout!$B$2:$M$9))+1)</f>
        <v>d8</v>
      </c>
      <c r="G45" t="str">
        <f>INDEX(plate_materials!$B$2:$M$9, INT((ROW()-2)/COLUMNS(plate_materials!$B$2:$M$9))+1, MOD(ROW()-2, COLUMNS(plate_materials!$B$2:$M$9))+1)</f>
        <v>M8</v>
      </c>
      <c r="H45">
        <f ca="1">INDEX(plate_metadata!$B$2:$M$9, INT((ROW()-2)/COLUMNS(plate_metadata!$B$2:$M$9))+1, MOD(ROW()-2, COLUMNS(plate_metadata!$B$2:$M$9))+1)</f>
        <v>8.8193006344726239</v>
      </c>
    </row>
    <row r="46" spans="4:8" x14ac:dyDescent="0.3">
      <c r="D46" t="str">
        <f>INDEX(plate_readout!$A$2:$A$9, INT((ROW()-2)/(COLUMNS(plate_readout!$B$2:$M$9)))+1)</f>
        <v>D</v>
      </c>
      <c r="E46">
        <f>INDEX(plate_readout!$B$1:$M$1,MOD(ROW()-2,COLUMNS(plate_readout!$B$2:$M$9))+1)</f>
        <v>9</v>
      </c>
      <c r="F46" t="str">
        <f>INDEX(plate_readout!$B$2:$M$9, INT((ROW()-2)/COLUMNS(plate_readout!$B$2:$M$9))+1, MOD(ROW()-2, COLUMNS(plate_readout!$B$2:$M$9))+1)</f>
        <v>d9</v>
      </c>
      <c r="G46" t="str">
        <f>INDEX(plate_materials!$B$2:$M$9, INT((ROW()-2)/COLUMNS(plate_materials!$B$2:$M$9))+1, MOD(ROW()-2, COLUMNS(plate_materials!$B$2:$M$9))+1)</f>
        <v>M9</v>
      </c>
      <c r="H46">
        <f ca="1">INDEX(plate_metadata!$B$2:$M$9, INT((ROW()-2)/COLUMNS(plate_metadata!$B$2:$M$9))+1, MOD(ROW()-2, COLUMNS(plate_metadata!$B$2:$M$9))+1)</f>
        <v>9.2356212546490593</v>
      </c>
    </row>
    <row r="47" spans="4:8" x14ac:dyDescent="0.3">
      <c r="D47" t="str">
        <f>INDEX(plate_readout!$A$2:$A$9, INT((ROW()-2)/(COLUMNS(plate_readout!$B$2:$M$9)))+1)</f>
        <v>D</v>
      </c>
      <c r="E47">
        <f>INDEX(plate_readout!$B$1:$M$1,MOD(ROW()-2,COLUMNS(plate_readout!$B$2:$M$9))+1)</f>
        <v>10</v>
      </c>
      <c r="F47" t="str">
        <f>INDEX(plate_readout!$B$2:$M$9, INT((ROW()-2)/COLUMNS(plate_readout!$B$2:$M$9))+1, MOD(ROW()-2, COLUMNS(plate_readout!$B$2:$M$9))+1)</f>
        <v>d10</v>
      </c>
      <c r="G47" t="str">
        <f>INDEX(plate_materials!$B$2:$M$9, INT((ROW()-2)/COLUMNS(plate_materials!$B$2:$M$9))+1, MOD(ROW()-2, COLUMNS(plate_materials!$B$2:$M$9))+1)</f>
        <v>M10</v>
      </c>
      <c r="H47">
        <f ca="1">INDEX(plate_metadata!$B$2:$M$9, INT((ROW()-2)/COLUMNS(plate_metadata!$B$2:$M$9))+1, MOD(ROW()-2, COLUMNS(plate_metadata!$B$2:$M$9))+1)</f>
        <v>10.671766757006322</v>
      </c>
    </row>
    <row r="48" spans="4:8" x14ac:dyDescent="0.3">
      <c r="D48" t="str">
        <f>INDEX(plate_readout!$A$2:$A$9, INT((ROW()-2)/(COLUMNS(plate_readout!$B$2:$M$9)))+1)</f>
        <v>D</v>
      </c>
      <c r="E48">
        <f>INDEX(plate_readout!$B$1:$M$1,MOD(ROW()-2,COLUMNS(plate_readout!$B$2:$M$9))+1)</f>
        <v>11</v>
      </c>
      <c r="F48" t="str">
        <f>INDEX(plate_readout!$B$2:$M$9, INT((ROW()-2)/COLUMNS(plate_readout!$B$2:$M$9))+1, MOD(ROW()-2, COLUMNS(plate_readout!$B$2:$M$9))+1)</f>
        <v>d11</v>
      </c>
      <c r="G48" t="str">
        <f>INDEX(plate_materials!$B$2:$M$9, INT((ROW()-2)/COLUMNS(plate_materials!$B$2:$M$9))+1, MOD(ROW()-2, COLUMNS(plate_materials!$B$2:$M$9))+1)</f>
        <v>M11</v>
      </c>
      <c r="H48">
        <f ca="1">INDEX(plate_metadata!$B$2:$M$9, INT((ROW()-2)/COLUMNS(plate_metadata!$B$2:$M$9))+1, MOD(ROW()-2, COLUMNS(plate_metadata!$B$2:$M$9))+1)</f>
        <v>11.067796041548538</v>
      </c>
    </row>
    <row r="49" spans="4:8" x14ac:dyDescent="0.3">
      <c r="D49" t="str">
        <f>INDEX(plate_readout!$A$2:$A$9, INT((ROW()-2)/(COLUMNS(plate_readout!$B$2:$M$9)))+1)</f>
        <v>D</v>
      </c>
      <c r="E49">
        <f>INDEX(plate_readout!$B$1:$M$1,MOD(ROW()-2,COLUMNS(plate_readout!$B$2:$M$9))+1)</f>
        <v>12</v>
      </c>
      <c r="F49" t="str">
        <f>INDEX(plate_readout!$B$2:$M$9, INT((ROW()-2)/COLUMNS(plate_readout!$B$2:$M$9))+1, MOD(ROW()-2, COLUMNS(plate_readout!$B$2:$M$9))+1)</f>
        <v>d12</v>
      </c>
      <c r="G49" t="str">
        <f>INDEX(plate_materials!$B$2:$M$9, INT((ROW()-2)/COLUMNS(plate_materials!$B$2:$M$9))+1, MOD(ROW()-2, COLUMNS(plate_materials!$B$2:$M$9))+1)</f>
        <v>M12</v>
      </c>
      <c r="H49">
        <f ca="1">INDEX(plate_metadata!$B$2:$M$9, INT((ROW()-2)/COLUMNS(plate_metadata!$B$2:$M$9))+1, MOD(ROW()-2, COLUMNS(plate_metadata!$B$2:$M$9))+1)</f>
        <v>12.250509301683801</v>
      </c>
    </row>
    <row r="50" spans="4:8" x14ac:dyDescent="0.3">
      <c r="D50" t="str">
        <f>INDEX(plate_readout!$A$2:$A$9, INT((ROW()-2)/(COLUMNS(plate_readout!$B$2:$M$9)))+1)</f>
        <v>E</v>
      </c>
      <c r="E50">
        <f>INDEX(plate_readout!$B$1:$M$1,MOD(ROW()-2,COLUMNS(plate_readout!$B$2:$M$9))+1)</f>
        <v>1</v>
      </c>
      <c r="F50">
        <f ca="1">INDEX(plate_readout!$B$2:$M$9, INT((ROW()-2)/COLUMNS(plate_readout!$B$2:$M$9))+1, MOD(ROW()-2, COLUMNS(plate_readout!$B$2:$M$9))+1)</f>
        <v>1.1078088178985421</v>
      </c>
      <c r="G50" t="str">
        <f>INDEX(plate_materials!$B$2:$M$9, INT((ROW()-2)/COLUMNS(plate_materials!$B$2:$M$9))+1, MOD(ROW()-2, COLUMNS(plate_materials!$B$2:$M$9))+1)</f>
        <v>M1</v>
      </c>
      <c r="H50">
        <f ca="1">INDEX(plate_metadata!$B$2:$M$9, INT((ROW()-2)/COLUMNS(plate_metadata!$B$2:$M$9))+1, MOD(ROW()-2, COLUMNS(plate_metadata!$B$2:$M$9))+1)</f>
        <v>1.0895719385043852</v>
      </c>
    </row>
    <row r="51" spans="4:8" x14ac:dyDescent="0.3">
      <c r="D51" t="str">
        <f>INDEX(plate_readout!$A$2:$A$9, INT((ROW()-2)/(COLUMNS(plate_readout!$B$2:$M$9)))+1)</f>
        <v>E</v>
      </c>
      <c r="E51">
        <f>INDEX(plate_readout!$B$1:$M$1,MOD(ROW()-2,COLUMNS(plate_readout!$B$2:$M$9))+1)</f>
        <v>2</v>
      </c>
      <c r="F51">
        <f ca="1">INDEX(plate_readout!$B$2:$M$9, INT((ROW()-2)/COLUMNS(plate_readout!$B$2:$M$9))+1, MOD(ROW()-2, COLUMNS(plate_readout!$B$2:$M$9))+1)</f>
        <v>2.1052936316763216</v>
      </c>
      <c r="G51" t="str">
        <f>INDEX(plate_materials!$B$2:$M$9, INT((ROW()-2)/COLUMNS(plate_materials!$B$2:$M$9))+1, MOD(ROW()-2, COLUMNS(plate_materials!$B$2:$M$9))+1)</f>
        <v>M2</v>
      </c>
      <c r="H51">
        <f ca="1">INDEX(plate_metadata!$B$2:$M$9, INT((ROW()-2)/COLUMNS(plate_metadata!$B$2:$M$9))+1, MOD(ROW()-2, COLUMNS(plate_metadata!$B$2:$M$9))+1)</f>
        <v>2.2347490938802403</v>
      </c>
    </row>
    <row r="52" spans="4:8" x14ac:dyDescent="0.3">
      <c r="D52" t="str">
        <f>INDEX(plate_readout!$A$2:$A$9, INT((ROW()-2)/(COLUMNS(plate_readout!$B$2:$M$9)))+1)</f>
        <v>E</v>
      </c>
      <c r="E52">
        <f>INDEX(plate_readout!$B$1:$M$1,MOD(ROW()-2,COLUMNS(plate_readout!$B$2:$M$9))+1)</f>
        <v>3</v>
      </c>
      <c r="F52">
        <f ca="1">INDEX(plate_readout!$B$2:$M$9, INT((ROW()-2)/COLUMNS(plate_readout!$B$2:$M$9))+1, MOD(ROW()-2, COLUMNS(plate_readout!$B$2:$M$9))+1)</f>
        <v>3.7040626042705775</v>
      </c>
      <c r="G52" t="str">
        <f>INDEX(plate_materials!$B$2:$M$9, INT((ROW()-2)/COLUMNS(plate_materials!$B$2:$M$9))+1, MOD(ROW()-2, COLUMNS(plate_materials!$B$2:$M$9))+1)</f>
        <v>M3</v>
      </c>
      <c r="H52">
        <f ca="1">INDEX(plate_metadata!$B$2:$M$9, INT((ROW()-2)/COLUMNS(plate_metadata!$B$2:$M$9))+1, MOD(ROW()-2, COLUMNS(plate_metadata!$B$2:$M$9))+1)</f>
        <v>3.2165183488420599</v>
      </c>
    </row>
    <row r="53" spans="4:8" x14ac:dyDescent="0.3">
      <c r="D53" t="str">
        <f>INDEX(plate_readout!$A$2:$A$9, INT((ROW()-2)/(COLUMNS(plate_readout!$B$2:$M$9)))+1)</f>
        <v>E</v>
      </c>
      <c r="E53">
        <f>INDEX(plate_readout!$B$1:$M$1,MOD(ROW()-2,COLUMNS(plate_readout!$B$2:$M$9))+1)</f>
        <v>4</v>
      </c>
      <c r="F53">
        <f ca="1">INDEX(plate_readout!$B$2:$M$9, INT((ROW()-2)/COLUMNS(plate_readout!$B$2:$M$9))+1, MOD(ROW()-2, COLUMNS(plate_readout!$B$2:$M$9))+1)</f>
        <v>4.7626101336309992</v>
      </c>
      <c r="G53" t="str">
        <f>INDEX(plate_materials!$B$2:$M$9, INT((ROW()-2)/COLUMNS(plate_materials!$B$2:$M$9))+1, MOD(ROW()-2, COLUMNS(plate_materials!$B$2:$M$9))+1)</f>
        <v>M4</v>
      </c>
      <c r="H53">
        <f ca="1">INDEX(plate_metadata!$B$2:$M$9, INT((ROW()-2)/COLUMNS(plate_metadata!$B$2:$M$9))+1, MOD(ROW()-2, COLUMNS(plate_metadata!$B$2:$M$9))+1)</f>
        <v>4.8344005274391142</v>
      </c>
    </row>
    <row r="54" spans="4:8" x14ac:dyDescent="0.3">
      <c r="D54" t="str">
        <f>INDEX(plate_readout!$A$2:$A$9, INT((ROW()-2)/(COLUMNS(plate_readout!$B$2:$M$9)))+1)</f>
        <v>E</v>
      </c>
      <c r="E54">
        <f>INDEX(plate_readout!$B$1:$M$1,MOD(ROW()-2,COLUMNS(plate_readout!$B$2:$M$9))+1)</f>
        <v>5</v>
      </c>
      <c r="F54">
        <f ca="1">INDEX(plate_readout!$B$2:$M$9, INT((ROW()-2)/COLUMNS(plate_readout!$B$2:$M$9))+1, MOD(ROW()-2, COLUMNS(plate_readout!$B$2:$M$9))+1)</f>
        <v>5.5199544209211533</v>
      </c>
      <c r="G54" t="str">
        <f>INDEX(plate_materials!$B$2:$M$9, INT((ROW()-2)/COLUMNS(plate_materials!$B$2:$M$9))+1, MOD(ROW()-2, COLUMNS(plate_materials!$B$2:$M$9))+1)</f>
        <v>M5</v>
      </c>
      <c r="H54">
        <f ca="1">INDEX(plate_metadata!$B$2:$M$9, INT((ROW()-2)/COLUMNS(plate_metadata!$B$2:$M$9))+1, MOD(ROW()-2, COLUMNS(plate_metadata!$B$2:$M$9))+1)</f>
        <v>5.6499676063326243</v>
      </c>
    </row>
    <row r="55" spans="4:8" x14ac:dyDescent="0.3">
      <c r="D55" t="str">
        <f>INDEX(plate_readout!$A$2:$A$9, INT((ROW()-2)/(COLUMNS(plate_readout!$B$2:$M$9)))+1)</f>
        <v>E</v>
      </c>
      <c r="E55">
        <f>INDEX(plate_readout!$B$1:$M$1,MOD(ROW()-2,COLUMNS(plate_readout!$B$2:$M$9))+1)</f>
        <v>6</v>
      </c>
      <c r="F55">
        <f ca="1">INDEX(plate_readout!$B$2:$M$9, INT((ROW()-2)/COLUMNS(plate_readout!$B$2:$M$9))+1, MOD(ROW()-2, COLUMNS(plate_readout!$B$2:$M$9))+1)</f>
        <v>6.3884644831858735</v>
      </c>
      <c r="G55" t="str">
        <f>INDEX(plate_materials!$B$2:$M$9, INT((ROW()-2)/COLUMNS(plate_materials!$B$2:$M$9))+1, MOD(ROW()-2, COLUMNS(plate_materials!$B$2:$M$9))+1)</f>
        <v>M6</v>
      </c>
      <c r="H55">
        <f ca="1">INDEX(plate_metadata!$B$2:$M$9, INT((ROW()-2)/COLUMNS(plate_metadata!$B$2:$M$9))+1, MOD(ROW()-2, COLUMNS(plate_metadata!$B$2:$M$9))+1)</f>
        <v>6.0676122318178489</v>
      </c>
    </row>
    <row r="56" spans="4:8" x14ac:dyDescent="0.3">
      <c r="D56" t="str">
        <f>INDEX(plate_readout!$A$2:$A$9, INT((ROW()-2)/(COLUMNS(plate_readout!$B$2:$M$9)))+1)</f>
        <v>E</v>
      </c>
      <c r="E56">
        <f>INDEX(plate_readout!$B$1:$M$1,MOD(ROW()-2,COLUMNS(plate_readout!$B$2:$M$9))+1)</f>
        <v>7</v>
      </c>
      <c r="F56">
        <f ca="1">INDEX(plate_readout!$B$2:$M$9, INT((ROW()-2)/COLUMNS(plate_readout!$B$2:$M$9))+1, MOD(ROW()-2, COLUMNS(plate_readout!$B$2:$M$9))+1)</f>
        <v>7.2972130319256285</v>
      </c>
      <c r="G56" t="str">
        <f>INDEX(plate_materials!$B$2:$M$9, INT((ROW()-2)/COLUMNS(plate_materials!$B$2:$M$9))+1, MOD(ROW()-2, COLUMNS(plate_materials!$B$2:$M$9))+1)</f>
        <v>M7</v>
      </c>
      <c r="H56">
        <f ca="1">INDEX(plate_metadata!$B$2:$M$9, INT((ROW()-2)/COLUMNS(plate_metadata!$B$2:$M$9))+1, MOD(ROW()-2, COLUMNS(plate_metadata!$B$2:$M$9))+1)</f>
        <v>7.9188977938162104</v>
      </c>
    </row>
    <row r="57" spans="4:8" x14ac:dyDescent="0.3">
      <c r="D57" t="str">
        <f>INDEX(plate_readout!$A$2:$A$9, INT((ROW()-2)/(COLUMNS(plate_readout!$B$2:$M$9)))+1)</f>
        <v>E</v>
      </c>
      <c r="E57">
        <f>INDEX(plate_readout!$B$1:$M$1,MOD(ROW()-2,COLUMNS(plate_readout!$B$2:$M$9))+1)</f>
        <v>8</v>
      </c>
      <c r="F57">
        <f ca="1">INDEX(plate_readout!$B$2:$M$9, INT((ROW()-2)/COLUMNS(plate_readout!$B$2:$M$9))+1, MOD(ROW()-2, COLUMNS(plate_readout!$B$2:$M$9))+1)</f>
        <v>8.812775390778123</v>
      </c>
      <c r="G57" t="str">
        <f>INDEX(plate_materials!$B$2:$M$9, INT((ROW()-2)/COLUMNS(plate_materials!$B$2:$M$9))+1, MOD(ROW()-2, COLUMNS(plate_materials!$B$2:$M$9))+1)</f>
        <v>M8</v>
      </c>
      <c r="H57">
        <f ca="1">INDEX(plate_metadata!$B$2:$M$9, INT((ROW()-2)/COLUMNS(plate_metadata!$B$2:$M$9))+1, MOD(ROW()-2, COLUMNS(plate_metadata!$B$2:$M$9))+1)</f>
        <v>8.6133502643573081</v>
      </c>
    </row>
    <row r="58" spans="4:8" x14ac:dyDescent="0.3">
      <c r="D58" t="str">
        <f>INDEX(plate_readout!$A$2:$A$9, INT((ROW()-2)/(COLUMNS(plate_readout!$B$2:$M$9)))+1)</f>
        <v>E</v>
      </c>
      <c r="E58">
        <f>INDEX(plate_readout!$B$1:$M$1,MOD(ROW()-2,COLUMNS(plate_readout!$B$2:$M$9))+1)</f>
        <v>9</v>
      </c>
      <c r="F58">
        <f ca="1">INDEX(plate_readout!$B$2:$M$9, INT((ROW()-2)/COLUMNS(plate_readout!$B$2:$M$9))+1, MOD(ROW()-2, COLUMNS(plate_readout!$B$2:$M$9))+1)</f>
        <v>9.8879440258981255</v>
      </c>
      <c r="G58" t="str">
        <f>INDEX(plate_materials!$B$2:$M$9, INT((ROW()-2)/COLUMNS(plate_materials!$B$2:$M$9))+1, MOD(ROW()-2, COLUMNS(plate_materials!$B$2:$M$9))+1)</f>
        <v>M9</v>
      </c>
      <c r="H58">
        <f ca="1">INDEX(plate_metadata!$B$2:$M$9, INT((ROW()-2)/COLUMNS(plate_metadata!$B$2:$M$9))+1, MOD(ROW()-2, COLUMNS(plate_metadata!$B$2:$M$9))+1)</f>
        <v>9.2205655054450162</v>
      </c>
    </row>
    <row r="59" spans="4:8" x14ac:dyDescent="0.3">
      <c r="D59" t="str">
        <f>INDEX(plate_readout!$A$2:$A$9, INT((ROW()-2)/(COLUMNS(plate_readout!$B$2:$M$9)))+1)</f>
        <v>E</v>
      </c>
      <c r="E59">
        <f>INDEX(plate_readout!$B$1:$M$1,MOD(ROW()-2,COLUMNS(plate_readout!$B$2:$M$9))+1)</f>
        <v>10</v>
      </c>
      <c r="F59">
        <f ca="1">INDEX(plate_readout!$B$2:$M$9, INT((ROW()-2)/COLUMNS(plate_readout!$B$2:$M$9))+1, MOD(ROW()-2, COLUMNS(plate_readout!$B$2:$M$9))+1)</f>
        <v>10.071427224867428</v>
      </c>
      <c r="G59" t="str">
        <f>INDEX(plate_materials!$B$2:$M$9, INT((ROW()-2)/COLUMNS(plate_materials!$B$2:$M$9))+1, MOD(ROW()-2, COLUMNS(plate_materials!$B$2:$M$9))+1)</f>
        <v>M10</v>
      </c>
      <c r="H59">
        <f ca="1">INDEX(plate_metadata!$B$2:$M$9, INT((ROW()-2)/COLUMNS(plate_metadata!$B$2:$M$9))+1, MOD(ROW()-2, COLUMNS(plate_metadata!$B$2:$M$9))+1)</f>
        <v>10.387700178964707</v>
      </c>
    </row>
    <row r="60" spans="4:8" x14ac:dyDescent="0.3">
      <c r="D60" t="str">
        <f>INDEX(plate_readout!$A$2:$A$9, INT((ROW()-2)/(COLUMNS(plate_readout!$B$2:$M$9)))+1)</f>
        <v>E</v>
      </c>
      <c r="E60">
        <f>INDEX(plate_readout!$B$1:$M$1,MOD(ROW()-2,COLUMNS(plate_readout!$B$2:$M$9))+1)</f>
        <v>11</v>
      </c>
      <c r="F60">
        <f ca="1">INDEX(plate_readout!$B$2:$M$9, INT((ROW()-2)/COLUMNS(plate_readout!$B$2:$M$9))+1, MOD(ROW()-2, COLUMNS(plate_readout!$B$2:$M$9))+1)</f>
        <v>11.146073798666938</v>
      </c>
      <c r="G60" t="str">
        <f>INDEX(plate_materials!$B$2:$M$9, INT((ROW()-2)/COLUMNS(plate_materials!$B$2:$M$9))+1, MOD(ROW()-2, COLUMNS(plate_materials!$B$2:$M$9))+1)</f>
        <v>M11</v>
      </c>
      <c r="H60">
        <f ca="1">INDEX(plate_metadata!$B$2:$M$9, INT((ROW()-2)/COLUMNS(plate_metadata!$B$2:$M$9))+1, MOD(ROW()-2, COLUMNS(plate_metadata!$B$2:$M$9))+1)</f>
        <v>11.272692594763429</v>
      </c>
    </row>
    <row r="61" spans="4:8" x14ac:dyDescent="0.3">
      <c r="D61" t="str">
        <f>INDEX(plate_readout!$A$2:$A$9, INT((ROW()-2)/(COLUMNS(plate_readout!$B$2:$M$9)))+1)</f>
        <v>E</v>
      </c>
      <c r="E61">
        <f>INDEX(plate_readout!$B$1:$M$1,MOD(ROW()-2,COLUMNS(plate_readout!$B$2:$M$9))+1)</f>
        <v>12</v>
      </c>
      <c r="F61">
        <f ca="1">INDEX(plate_readout!$B$2:$M$9, INT((ROW()-2)/COLUMNS(plate_readout!$B$2:$M$9))+1, MOD(ROW()-2, COLUMNS(plate_readout!$B$2:$M$9))+1)</f>
        <v>12.288153558788061</v>
      </c>
      <c r="G61" t="str">
        <f>INDEX(plate_materials!$B$2:$M$9, INT((ROW()-2)/COLUMNS(plate_materials!$B$2:$M$9))+1, MOD(ROW()-2, COLUMNS(plate_materials!$B$2:$M$9))+1)</f>
        <v>M12</v>
      </c>
      <c r="H61">
        <f ca="1">INDEX(plate_metadata!$B$2:$M$9, INT((ROW()-2)/COLUMNS(plate_metadata!$B$2:$M$9))+1, MOD(ROW()-2, COLUMNS(plate_metadata!$B$2:$M$9))+1)</f>
        <v>12.104181704947049</v>
      </c>
    </row>
    <row r="62" spans="4:8" x14ac:dyDescent="0.3">
      <c r="D62" t="str">
        <f>INDEX(plate_readout!$A$2:$A$9, INT((ROW()-2)/(COLUMNS(plate_readout!$B$2:$M$9)))+1)</f>
        <v>F</v>
      </c>
      <c r="E62">
        <f>INDEX(plate_readout!$B$1:$M$1,MOD(ROW()-2,COLUMNS(plate_readout!$B$2:$M$9))+1)</f>
        <v>1</v>
      </c>
      <c r="F62">
        <f ca="1">INDEX(plate_readout!$B$2:$M$9, INT((ROW()-2)/COLUMNS(plate_readout!$B$2:$M$9))+1, MOD(ROW()-2, COLUMNS(plate_readout!$B$2:$M$9))+1)</f>
        <v>1.5138590564820014</v>
      </c>
      <c r="G62" t="str">
        <f>INDEX(plate_materials!$B$2:$M$9, INT((ROW()-2)/COLUMNS(plate_materials!$B$2:$M$9))+1, MOD(ROW()-2, COLUMNS(plate_materials!$B$2:$M$9))+1)</f>
        <v>M1</v>
      </c>
      <c r="H62">
        <f ca="1">INDEX(plate_metadata!$B$2:$M$9, INT((ROW()-2)/COLUMNS(plate_metadata!$B$2:$M$9))+1, MOD(ROW()-2, COLUMNS(plate_metadata!$B$2:$M$9))+1)</f>
        <v>1.8932742495120172</v>
      </c>
    </row>
    <row r="63" spans="4:8" x14ac:dyDescent="0.3">
      <c r="D63" t="str">
        <f>INDEX(plate_readout!$A$2:$A$9, INT((ROW()-2)/(COLUMNS(plate_readout!$B$2:$M$9)))+1)</f>
        <v>F</v>
      </c>
      <c r="E63">
        <f>INDEX(plate_readout!$B$1:$M$1,MOD(ROW()-2,COLUMNS(plate_readout!$B$2:$M$9))+1)</f>
        <v>2</v>
      </c>
      <c r="F63">
        <f ca="1">INDEX(plate_readout!$B$2:$M$9, INT((ROW()-2)/COLUMNS(plate_readout!$B$2:$M$9))+1, MOD(ROW()-2, COLUMNS(plate_readout!$B$2:$M$9))+1)</f>
        <v>2.5609970901718695</v>
      </c>
      <c r="G63" t="str">
        <f>INDEX(plate_materials!$B$2:$M$9, INT((ROW()-2)/COLUMNS(plate_materials!$B$2:$M$9))+1, MOD(ROW()-2, COLUMNS(plate_materials!$B$2:$M$9))+1)</f>
        <v>M2</v>
      </c>
      <c r="H63">
        <f ca="1">INDEX(plate_metadata!$B$2:$M$9, INT((ROW()-2)/COLUMNS(plate_metadata!$B$2:$M$9))+1, MOD(ROW()-2, COLUMNS(plate_metadata!$B$2:$M$9))+1)</f>
        <v>2.5140278172820283</v>
      </c>
    </row>
    <row r="64" spans="4:8" x14ac:dyDescent="0.3">
      <c r="D64" t="str">
        <f>INDEX(plate_readout!$A$2:$A$9, INT((ROW()-2)/(COLUMNS(plate_readout!$B$2:$M$9)))+1)</f>
        <v>F</v>
      </c>
      <c r="E64">
        <f>INDEX(plate_readout!$B$1:$M$1,MOD(ROW()-2,COLUMNS(plate_readout!$B$2:$M$9))+1)</f>
        <v>3</v>
      </c>
      <c r="F64">
        <f ca="1">INDEX(plate_readout!$B$2:$M$9, INT((ROW()-2)/COLUMNS(plate_readout!$B$2:$M$9))+1, MOD(ROW()-2, COLUMNS(plate_readout!$B$2:$M$9))+1)</f>
        <v>3.2494760305326569</v>
      </c>
      <c r="G64" t="str">
        <f>INDEX(plate_materials!$B$2:$M$9, INT((ROW()-2)/COLUMNS(plate_materials!$B$2:$M$9))+1, MOD(ROW()-2, COLUMNS(plate_materials!$B$2:$M$9))+1)</f>
        <v>M3</v>
      </c>
      <c r="H64">
        <f ca="1">INDEX(plate_metadata!$B$2:$M$9, INT((ROW()-2)/COLUMNS(plate_metadata!$B$2:$M$9))+1, MOD(ROW()-2, COLUMNS(plate_metadata!$B$2:$M$9))+1)</f>
        <v>3.9033020546946204</v>
      </c>
    </row>
    <row r="65" spans="4:8" x14ac:dyDescent="0.3">
      <c r="D65" t="str">
        <f>INDEX(plate_readout!$A$2:$A$9, INT((ROW()-2)/(COLUMNS(plate_readout!$B$2:$M$9)))+1)</f>
        <v>F</v>
      </c>
      <c r="E65">
        <f>INDEX(plate_readout!$B$1:$M$1,MOD(ROW()-2,COLUMNS(plate_readout!$B$2:$M$9))+1)</f>
        <v>4</v>
      </c>
      <c r="F65">
        <f ca="1">INDEX(plate_readout!$B$2:$M$9, INT((ROW()-2)/COLUMNS(plate_readout!$B$2:$M$9))+1, MOD(ROW()-2, COLUMNS(plate_readout!$B$2:$M$9))+1)</f>
        <v>4.5039113539729589</v>
      </c>
      <c r="G65" t="str">
        <f>INDEX(plate_materials!$B$2:$M$9, INT((ROW()-2)/COLUMNS(plate_materials!$B$2:$M$9))+1, MOD(ROW()-2, COLUMNS(plate_materials!$B$2:$M$9))+1)</f>
        <v>M4</v>
      </c>
      <c r="H65">
        <f ca="1">INDEX(plate_metadata!$B$2:$M$9, INT((ROW()-2)/COLUMNS(plate_metadata!$B$2:$M$9))+1, MOD(ROW()-2, COLUMNS(plate_metadata!$B$2:$M$9))+1)</f>
        <v>4.7302421850569747</v>
      </c>
    </row>
    <row r="66" spans="4:8" x14ac:dyDescent="0.3">
      <c r="D66" t="str">
        <f>INDEX(plate_readout!$A$2:$A$9, INT((ROW()-2)/(COLUMNS(plate_readout!$B$2:$M$9)))+1)</f>
        <v>F</v>
      </c>
      <c r="E66">
        <f>INDEX(plate_readout!$B$1:$M$1,MOD(ROW()-2,COLUMNS(plate_readout!$B$2:$M$9))+1)</f>
        <v>5</v>
      </c>
      <c r="F66">
        <f ca="1">INDEX(plate_readout!$B$2:$M$9, INT((ROW()-2)/COLUMNS(plate_readout!$B$2:$M$9))+1, MOD(ROW()-2, COLUMNS(plate_readout!$B$2:$M$9))+1)</f>
        <v>5.1982180918665266</v>
      </c>
      <c r="G66" t="str">
        <f>INDEX(plate_materials!$B$2:$M$9, INT((ROW()-2)/COLUMNS(plate_materials!$B$2:$M$9))+1, MOD(ROW()-2, COLUMNS(plate_materials!$B$2:$M$9))+1)</f>
        <v>M5</v>
      </c>
      <c r="H66">
        <f ca="1">INDEX(plate_metadata!$B$2:$M$9, INT((ROW()-2)/COLUMNS(plate_metadata!$B$2:$M$9))+1, MOD(ROW()-2, COLUMNS(plate_metadata!$B$2:$M$9))+1)</f>
        <v>5.1395023697913036</v>
      </c>
    </row>
    <row r="67" spans="4:8" x14ac:dyDescent="0.3">
      <c r="D67" t="str">
        <f>INDEX(plate_readout!$A$2:$A$9, INT((ROW()-2)/(COLUMNS(plate_readout!$B$2:$M$9)))+1)</f>
        <v>F</v>
      </c>
      <c r="E67">
        <f>INDEX(plate_readout!$B$1:$M$1,MOD(ROW()-2,COLUMNS(plate_readout!$B$2:$M$9))+1)</f>
        <v>6</v>
      </c>
      <c r="F67">
        <f ca="1">INDEX(plate_readout!$B$2:$M$9, INT((ROW()-2)/COLUMNS(plate_readout!$B$2:$M$9))+1, MOD(ROW()-2, COLUMNS(plate_readout!$B$2:$M$9))+1)</f>
        <v>6.4515587012462241</v>
      </c>
      <c r="G67" t="str">
        <f>INDEX(plate_materials!$B$2:$M$9, INT((ROW()-2)/COLUMNS(plate_materials!$B$2:$M$9))+1, MOD(ROW()-2, COLUMNS(plate_materials!$B$2:$M$9))+1)</f>
        <v>M6</v>
      </c>
      <c r="H67">
        <f ca="1">INDEX(plate_metadata!$B$2:$M$9, INT((ROW()-2)/COLUMNS(plate_metadata!$B$2:$M$9))+1, MOD(ROW()-2, COLUMNS(plate_metadata!$B$2:$M$9))+1)</f>
        <v>6.8255349758873631</v>
      </c>
    </row>
    <row r="68" spans="4:8" x14ac:dyDescent="0.3">
      <c r="D68" t="str">
        <f>INDEX(plate_readout!$A$2:$A$9, INT((ROW()-2)/(COLUMNS(plate_readout!$B$2:$M$9)))+1)</f>
        <v>F</v>
      </c>
      <c r="E68">
        <f>INDEX(plate_readout!$B$1:$M$1,MOD(ROW()-2,COLUMNS(plate_readout!$B$2:$M$9))+1)</f>
        <v>7</v>
      </c>
      <c r="F68">
        <f ca="1">INDEX(plate_readout!$B$2:$M$9, INT((ROW()-2)/COLUMNS(plate_readout!$B$2:$M$9))+1, MOD(ROW()-2, COLUMNS(plate_readout!$B$2:$M$9))+1)</f>
        <v>7.6840102387937428</v>
      </c>
      <c r="G68" t="str">
        <f>INDEX(plate_materials!$B$2:$M$9, INT((ROW()-2)/COLUMNS(plate_materials!$B$2:$M$9))+1, MOD(ROW()-2, COLUMNS(plate_materials!$B$2:$M$9))+1)</f>
        <v>M7</v>
      </c>
      <c r="H68">
        <f ca="1">INDEX(plate_metadata!$B$2:$M$9, INT((ROW()-2)/COLUMNS(plate_metadata!$B$2:$M$9))+1, MOD(ROW()-2, COLUMNS(plate_metadata!$B$2:$M$9))+1)</f>
        <v>7.5424361127702095</v>
      </c>
    </row>
    <row r="69" spans="4:8" x14ac:dyDescent="0.3">
      <c r="D69" t="str">
        <f>INDEX(plate_readout!$A$2:$A$9, INT((ROW()-2)/(COLUMNS(plate_readout!$B$2:$M$9)))+1)</f>
        <v>F</v>
      </c>
      <c r="E69">
        <f>INDEX(plate_readout!$B$1:$M$1,MOD(ROW()-2,COLUMNS(plate_readout!$B$2:$M$9))+1)</f>
        <v>8</v>
      </c>
      <c r="F69">
        <f ca="1">INDEX(plate_readout!$B$2:$M$9, INT((ROW()-2)/COLUMNS(plate_readout!$B$2:$M$9))+1, MOD(ROW()-2, COLUMNS(plate_readout!$B$2:$M$9))+1)</f>
        <v>8.1544310324728198</v>
      </c>
      <c r="G69" t="str">
        <f>INDEX(plate_materials!$B$2:$M$9, INT((ROW()-2)/COLUMNS(plate_materials!$B$2:$M$9))+1, MOD(ROW()-2, COLUMNS(plate_materials!$B$2:$M$9))+1)</f>
        <v>M8</v>
      </c>
      <c r="H69">
        <f ca="1">INDEX(plate_metadata!$B$2:$M$9, INT((ROW()-2)/COLUMNS(plate_metadata!$B$2:$M$9))+1, MOD(ROW()-2, COLUMNS(plate_metadata!$B$2:$M$9))+1)</f>
        <v>8.0866238090207965</v>
      </c>
    </row>
    <row r="70" spans="4:8" x14ac:dyDescent="0.3">
      <c r="D70" t="str">
        <f>INDEX(plate_readout!$A$2:$A$9, INT((ROW()-2)/(COLUMNS(plate_readout!$B$2:$M$9)))+1)</f>
        <v>F</v>
      </c>
      <c r="E70">
        <f>INDEX(plate_readout!$B$1:$M$1,MOD(ROW()-2,COLUMNS(plate_readout!$B$2:$M$9))+1)</f>
        <v>9</v>
      </c>
      <c r="F70">
        <f ca="1">INDEX(plate_readout!$B$2:$M$9, INT((ROW()-2)/COLUMNS(plate_readout!$B$2:$M$9))+1, MOD(ROW()-2, COLUMNS(plate_readout!$B$2:$M$9))+1)</f>
        <v>9.001087502132874</v>
      </c>
      <c r="G70" t="str">
        <f>INDEX(plate_materials!$B$2:$M$9, INT((ROW()-2)/COLUMNS(plate_materials!$B$2:$M$9))+1, MOD(ROW()-2, COLUMNS(plate_materials!$B$2:$M$9))+1)</f>
        <v>M9</v>
      </c>
      <c r="H70">
        <f ca="1">INDEX(plate_metadata!$B$2:$M$9, INT((ROW()-2)/COLUMNS(plate_metadata!$B$2:$M$9))+1, MOD(ROW()-2, COLUMNS(plate_metadata!$B$2:$M$9))+1)</f>
        <v>9.6501158168675598</v>
      </c>
    </row>
    <row r="71" spans="4:8" x14ac:dyDescent="0.3">
      <c r="D71" t="str">
        <f>INDEX(plate_readout!$A$2:$A$9, INT((ROW()-2)/(COLUMNS(plate_readout!$B$2:$M$9)))+1)</f>
        <v>F</v>
      </c>
      <c r="E71">
        <f>INDEX(plate_readout!$B$1:$M$1,MOD(ROW()-2,COLUMNS(plate_readout!$B$2:$M$9))+1)</f>
        <v>10</v>
      </c>
      <c r="F71">
        <f ca="1">INDEX(plate_readout!$B$2:$M$9, INT((ROW()-2)/COLUMNS(plate_readout!$B$2:$M$9))+1, MOD(ROW()-2, COLUMNS(plate_readout!$B$2:$M$9))+1)</f>
        <v>10.978991377776229</v>
      </c>
      <c r="G71" t="str">
        <f>INDEX(plate_materials!$B$2:$M$9, INT((ROW()-2)/COLUMNS(plate_materials!$B$2:$M$9))+1, MOD(ROW()-2, COLUMNS(plate_materials!$B$2:$M$9))+1)</f>
        <v>M10</v>
      </c>
      <c r="H71">
        <f ca="1">INDEX(plate_metadata!$B$2:$M$9, INT((ROW()-2)/COLUMNS(plate_metadata!$B$2:$M$9))+1, MOD(ROW()-2, COLUMNS(plate_metadata!$B$2:$M$9))+1)</f>
        <v>10.82071982989922</v>
      </c>
    </row>
    <row r="72" spans="4:8" x14ac:dyDescent="0.3">
      <c r="D72" t="str">
        <f>INDEX(plate_readout!$A$2:$A$9, INT((ROW()-2)/(COLUMNS(plate_readout!$B$2:$M$9)))+1)</f>
        <v>F</v>
      </c>
      <c r="E72">
        <f>INDEX(plate_readout!$B$1:$M$1,MOD(ROW()-2,COLUMNS(plate_readout!$B$2:$M$9))+1)</f>
        <v>11</v>
      </c>
      <c r="F72">
        <f ca="1">INDEX(plate_readout!$B$2:$M$9, INT((ROW()-2)/COLUMNS(plate_readout!$B$2:$M$9))+1, MOD(ROW()-2, COLUMNS(plate_readout!$B$2:$M$9))+1)</f>
        <v>11.870472193659888</v>
      </c>
      <c r="G72" t="str">
        <f>INDEX(plate_materials!$B$2:$M$9, INT((ROW()-2)/COLUMNS(plate_materials!$B$2:$M$9))+1, MOD(ROW()-2, COLUMNS(plate_materials!$B$2:$M$9))+1)</f>
        <v>M11</v>
      </c>
      <c r="H72">
        <f ca="1">INDEX(plate_metadata!$B$2:$M$9, INT((ROW()-2)/COLUMNS(plate_metadata!$B$2:$M$9))+1, MOD(ROW()-2, COLUMNS(plate_metadata!$B$2:$M$9))+1)</f>
        <v>11.390961119929548</v>
      </c>
    </row>
    <row r="73" spans="4:8" x14ac:dyDescent="0.3">
      <c r="D73" t="str">
        <f>INDEX(plate_readout!$A$2:$A$9, INT((ROW()-2)/(COLUMNS(plate_readout!$B$2:$M$9)))+1)</f>
        <v>F</v>
      </c>
      <c r="E73">
        <f>INDEX(plate_readout!$B$1:$M$1,MOD(ROW()-2,COLUMNS(plate_readout!$B$2:$M$9))+1)</f>
        <v>12</v>
      </c>
      <c r="F73">
        <f ca="1">INDEX(plate_readout!$B$2:$M$9, INT((ROW()-2)/COLUMNS(plate_readout!$B$2:$M$9))+1, MOD(ROW()-2, COLUMNS(plate_readout!$B$2:$M$9))+1)</f>
        <v>12.184895120343564</v>
      </c>
      <c r="G73" t="str">
        <f>INDEX(plate_materials!$B$2:$M$9, INT((ROW()-2)/COLUMNS(plate_materials!$B$2:$M$9))+1, MOD(ROW()-2, COLUMNS(plate_materials!$B$2:$M$9))+1)</f>
        <v>M12</v>
      </c>
      <c r="H73">
        <f ca="1">INDEX(plate_metadata!$B$2:$M$9, INT((ROW()-2)/COLUMNS(plate_metadata!$B$2:$M$9))+1, MOD(ROW()-2, COLUMNS(plate_metadata!$B$2:$M$9))+1)</f>
        <v>12.246921075221538</v>
      </c>
    </row>
    <row r="74" spans="4:8" x14ac:dyDescent="0.3">
      <c r="D74" t="str">
        <f>INDEX(plate_readout!$A$2:$A$9, INT((ROW()-2)/(COLUMNS(plate_readout!$B$2:$M$9)))+1)</f>
        <v>G</v>
      </c>
      <c r="E74">
        <f>INDEX(plate_readout!$B$1:$M$1,MOD(ROW()-2,COLUMNS(plate_readout!$B$2:$M$9))+1)</f>
        <v>1</v>
      </c>
      <c r="F74">
        <f ca="1">INDEX(plate_readout!$B$2:$M$9, INT((ROW()-2)/COLUMNS(plate_readout!$B$2:$M$9))+1, MOD(ROW()-2, COLUMNS(plate_readout!$B$2:$M$9))+1)</f>
        <v>1.3215057375699364</v>
      </c>
      <c r="G74" t="str">
        <f>INDEX(plate_materials!$B$2:$M$9, INT((ROW()-2)/COLUMNS(plate_materials!$B$2:$M$9))+1, MOD(ROW()-2, COLUMNS(plate_materials!$B$2:$M$9))+1)</f>
        <v>M1</v>
      </c>
      <c r="H74">
        <f ca="1">INDEX(plate_metadata!$B$2:$M$9, INT((ROW()-2)/COLUMNS(plate_metadata!$B$2:$M$9))+1, MOD(ROW()-2, COLUMNS(plate_metadata!$B$2:$M$9))+1)</f>
        <v>1.5123799643200262</v>
      </c>
    </row>
    <row r="75" spans="4:8" x14ac:dyDescent="0.3">
      <c r="D75" t="str">
        <f>INDEX(plate_readout!$A$2:$A$9, INT((ROW()-2)/(COLUMNS(plate_readout!$B$2:$M$9)))+1)</f>
        <v>G</v>
      </c>
      <c r="E75">
        <f>INDEX(plate_readout!$B$1:$M$1,MOD(ROW()-2,COLUMNS(plate_readout!$B$2:$M$9))+1)</f>
        <v>2</v>
      </c>
      <c r="F75">
        <f ca="1">INDEX(plate_readout!$B$2:$M$9, INT((ROW()-2)/COLUMNS(plate_readout!$B$2:$M$9))+1, MOD(ROW()-2, COLUMNS(plate_readout!$B$2:$M$9))+1)</f>
        <v>2.1919074600034536</v>
      </c>
      <c r="G75" t="str">
        <f>INDEX(plate_materials!$B$2:$M$9, INT((ROW()-2)/COLUMNS(plate_materials!$B$2:$M$9))+1, MOD(ROW()-2, COLUMNS(plate_materials!$B$2:$M$9))+1)</f>
        <v>M2</v>
      </c>
      <c r="H75">
        <f ca="1">INDEX(plate_metadata!$B$2:$M$9, INT((ROW()-2)/COLUMNS(plate_metadata!$B$2:$M$9))+1, MOD(ROW()-2, COLUMNS(plate_metadata!$B$2:$M$9))+1)</f>
        <v>2.4144279660787902</v>
      </c>
    </row>
    <row r="76" spans="4:8" x14ac:dyDescent="0.3">
      <c r="D76" t="str">
        <f>INDEX(plate_readout!$A$2:$A$9, INT((ROW()-2)/(COLUMNS(plate_readout!$B$2:$M$9)))+1)</f>
        <v>G</v>
      </c>
      <c r="E76">
        <f>INDEX(plate_readout!$B$1:$M$1,MOD(ROW()-2,COLUMNS(plate_readout!$B$2:$M$9))+1)</f>
        <v>3</v>
      </c>
      <c r="F76">
        <f ca="1">INDEX(plate_readout!$B$2:$M$9, INT((ROW()-2)/COLUMNS(plate_readout!$B$2:$M$9))+1, MOD(ROW()-2, COLUMNS(plate_readout!$B$2:$M$9))+1)</f>
        <v>3.248740171362881</v>
      </c>
      <c r="G76" t="str">
        <f>INDEX(plate_materials!$B$2:$M$9, INT((ROW()-2)/COLUMNS(plate_materials!$B$2:$M$9))+1, MOD(ROW()-2, COLUMNS(plate_materials!$B$2:$M$9))+1)</f>
        <v>M3</v>
      </c>
      <c r="H76">
        <f ca="1">INDEX(plate_metadata!$B$2:$M$9, INT((ROW()-2)/COLUMNS(plate_metadata!$B$2:$M$9))+1, MOD(ROW()-2, COLUMNS(plate_metadata!$B$2:$M$9))+1)</f>
        <v>3.0073817929109401</v>
      </c>
    </row>
    <row r="77" spans="4:8" x14ac:dyDescent="0.3">
      <c r="D77" t="str">
        <f>INDEX(plate_readout!$A$2:$A$9, INT((ROW()-2)/(COLUMNS(plate_readout!$B$2:$M$9)))+1)</f>
        <v>G</v>
      </c>
      <c r="E77">
        <f>INDEX(plate_readout!$B$1:$M$1,MOD(ROW()-2,COLUMNS(plate_readout!$B$2:$M$9))+1)</f>
        <v>4</v>
      </c>
      <c r="F77">
        <f ca="1">INDEX(plate_readout!$B$2:$M$9, INT((ROW()-2)/COLUMNS(plate_readout!$B$2:$M$9))+1, MOD(ROW()-2, COLUMNS(plate_readout!$B$2:$M$9))+1)</f>
        <v>4.0344326932727093</v>
      </c>
      <c r="G77" t="str">
        <f>INDEX(plate_materials!$B$2:$M$9, INT((ROW()-2)/COLUMNS(plate_materials!$B$2:$M$9))+1, MOD(ROW()-2, COLUMNS(plate_materials!$B$2:$M$9))+1)</f>
        <v>M4</v>
      </c>
      <c r="H77">
        <f ca="1">INDEX(plate_metadata!$B$2:$M$9, INT((ROW()-2)/COLUMNS(plate_metadata!$B$2:$M$9))+1, MOD(ROW()-2, COLUMNS(plate_metadata!$B$2:$M$9))+1)</f>
        <v>4.4586903096559762</v>
      </c>
    </row>
    <row r="78" spans="4:8" x14ac:dyDescent="0.3">
      <c r="D78" t="str">
        <f>INDEX(plate_readout!$A$2:$A$9, INT((ROW()-2)/(COLUMNS(plate_readout!$B$2:$M$9)))+1)</f>
        <v>G</v>
      </c>
      <c r="E78">
        <f>INDEX(plate_readout!$B$1:$M$1,MOD(ROW()-2,COLUMNS(plate_readout!$B$2:$M$9))+1)</f>
        <v>5</v>
      </c>
      <c r="F78">
        <f ca="1">INDEX(plate_readout!$B$2:$M$9, INT((ROW()-2)/COLUMNS(plate_readout!$B$2:$M$9))+1, MOD(ROW()-2, COLUMNS(plate_readout!$B$2:$M$9))+1)</f>
        <v>5.8408842381012169</v>
      </c>
      <c r="G78" t="str">
        <f>INDEX(plate_materials!$B$2:$M$9, INT((ROW()-2)/COLUMNS(plate_materials!$B$2:$M$9))+1, MOD(ROW()-2, COLUMNS(plate_materials!$B$2:$M$9))+1)</f>
        <v>M5</v>
      </c>
      <c r="H78">
        <f ca="1">INDEX(plate_metadata!$B$2:$M$9, INT((ROW()-2)/COLUMNS(plate_metadata!$B$2:$M$9))+1, MOD(ROW()-2, COLUMNS(plate_metadata!$B$2:$M$9))+1)</f>
        <v>5.5439866185272715</v>
      </c>
    </row>
    <row r="79" spans="4:8" x14ac:dyDescent="0.3">
      <c r="D79" t="str">
        <f>INDEX(plate_readout!$A$2:$A$9, INT((ROW()-2)/(COLUMNS(plate_readout!$B$2:$M$9)))+1)</f>
        <v>G</v>
      </c>
      <c r="E79">
        <f>INDEX(plate_readout!$B$1:$M$1,MOD(ROW()-2,COLUMNS(plate_readout!$B$2:$M$9))+1)</f>
        <v>6</v>
      </c>
      <c r="F79">
        <f ca="1">INDEX(plate_readout!$B$2:$M$9, INT((ROW()-2)/COLUMNS(plate_readout!$B$2:$M$9))+1, MOD(ROW()-2, COLUMNS(plate_readout!$B$2:$M$9))+1)</f>
        <v>6.0450800218645178</v>
      </c>
      <c r="G79" t="str">
        <f>INDEX(plate_materials!$B$2:$M$9, INT((ROW()-2)/COLUMNS(plate_materials!$B$2:$M$9))+1, MOD(ROW()-2, COLUMNS(plate_materials!$B$2:$M$9))+1)</f>
        <v>M6</v>
      </c>
      <c r="H79">
        <f ca="1">INDEX(plate_metadata!$B$2:$M$9, INT((ROW()-2)/COLUMNS(plate_metadata!$B$2:$M$9))+1, MOD(ROW()-2, COLUMNS(plate_metadata!$B$2:$M$9))+1)</f>
        <v>6.4714216303035883</v>
      </c>
    </row>
    <row r="80" spans="4:8" x14ac:dyDescent="0.3">
      <c r="D80" t="str">
        <f>INDEX(plate_readout!$A$2:$A$9, INT((ROW()-2)/(COLUMNS(plate_readout!$B$2:$M$9)))+1)</f>
        <v>G</v>
      </c>
      <c r="E80">
        <f>INDEX(plate_readout!$B$1:$M$1,MOD(ROW()-2,COLUMNS(plate_readout!$B$2:$M$9))+1)</f>
        <v>7</v>
      </c>
      <c r="F80">
        <f ca="1">INDEX(plate_readout!$B$2:$M$9, INT((ROW()-2)/COLUMNS(plate_readout!$B$2:$M$9))+1, MOD(ROW()-2, COLUMNS(plate_readout!$B$2:$M$9))+1)</f>
        <v>7.7960876722008532</v>
      </c>
      <c r="G80" t="str">
        <f>INDEX(plate_materials!$B$2:$M$9, INT((ROW()-2)/COLUMNS(plate_materials!$B$2:$M$9))+1, MOD(ROW()-2, COLUMNS(plate_materials!$B$2:$M$9))+1)</f>
        <v>M7</v>
      </c>
      <c r="H80">
        <f ca="1">INDEX(plate_metadata!$B$2:$M$9, INT((ROW()-2)/COLUMNS(plate_metadata!$B$2:$M$9))+1, MOD(ROW()-2, COLUMNS(plate_metadata!$B$2:$M$9))+1)</f>
        <v>7.1285296850665336</v>
      </c>
    </row>
    <row r="81" spans="4:8" x14ac:dyDescent="0.3">
      <c r="D81" t="str">
        <f>INDEX(plate_readout!$A$2:$A$9, INT((ROW()-2)/(COLUMNS(plate_readout!$B$2:$M$9)))+1)</f>
        <v>G</v>
      </c>
      <c r="E81">
        <f>INDEX(plate_readout!$B$1:$M$1,MOD(ROW()-2,COLUMNS(plate_readout!$B$2:$M$9))+1)</f>
        <v>8</v>
      </c>
      <c r="F81">
        <f ca="1">INDEX(plate_readout!$B$2:$M$9, INT((ROW()-2)/COLUMNS(plate_readout!$B$2:$M$9))+1, MOD(ROW()-2, COLUMNS(plate_readout!$B$2:$M$9))+1)</f>
        <v>8.0285529484352871</v>
      </c>
      <c r="G81" t="str">
        <f>INDEX(plate_materials!$B$2:$M$9, INT((ROW()-2)/COLUMNS(plate_materials!$B$2:$M$9))+1, MOD(ROW()-2, COLUMNS(plate_materials!$B$2:$M$9))+1)</f>
        <v>M8</v>
      </c>
      <c r="H81">
        <f ca="1">INDEX(plate_metadata!$B$2:$M$9, INT((ROW()-2)/COLUMNS(plate_metadata!$B$2:$M$9))+1, MOD(ROW()-2, COLUMNS(plate_metadata!$B$2:$M$9))+1)</f>
        <v>8.9311953096156511</v>
      </c>
    </row>
    <row r="82" spans="4:8" x14ac:dyDescent="0.3">
      <c r="D82" t="str">
        <f>INDEX(plate_readout!$A$2:$A$9, INT((ROW()-2)/(COLUMNS(plate_readout!$B$2:$M$9)))+1)</f>
        <v>G</v>
      </c>
      <c r="E82">
        <f>INDEX(plate_readout!$B$1:$M$1,MOD(ROW()-2,COLUMNS(plate_readout!$B$2:$M$9))+1)</f>
        <v>9</v>
      </c>
      <c r="F82">
        <f ca="1">INDEX(plate_readout!$B$2:$M$9, INT((ROW()-2)/COLUMNS(plate_readout!$B$2:$M$9))+1, MOD(ROW()-2, COLUMNS(plate_readout!$B$2:$M$9))+1)</f>
        <v>9.7207617932913344</v>
      </c>
      <c r="G82" t="str">
        <f>INDEX(plate_materials!$B$2:$M$9, INT((ROW()-2)/COLUMNS(plate_materials!$B$2:$M$9))+1, MOD(ROW()-2, COLUMNS(plate_materials!$B$2:$M$9))+1)</f>
        <v>M9</v>
      </c>
      <c r="H82">
        <f ca="1">INDEX(plate_metadata!$B$2:$M$9, INT((ROW()-2)/COLUMNS(plate_metadata!$B$2:$M$9))+1, MOD(ROW()-2, COLUMNS(plate_metadata!$B$2:$M$9))+1)</f>
        <v>9.6139498897978513</v>
      </c>
    </row>
    <row r="83" spans="4:8" x14ac:dyDescent="0.3">
      <c r="D83" t="str">
        <f>INDEX(plate_readout!$A$2:$A$9, INT((ROW()-2)/(COLUMNS(plate_readout!$B$2:$M$9)))+1)</f>
        <v>G</v>
      </c>
      <c r="E83">
        <f>INDEX(plate_readout!$B$1:$M$1,MOD(ROW()-2,COLUMNS(plate_readout!$B$2:$M$9))+1)</f>
        <v>10</v>
      </c>
      <c r="F83">
        <f ca="1">INDEX(plate_readout!$B$2:$M$9, INT((ROW()-2)/COLUMNS(plate_readout!$B$2:$M$9))+1, MOD(ROW()-2, COLUMNS(plate_readout!$B$2:$M$9))+1)</f>
        <v>10.58779745170872</v>
      </c>
      <c r="G83" t="str">
        <f>INDEX(plate_materials!$B$2:$M$9, INT((ROW()-2)/COLUMNS(plate_materials!$B$2:$M$9))+1, MOD(ROW()-2, COLUMNS(plate_materials!$B$2:$M$9))+1)</f>
        <v>M10</v>
      </c>
      <c r="H83">
        <f ca="1">INDEX(plate_metadata!$B$2:$M$9, INT((ROW()-2)/COLUMNS(plate_metadata!$B$2:$M$9))+1, MOD(ROW()-2, COLUMNS(plate_metadata!$B$2:$M$9))+1)</f>
        <v>10.617071971609997</v>
      </c>
    </row>
    <row r="84" spans="4:8" x14ac:dyDescent="0.3">
      <c r="D84" t="str">
        <f>INDEX(plate_readout!$A$2:$A$9, INT((ROW()-2)/(COLUMNS(plate_readout!$B$2:$M$9)))+1)</f>
        <v>G</v>
      </c>
      <c r="E84">
        <f>INDEX(plate_readout!$B$1:$M$1,MOD(ROW()-2,COLUMNS(plate_readout!$B$2:$M$9))+1)</f>
        <v>11</v>
      </c>
      <c r="F84">
        <f ca="1">INDEX(plate_readout!$B$2:$M$9, INT((ROW()-2)/COLUMNS(plate_readout!$B$2:$M$9))+1, MOD(ROW()-2, COLUMNS(plate_readout!$B$2:$M$9))+1)</f>
        <v>11.087631712721956</v>
      </c>
      <c r="G84" t="str">
        <f>INDEX(plate_materials!$B$2:$M$9, INT((ROW()-2)/COLUMNS(plate_materials!$B$2:$M$9))+1, MOD(ROW()-2, COLUMNS(plate_materials!$B$2:$M$9))+1)</f>
        <v>M11</v>
      </c>
      <c r="H84">
        <f ca="1">INDEX(plate_metadata!$B$2:$M$9, INT((ROW()-2)/COLUMNS(plate_metadata!$B$2:$M$9))+1, MOD(ROW()-2, COLUMNS(plate_metadata!$B$2:$M$9))+1)</f>
        <v>11.920471024065696</v>
      </c>
    </row>
    <row r="85" spans="4:8" x14ac:dyDescent="0.3">
      <c r="D85" t="str">
        <f>INDEX(plate_readout!$A$2:$A$9, INT((ROW()-2)/(COLUMNS(plate_readout!$B$2:$M$9)))+1)</f>
        <v>G</v>
      </c>
      <c r="E85">
        <f>INDEX(plate_readout!$B$1:$M$1,MOD(ROW()-2,COLUMNS(plate_readout!$B$2:$M$9))+1)</f>
        <v>12</v>
      </c>
      <c r="F85">
        <f ca="1">INDEX(plate_readout!$B$2:$M$9, INT((ROW()-2)/COLUMNS(plate_readout!$B$2:$M$9))+1, MOD(ROW()-2, COLUMNS(plate_readout!$B$2:$M$9))+1)</f>
        <v>12.099548149626161</v>
      </c>
      <c r="G85" t="str">
        <f>INDEX(plate_materials!$B$2:$M$9, INT((ROW()-2)/COLUMNS(plate_materials!$B$2:$M$9))+1, MOD(ROW()-2, COLUMNS(plate_materials!$B$2:$M$9))+1)</f>
        <v>M12</v>
      </c>
      <c r="H85">
        <f ca="1">INDEX(plate_metadata!$B$2:$M$9, INT((ROW()-2)/COLUMNS(plate_metadata!$B$2:$M$9))+1, MOD(ROW()-2, COLUMNS(plate_metadata!$B$2:$M$9))+1)</f>
        <v>12.9297070025629</v>
      </c>
    </row>
    <row r="86" spans="4:8" x14ac:dyDescent="0.3">
      <c r="D86" t="str">
        <f>INDEX(plate_readout!$A$2:$A$9, INT((ROW()-2)/(COLUMNS(plate_readout!$B$2:$M$9)))+1)</f>
        <v>H</v>
      </c>
      <c r="E86">
        <f>INDEX(plate_readout!$B$1:$M$1,MOD(ROW()-2,COLUMNS(plate_readout!$B$2:$M$9))+1)</f>
        <v>1</v>
      </c>
      <c r="F86">
        <f ca="1">INDEX(plate_readout!$B$2:$M$9, INT((ROW()-2)/COLUMNS(plate_readout!$B$2:$M$9))+1, MOD(ROW()-2, COLUMNS(plate_readout!$B$2:$M$9))+1)</f>
        <v>1.0604942228304099</v>
      </c>
      <c r="G86" t="str">
        <f>INDEX(plate_materials!$B$2:$M$9, INT((ROW()-2)/COLUMNS(plate_materials!$B$2:$M$9))+1, MOD(ROW()-2, COLUMNS(plate_materials!$B$2:$M$9))+1)</f>
        <v>M1</v>
      </c>
      <c r="H86">
        <f ca="1">INDEX(plate_metadata!$B$2:$M$9, INT((ROW()-2)/COLUMNS(plate_metadata!$B$2:$M$9))+1, MOD(ROW()-2, COLUMNS(plate_metadata!$B$2:$M$9))+1)</f>
        <v>1.8101909394143623</v>
      </c>
    </row>
    <row r="87" spans="4:8" x14ac:dyDescent="0.3">
      <c r="D87" t="str">
        <f>INDEX(plate_readout!$A$2:$A$9, INT((ROW()-2)/(COLUMNS(plate_readout!$B$2:$M$9)))+1)</f>
        <v>H</v>
      </c>
      <c r="E87">
        <f>INDEX(plate_readout!$B$1:$M$1,MOD(ROW()-2,COLUMNS(plate_readout!$B$2:$M$9))+1)</f>
        <v>2</v>
      </c>
      <c r="F87">
        <f ca="1">INDEX(plate_readout!$B$2:$M$9, INT((ROW()-2)/COLUMNS(plate_readout!$B$2:$M$9))+1, MOD(ROW()-2, COLUMNS(plate_readout!$B$2:$M$9))+1)</f>
        <v>2.2103836402364871</v>
      </c>
      <c r="G87" t="str">
        <f>INDEX(plate_materials!$B$2:$M$9, INT((ROW()-2)/COLUMNS(plate_materials!$B$2:$M$9))+1, MOD(ROW()-2, COLUMNS(plate_materials!$B$2:$M$9))+1)</f>
        <v>M2</v>
      </c>
      <c r="H87">
        <f ca="1">INDEX(plate_metadata!$B$2:$M$9, INT((ROW()-2)/COLUMNS(plate_metadata!$B$2:$M$9))+1, MOD(ROW()-2, COLUMNS(plate_metadata!$B$2:$M$9))+1)</f>
        <v>2.5072823290364354</v>
      </c>
    </row>
    <row r="88" spans="4:8" x14ac:dyDescent="0.3">
      <c r="D88" t="str">
        <f>INDEX(plate_readout!$A$2:$A$9, INT((ROW()-2)/(COLUMNS(plate_readout!$B$2:$M$9)))+1)</f>
        <v>H</v>
      </c>
      <c r="E88">
        <f>INDEX(plate_readout!$B$1:$M$1,MOD(ROW()-2,COLUMNS(plate_readout!$B$2:$M$9))+1)</f>
        <v>3</v>
      </c>
      <c r="F88">
        <f ca="1">INDEX(plate_readout!$B$2:$M$9, INT((ROW()-2)/COLUMNS(plate_readout!$B$2:$M$9))+1, MOD(ROW()-2, COLUMNS(plate_readout!$B$2:$M$9))+1)</f>
        <v>3.1291664509960309</v>
      </c>
      <c r="G88" t="str">
        <f>INDEX(plate_materials!$B$2:$M$9, INT((ROW()-2)/COLUMNS(plate_materials!$B$2:$M$9))+1, MOD(ROW()-2, COLUMNS(plate_materials!$B$2:$M$9))+1)</f>
        <v>M3</v>
      </c>
      <c r="H88">
        <f ca="1">INDEX(plate_metadata!$B$2:$M$9, INT((ROW()-2)/COLUMNS(plate_metadata!$B$2:$M$9))+1, MOD(ROW()-2, COLUMNS(plate_metadata!$B$2:$M$9))+1)</f>
        <v>3.2761626995578634</v>
      </c>
    </row>
    <row r="89" spans="4:8" x14ac:dyDescent="0.3">
      <c r="D89" t="str">
        <f>INDEX(plate_readout!$A$2:$A$9, INT((ROW()-2)/(COLUMNS(plate_readout!$B$2:$M$9)))+1)</f>
        <v>H</v>
      </c>
      <c r="E89">
        <f>INDEX(plate_readout!$B$1:$M$1,MOD(ROW()-2,COLUMNS(plate_readout!$B$2:$M$9))+1)</f>
        <v>4</v>
      </c>
      <c r="F89">
        <f ca="1">INDEX(plate_readout!$B$2:$M$9, INT((ROW()-2)/COLUMNS(plate_readout!$B$2:$M$9))+1, MOD(ROW()-2, COLUMNS(plate_readout!$B$2:$M$9))+1)</f>
        <v>4.2490046338714986</v>
      </c>
      <c r="G89" t="str">
        <f>INDEX(plate_materials!$B$2:$M$9, INT((ROW()-2)/COLUMNS(plate_materials!$B$2:$M$9))+1, MOD(ROW()-2, COLUMNS(plate_materials!$B$2:$M$9))+1)</f>
        <v>M4</v>
      </c>
      <c r="H89">
        <f ca="1">INDEX(plate_metadata!$B$2:$M$9, INT((ROW()-2)/COLUMNS(plate_metadata!$B$2:$M$9))+1, MOD(ROW()-2, COLUMNS(plate_metadata!$B$2:$M$9))+1)</f>
        <v>4.3996854909249059</v>
      </c>
    </row>
    <row r="90" spans="4:8" x14ac:dyDescent="0.3">
      <c r="D90" t="str">
        <f>INDEX(plate_readout!$A$2:$A$9, INT((ROW()-2)/(COLUMNS(plate_readout!$B$2:$M$9)))+1)</f>
        <v>H</v>
      </c>
      <c r="E90">
        <f>INDEX(plate_readout!$B$1:$M$1,MOD(ROW()-2,COLUMNS(plate_readout!$B$2:$M$9))+1)</f>
        <v>5</v>
      </c>
      <c r="F90">
        <f ca="1">INDEX(plate_readout!$B$2:$M$9, INT((ROW()-2)/COLUMNS(plate_readout!$B$2:$M$9))+1, MOD(ROW()-2, COLUMNS(plate_readout!$B$2:$M$9))+1)</f>
        <v>5.5228183775857662</v>
      </c>
      <c r="G90" t="str">
        <f>INDEX(plate_materials!$B$2:$M$9, INT((ROW()-2)/COLUMNS(plate_materials!$B$2:$M$9))+1, MOD(ROW()-2, COLUMNS(plate_materials!$B$2:$M$9))+1)</f>
        <v>M5</v>
      </c>
      <c r="H90">
        <f ca="1">INDEX(plate_metadata!$B$2:$M$9, INT((ROW()-2)/COLUMNS(plate_metadata!$B$2:$M$9))+1, MOD(ROW()-2, COLUMNS(plate_metadata!$B$2:$M$9))+1)</f>
        <v>5.2175598911654877</v>
      </c>
    </row>
    <row r="91" spans="4:8" x14ac:dyDescent="0.3">
      <c r="D91" t="str">
        <f>INDEX(plate_readout!$A$2:$A$9, INT((ROW()-2)/(COLUMNS(plate_readout!$B$2:$M$9)))+1)</f>
        <v>H</v>
      </c>
      <c r="E91">
        <f>INDEX(plate_readout!$B$1:$M$1,MOD(ROW()-2,COLUMNS(plate_readout!$B$2:$M$9))+1)</f>
        <v>6</v>
      </c>
      <c r="F91">
        <f ca="1">INDEX(plate_readout!$B$2:$M$9, INT((ROW()-2)/COLUMNS(plate_readout!$B$2:$M$9))+1, MOD(ROW()-2, COLUMNS(plate_readout!$B$2:$M$9))+1)</f>
        <v>6.1613895976500066</v>
      </c>
      <c r="G91" t="str">
        <f>INDEX(plate_materials!$B$2:$M$9, INT((ROW()-2)/COLUMNS(plate_materials!$B$2:$M$9))+1, MOD(ROW()-2, COLUMNS(plate_materials!$B$2:$M$9))+1)</f>
        <v>M6</v>
      </c>
      <c r="H91">
        <f ca="1">INDEX(plate_metadata!$B$2:$M$9, INT((ROW()-2)/COLUMNS(plate_metadata!$B$2:$M$9))+1, MOD(ROW()-2, COLUMNS(plate_metadata!$B$2:$M$9))+1)</f>
        <v>6.5390745781803563</v>
      </c>
    </row>
    <row r="92" spans="4:8" x14ac:dyDescent="0.3">
      <c r="D92" t="str">
        <f>INDEX(plate_readout!$A$2:$A$9, INT((ROW()-2)/(COLUMNS(plate_readout!$B$2:$M$9)))+1)</f>
        <v>H</v>
      </c>
      <c r="E92">
        <f>INDEX(plate_readout!$B$1:$M$1,MOD(ROW()-2,COLUMNS(plate_readout!$B$2:$M$9))+1)</f>
        <v>7</v>
      </c>
      <c r="F92">
        <f ca="1">INDEX(plate_readout!$B$2:$M$9, INT((ROW()-2)/COLUMNS(plate_readout!$B$2:$M$9))+1, MOD(ROW()-2, COLUMNS(plate_readout!$B$2:$M$9))+1)</f>
        <v>7.3409564490857742</v>
      </c>
      <c r="G92" t="str">
        <f>INDEX(plate_materials!$B$2:$M$9, INT((ROW()-2)/COLUMNS(plate_materials!$B$2:$M$9))+1, MOD(ROW()-2, COLUMNS(plate_materials!$B$2:$M$9))+1)</f>
        <v>M7</v>
      </c>
      <c r="H92">
        <f ca="1">INDEX(plate_metadata!$B$2:$M$9, INT((ROW()-2)/COLUMNS(plate_metadata!$B$2:$M$9))+1, MOD(ROW()-2, COLUMNS(plate_metadata!$B$2:$M$9))+1)</f>
        <v>7.6181491809009421</v>
      </c>
    </row>
    <row r="93" spans="4:8" x14ac:dyDescent="0.3">
      <c r="D93" t="str">
        <f>INDEX(plate_readout!$A$2:$A$9, INT((ROW()-2)/(COLUMNS(plate_readout!$B$2:$M$9)))+1)</f>
        <v>H</v>
      </c>
      <c r="E93">
        <f>INDEX(plate_readout!$B$1:$M$1,MOD(ROW()-2,COLUMNS(plate_readout!$B$2:$M$9))+1)</f>
        <v>8</v>
      </c>
      <c r="F93">
        <f ca="1">INDEX(plate_readout!$B$2:$M$9, INT((ROW()-2)/COLUMNS(plate_readout!$B$2:$M$9))+1, MOD(ROW()-2, COLUMNS(plate_readout!$B$2:$M$9))+1)</f>
        <v>8.7407275228724419</v>
      </c>
      <c r="G93" t="str">
        <f>INDEX(plate_materials!$B$2:$M$9, INT((ROW()-2)/COLUMNS(plate_materials!$B$2:$M$9))+1, MOD(ROW()-2, COLUMNS(plate_materials!$B$2:$M$9))+1)</f>
        <v>M8</v>
      </c>
      <c r="H93">
        <f ca="1">INDEX(plate_metadata!$B$2:$M$9, INT((ROW()-2)/COLUMNS(plate_metadata!$B$2:$M$9))+1, MOD(ROW()-2, COLUMNS(plate_metadata!$B$2:$M$9))+1)</f>
        <v>8.2805747286622147</v>
      </c>
    </row>
    <row r="94" spans="4:8" x14ac:dyDescent="0.3">
      <c r="D94" t="str">
        <f>INDEX(plate_readout!$A$2:$A$9, INT((ROW()-2)/(COLUMNS(plate_readout!$B$2:$M$9)))+1)</f>
        <v>H</v>
      </c>
      <c r="E94">
        <f>INDEX(plate_readout!$B$1:$M$1,MOD(ROW()-2,COLUMNS(plate_readout!$B$2:$M$9))+1)</f>
        <v>9</v>
      </c>
      <c r="F94">
        <f ca="1">INDEX(plate_readout!$B$2:$M$9, INT((ROW()-2)/COLUMNS(plate_readout!$B$2:$M$9))+1, MOD(ROW()-2, COLUMNS(plate_readout!$B$2:$M$9))+1)</f>
        <v>9.1009642302823632</v>
      </c>
      <c r="G94" t="str">
        <f>INDEX(plate_materials!$B$2:$M$9, INT((ROW()-2)/COLUMNS(plate_materials!$B$2:$M$9))+1, MOD(ROW()-2, COLUMNS(plate_materials!$B$2:$M$9))+1)</f>
        <v>M9</v>
      </c>
      <c r="H94">
        <f ca="1">INDEX(plate_metadata!$B$2:$M$9, INT((ROW()-2)/COLUMNS(plate_metadata!$B$2:$M$9))+1, MOD(ROW()-2, COLUMNS(plate_metadata!$B$2:$M$9))+1)</f>
        <v>9.0184093351218557</v>
      </c>
    </row>
    <row r="95" spans="4:8" x14ac:dyDescent="0.3">
      <c r="D95" t="str">
        <f>INDEX(plate_readout!$A$2:$A$9, INT((ROW()-2)/(COLUMNS(plate_readout!$B$2:$M$9)))+1)</f>
        <v>H</v>
      </c>
      <c r="E95">
        <f>INDEX(plate_readout!$B$1:$M$1,MOD(ROW()-2,COLUMNS(plate_readout!$B$2:$M$9))+1)</f>
        <v>10</v>
      </c>
      <c r="F95">
        <f ca="1">INDEX(plate_readout!$B$2:$M$9, INT((ROW()-2)/COLUMNS(plate_readout!$B$2:$M$9))+1, MOD(ROW()-2, COLUMNS(plate_readout!$B$2:$M$9))+1)</f>
        <v>10.856719172414607</v>
      </c>
      <c r="G95" t="str">
        <f>INDEX(plate_materials!$B$2:$M$9, INT((ROW()-2)/COLUMNS(plate_materials!$B$2:$M$9))+1, MOD(ROW()-2, COLUMNS(plate_materials!$B$2:$M$9))+1)</f>
        <v>M10</v>
      </c>
      <c r="H95">
        <f ca="1">INDEX(plate_metadata!$B$2:$M$9, INT((ROW()-2)/COLUMNS(plate_metadata!$B$2:$M$9))+1, MOD(ROW()-2, COLUMNS(plate_metadata!$B$2:$M$9))+1)</f>
        <v>10.007730006664856</v>
      </c>
    </row>
    <row r="96" spans="4:8" x14ac:dyDescent="0.3">
      <c r="D96" t="str">
        <f>INDEX(plate_readout!$A$2:$A$9, INT((ROW()-2)/(COLUMNS(plate_readout!$B$2:$M$9)))+1)</f>
        <v>H</v>
      </c>
      <c r="E96">
        <f>INDEX(plate_readout!$B$1:$M$1,MOD(ROW()-2,COLUMNS(plate_readout!$B$2:$M$9))+1)</f>
        <v>11</v>
      </c>
      <c r="F96">
        <f ca="1">INDEX(plate_readout!$B$2:$M$9, INT((ROW()-2)/COLUMNS(plate_readout!$B$2:$M$9))+1, MOD(ROW()-2, COLUMNS(plate_readout!$B$2:$M$9))+1)</f>
        <v>11.568768025314908</v>
      </c>
      <c r="G96" t="str">
        <f>INDEX(plate_materials!$B$2:$M$9, INT((ROW()-2)/COLUMNS(plate_materials!$B$2:$M$9))+1, MOD(ROW()-2, COLUMNS(plate_materials!$B$2:$M$9))+1)</f>
        <v>M11</v>
      </c>
      <c r="H96">
        <f ca="1">INDEX(plate_metadata!$B$2:$M$9, INT((ROW()-2)/COLUMNS(plate_metadata!$B$2:$M$9))+1, MOD(ROW()-2, COLUMNS(plate_metadata!$B$2:$M$9))+1)</f>
        <v>11.037546008603773</v>
      </c>
    </row>
    <row r="97" spans="4:8" x14ac:dyDescent="0.3">
      <c r="D97" t="str">
        <f>INDEX(plate_readout!$A$2:$A$9, INT((ROW()-2)/(COLUMNS(plate_readout!$B$2:$M$9)))+1)</f>
        <v>H</v>
      </c>
      <c r="E97">
        <f>INDEX(plate_readout!$B$1:$M$1,MOD(ROW()-2,COLUMNS(plate_readout!$B$2:$M$9))+1)</f>
        <v>12</v>
      </c>
      <c r="F97" t="str">
        <f>INDEX(plate_readout!$B$2:$M$9, INT((ROW()-2)/COLUMNS(plate_readout!$B$2:$M$9))+1, MOD(ROW()-2, COLUMNS(plate_readout!$B$2:$M$9))+1)</f>
        <v>h12</v>
      </c>
      <c r="G97" t="str">
        <f>INDEX(plate_materials!$B$2:$M$9, INT((ROW()-2)/COLUMNS(plate_materials!$B$2:$M$9))+1, MOD(ROW()-2, COLUMNS(plate_materials!$B$2:$M$9))+1)</f>
        <v>M12</v>
      </c>
      <c r="H97">
        <f ca="1">INDEX(plate_metadata!$B$2:$M$9, INT((ROW()-2)/COLUMNS(plate_metadata!$B$2:$M$9))+1, MOD(ROW()-2, COLUMNS(plate_metadata!$B$2:$M$9))+1)</f>
        <v>12.277650815683309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plate_metadata</vt:lpstr>
      <vt:lpstr>plate_readout</vt:lpstr>
      <vt:lpstr>plate_materials</vt:lpstr>
      <vt:lpstr>plate_table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Jeliazkova</dc:creator>
  <cp:lastModifiedBy>Nina Jeliazkova</cp:lastModifiedBy>
  <dcterms:created xsi:type="dcterms:W3CDTF">2024-02-12T06:52:09Z</dcterms:created>
  <dcterms:modified xsi:type="dcterms:W3CDTF">2024-03-30T20:00:12Z</dcterms:modified>
</cp:coreProperties>
</file>