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ina\src\charisma\pynanomapper\src\pynanomapper\resource\nmparser\"/>
    </mc:Choice>
  </mc:AlternateContent>
  <bookViews>
    <workbookView xWindow="0" yWindow="0" windowWidth="23040" windowHeight="8616" activeTab="3"/>
  </bookViews>
  <sheets>
    <sheet name="plate_metadata" sheetId="1" r:id="rId1"/>
    <sheet name="plate_readout" sheetId="2" r:id="rId2"/>
    <sheet name="plate_materials" sheetId="4" r:id="rId3"/>
    <sheet name="plate_tab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5" i="3" l="1"/>
  <c r="F385" i="3"/>
  <c r="E385" i="3"/>
  <c r="D385" i="3"/>
  <c r="G384" i="3"/>
  <c r="E384" i="3"/>
  <c r="D384" i="3"/>
  <c r="G383" i="3"/>
  <c r="E383" i="3"/>
  <c r="D383" i="3"/>
  <c r="G382" i="3"/>
  <c r="E382" i="3"/>
  <c r="D382" i="3"/>
  <c r="G381" i="3"/>
  <c r="E381" i="3"/>
  <c r="D381" i="3"/>
  <c r="G380" i="3"/>
  <c r="E380" i="3"/>
  <c r="D380" i="3"/>
  <c r="G379" i="3"/>
  <c r="E379" i="3"/>
  <c r="D379" i="3"/>
  <c r="G378" i="3"/>
  <c r="E378" i="3"/>
  <c r="D378" i="3"/>
  <c r="G377" i="3"/>
  <c r="E377" i="3"/>
  <c r="D377" i="3"/>
  <c r="G376" i="3"/>
  <c r="E376" i="3"/>
  <c r="D376" i="3"/>
  <c r="G375" i="3"/>
  <c r="E375" i="3"/>
  <c r="D375" i="3"/>
  <c r="G374" i="3"/>
  <c r="E374" i="3"/>
  <c r="D374" i="3"/>
  <c r="G373" i="3"/>
  <c r="F373" i="3"/>
  <c r="E373" i="3"/>
  <c r="D373" i="3"/>
  <c r="G372" i="3"/>
  <c r="E372" i="3"/>
  <c r="D372" i="3"/>
  <c r="G371" i="3"/>
  <c r="E371" i="3"/>
  <c r="D371" i="3"/>
  <c r="G370" i="3"/>
  <c r="E370" i="3"/>
  <c r="D370" i="3"/>
  <c r="G369" i="3"/>
  <c r="E369" i="3"/>
  <c r="D369" i="3"/>
  <c r="G368" i="3"/>
  <c r="E368" i="3"/>
  <c r="D368" i="3"/>
  <c r="G367" i="3"/>
  <c r="E367" i="3"/>
  <c r="D367" i="3"/>
  <c r="G366" i="3"/>
  <c r="E366" i="3"/>
  <c r="D366" i="3"/>
  <c r="G365" i="3"/>
  <c r="E365" i="3"/>
  <c r="D365" i="3"/>
  <c r="G364" i="3"/>
  <c r="E364" i="3"/>
  <c r="D364" i="3"/>
  <c r="G363" i="3"/>
  <c r="E363" i="3"/>
  <c r="D363" i="3"/>
  <c r="G362" i="3"/>
  <c r="E362" i="3"/>
  <c r="D362" i="3"/>
  <c r="G361" i="3"/>
  <c r="E361" i="3"/>
  <c r="D361" i="3"/>
  <c r="G360" i="3"/>
  <c r="E360" i="3"/>
  <c r="D360" i="3"/>
  <c r="G359" i="3"/>
  <c r="E359" i="3"/>
  <c r="D359" i="3"/>
  <c r="G358" i="3"/>
  <c r="E358" i="3"/>
  <c r="D358" i="3"/>
  <c r="G357" i="3"/>
  <c r="E357" i="3"/>
  <c r="D357" i="3"/>
  <c r="G356" i="3"/>
  <c r="E356" i="3"/>
  <c r="D356" i="3"/>
  <c r="G355" i="3"/>
  <c r="E355" i="3"/>
  <c r="D355" i="3"/>
  <c r="G354" i="3"/>
  <c r="E354" i="3"/>
  <c r="D354" i="3"/>
  <c r="G353" i="3"/>
  <c r="E353" i="3"/>
  <c r="D353" i="3"/>
  <c r="G352" i="3"/>
  <c r="E352" i="3"/>
  <c r="D352" i="3"/>
  <c r="G351" i="3"/>
  <c r="E351" i="3"/>
  <c r="D351" i="3"/>
  <c r="G350" i="3"/>
  <c r="E350" i="3"/>
  <c r="D350" i="3"/>
  <c r="G349" i="3"/>
  <c r="E349" i="3"/>
  <c r="D349" i="3"/>
  <c r="G348" i="3"/>
  <c r="E348" i="3"/>
  <c r="D348" i="3"/>
  <c r="G347" i="3"/>
  <c r="E347" i="3"/>
  <c r="D347" i="3"/>
  <c r="G346" i="3"/>
  <c r="E346" i="3"/>
  <c r="D346" i="3"/>
  <c r="G345" i="3"/>
  <c r="E345" i="3"/>
  <c r="D345" i="3"/>
  <c r="G344" i="3"/>
  <c r="E344" i="3"/>
  <c r="D344" i="3"/>
  <c r="G343" i="3"/>
  <c r="E343" i="3"/>
  <c r="D343" i="3"/>
  <c r="G342" i="3"/>
  <c r="E342" i="3"/>
  <c r="D342" i="3"/>
  <c r="G341" i="3"/>
  <c r="E341" i="3"/>
  <c r="D341" i="3"/>
  <c r="G340" i="3"/>
  <c r="E340" i="3"/>
  <c r="D340" i="3"/>
  <c r="G339" i="3"/>
  <c r="E339" i="3"/>
  <c r="D339" i="3"/>
  <c r="G338" i="3"/>
  <c r="E338" i="3"/>
  <c r="D338" i="3"/>
  <c r="G337" i="3"/>
  <c r="E337" i="3"/>
  <c r="D337" i="3"/>
  <c r="G336" i="3"/>
  <c r="E336" i="3"/>
  <c r="D336" i="3"/>
  <c r="G335" i="3"/>
  <c r="E335" i="3"/>
  <c r="D335" i="3"/>
  <c r="G334" i="3"/>
  <c r="E334" i="3"/>
  <c r="D334" i="3"/>
  <c r="G333" i="3"/>
  <c r="E333" i="3"/>
  <c r="D333" i="3"/>
  <c r="G332" i="3"/>
  <c r="E332" i="3"/>
  <c r="D332" i="3"/>
  <c r="G331" i="3"/>
  <c r="E331" i="3"/>
  <c r="D331" i="3"/>
  <c r="G330" i="3"/>
  <c r="E330" i="3"/>
  <c r="D330" i="3"/>
  <c r="G329" i="3"/>
  <c r="E329" i="3"/>
  <c r="D329" i="3"/>
  <c r="G328" i="3"/>
  <c r="E328" i="3"/>
  <c r="D328" i="3"/>
  <c r="G327" i="3"/>
  <c r="E327" i="3"/>
  <c r="D327" i="3"/>
  <c r="G326" i="3"/>
  <c r="E326" i="3"/>
  <c r="D326" i="3"/>
  <c r="G325" i="3"/>
  <c r="E325" i="3"/>
  <c r="D325" i="3"/>
  <c r="G324" i="3"/>
  <c r="E324" i="3"/>
  <c r="D324" i="3"/>
  <c r="G323" i="3"/>
  <c r="E323" i="3"/>
  <c r="D323" i="3"/>
  <c r="G322" i="3"/>
  <c r="E322" i="3"/>
  <c r="D322" i="3"/>
  <c r="G321" i="3"/>
  <c r="E321" i="3"/>
  <c r="D321" i="3"/>
  <c r="G320" i="3"/>
  <c r="E320" i="3"/>
  <c r="D320" i="3"/>
  <c r="G319" i="3"/>
  <c r="E319" i="3"/>
  <c r="D319" i="3"/>
  <c r="G318" i="3"/>
  <c r="E318" i="3"/>
  <c r="D318" i="3"/>
  <c r="G317" i="3"/>
  <c r="E317" i="3"/>
  <c r="D317" i="3"/>
  <c r="G316" i="3"/>
  <c r="E316" i="3"/>
  <c r="D316" i="3"/>
  <c r="G315" i="3"/>
  <c r="E315" i="3"/>
  <c r="D315" i="3"/>
  <c r="G314" i="3"/>
  <c r="E314" i="3"/>
  <c r="D314" i="3"/>
  <c r="G313" i="3"/>
  <c r="E313" i="3"/>
  <c r="D313" i="3"/>
  <c r="G312" i="3"/>
  <c r="E312" i="3"/>
  <c r="D312" i="3"/>
  <c r="G311" i="3"/>
  <c r="E311" i="3"/>
  <c r="D311" i="3"/>
  <c r="G310" i="3"/>
  <c r="E310" i="3"/>
  <c r="D310" i="3"/>
  <c r="G309" i="3"/>
  <c r="E309" i="3"/>
  <c r="D309" i="3"/>
  <c r="G308" i="3"/>
  <c r="E308" i="3"/>
  <c r="D308" i="3"/>
  <c r="G307" i="3"/>
  <c r="E307" i="3"/>
  <c r="D307" i="3"/>
  <c r="G306" i="3"/>
  <c r="E306" i="3"/>
  <c r="D306" i="3"/>
  <c r="G305" i="3"/>
  <c r="E305" i="3"/>
  <c r="D305" i="3"/>
  <c r="G304" i="3"/>
  <c r="E304" i="3"/>
  <c r="D304" i="3"/>
  <c r="G303" i="3"/>
  <c r="E303" i="3"/>
  <c r="D303" i="3"/>
  <c r="G302" i="3"/>
  <c r="E302" i="3"/>
  <c r="D302" i="3"/>
  <c r="G301" i="3"/>
  <c r="E301" i="3"/>
  <c r="D301" i="3"/>
  <c r="G300" i="3"/>
  <c r="E300" i="3"/>
  <c r="D300" i="3"/>
  <c r="G299" i="3"/>
  <c r="E299" i="3"/>
  <c r="D299" i="3"/>
  <c r="G298" i="3"/>
  <c r="E298" i="3"/>
  <c r="D298" i="3"/>
  <c r="G297" i="3"/>
  <c r="E297" i="3"/>
  <c r="D297" i="3"/>
  <c r="G296" i="3"/>
  <c r="E296" i="3"/>
  <c r="D296" i="3"/>
  <c r="G295" i="3"/>
  <c r="E295" i="3"/>
  <c r="D295" i="3"/>
  <c r="G294" i="3"/>
  <c r="E294" i="3"/>
  <c r="D294" i="3"/>
  <c r="G293" i="3"/>
  <c r="E293" i="3"/>
  <c r="D293" i="3"/>
  <c r="G292" i="3"/>
  <c r="E292" i="3"/>
  <c r="D292" i="3"/>
  <c r="G291" i="3"/>
  <c r="E291" i="3"/>
  <c r="D291" i="3"/>
  <c r="G290" i="3"/>
  <c r="E290" i="3"/>
  <c r="D290" i="3"/>
  <c r="G289" i="3"/>
  <c r="F289" i="3"/>
  <c r="E289" i="3"/>
  <c r="D289" i="3"/>
  <c r="G288" i="3"/>
  <c r="E288" i="3"/>
  <c r="D288" i="3"/>
  <c r="G287" i="3"/>
  <c r="E287" i="3"/>
  <c r="D287" i="3"/>
  <c r="G286" i="3"/>
  <c r="E286" i="3"/>
  <c r="D286" i="3"/>
  <c r="G285" i="3"/>
  <c r="E285" i="3"/>
  <c r="D285" i="3"/>
  <c r="G284" i="3"/>
  <c r="E284" i="3"/>
  <c r="D284" i="3"/>
  <c r="G283" i="3"/>
  <c r="E283" i="3"/>
  <c r="D283" i="3"/>
  <c r="G282" i="3"/>
  <c r="E282" i="3"/>
  <c r="D282" i="3"/>
  <c r="G281" i="3"/>
  <c r="E281" i="3"/>
  <c r="D281" i="3"/>
  <c r="G280" i="3"/>
  <c r="E280" i="3"/>
  <c r="D280" i="3"/>
  <c r="G279" i="3"/>
  <c r="E279" i="3"/>
  <c r="D279" i="3"/>
  <c r="G278" i="3"/>
  <c r="E278" i="3"/>
  <c r="D278" i="3"/>
  <c r="G277" i="3"/>
  <c r="F277" i="3"/>
  <c r="E277" i="3"/>
  <c r="D277" i="3"/>
  <c r="G276" i="3"/>
  <c r="E276" i="3"/>
  <c r="D276" i="3"/>
  <c r="G275" i="3"/>
  <c r="E275" i="3"/>
  <c r="D275" i="3"/>
  <c r="G274" i="3"/>
  <c r="E274" i="3"/>
  <c r="D274" i="3"/>
  <c r="G273" i="3"/>
  <c r="E273" i="3"/>
  <c r="D273" i="3"/>
  <c r="G272" i="3"/>
  <c r="E272" i="3"/>
  <c r="D272" i="3"/>
  <c r="G271" i="3"/>
  <c r="E271" i="3"/>
  <c r="D271" i="3"/>
  <c r="G270" i="3"/>
  <c r="E270" i="3"/>
  <c r="D270" i="3"/>
  <c r="G269" i="3"/>
  <c r="E269" i="3"/>
  <c r="D269" i="3"/>
  <c r="G268" i="3"/>
  <c r="E268" i="3"/>
  <c r="D268" i="3"/>
  <c r="G267" i="3"/>
  <c r="E267" i="3"/>
  <c r="D267" i="3"/>
  <c r="G266" i="3"/>
  <c r="E266" i="3"/>
  <c r="D266" i="3"/>
  <c r="G265" i="3"/>
  <c r="E265" i="3"/>
  <c r="D265" i="3"/>
  <c r="G264" i="3"/>
  <c r="E264" i="3"/>
  <c r="D264" i="3"/>
  <c r="G263" i="3"/>
  <c r="E263" i="3"/>
  <c r="D263" i="3"/>
  <c r="G262" i="3"/>
  <c r="E262" i="3"/>
  <c r="D262" i="3"/>
  <c r="G261" i="3"/>
  <c r="E261" i="3"/>
  <c r="D261" i="3"/>
  <c r="G260" i="3"/>
  <c r="E260" i="3"/>
  <c r="D260" i="3"/>
  <c r="G259" i="3"/>
  <c r="E259" i="3"/>
  <c r="D259" i="3"/>
  <c r="G258" i="3"/>
  <c r="E258" i="3"/>
  <c r="D258" i="3"/>
  <c r="G257" i="3"/>
  <c r="E257" i="3"/>
  <c r="D257" i="3"/>
  <c r="G256" i="3"/>
  <c r="E256" i="3"/>
  <c r="D256" i="3"/>
  <c r="G255" i="3"/>
  <c r="E255" i="3"/>
  <c r="D255" i="3"/>
  <c r="G254" i="3"/>
  <c r="E254" i="3"/>
  <c r="D254" i="3"/>
  <c r="G253" i="3"/>
  <c r="E253" i="3"/>
  <c r="D253" i="3"/>
  <c r="G252" i="3"/>
  <c r="E252" i="3"/>
  <c r="D252" i="3"/>
  <c r="G251" i="3"/>
  <c r="E251" i="3"/>
  <c r="D251" i="3"/>
  <c r="G250" i="3"/>
  <c r="E250" i="3"/>
  <c r="D250" i="3"/>
  <c r="G249" i="3"/>
  <c r="E249" i="3"/>
  <c r="D249" i="3"/>
  <c r="G248" i="3"/>
  <c r="E248" i="3"/>
  <c r="D248" i="3"/>
  <c r="G247" i="3"/>
  <c r="E247" i="3"/>
  <c r="D247" i="3"/>
  <c r="G246" i="3"/>
  <c r="E246" i="3"/>
  <c r="D246" i="3"/>
  <c r="G245" i="3"/>
  <c r="E245" i="3"/>
  <c r="D245" i="3"/>
  <c r="G244" i="3"/>
  <c r="E244" i="3"/>
  <c r="D244" i="3"/>
  <c r="G243" i="3"/>
  <c r="E243" i="3"/>
  <c r="D243" i="3"/>
  <c r="G242" i="3"/>
  <c r="E242" i="3"/>
  <c r="D242" i="3"/>
  <c r="G241" i="3"/>
  <c r="E241" i="3"/>
  <c r="D241" i="3"/>
  <c r="G240" i="3"/>
  <c r="E240" i="3"/>
  <c r="D240" i="3"/>
  <c r="G239" i="3"/>
  <c r="E239" i="3"/>
  <c r="D239" i="3"/>
  <c r="G238" i="3"/>
  <c r="E238" i="3"/>
  <c r="D238" i="3"/>
  <c r="G237" i="3"/>
  <c r="E237" i="3"/>
  <c r="D237" i="3"/>
  <c r="G236" i="3"/>
  <c r="E236" i="3"/>
  <c r="D236" i="3"/>
  <c r="G235" i="3"/>
  <c r="E235" i="3"/>
  <c r="D235" i="3"/>
  <c r="G234" i="3"/>
  <c r="E234" i="3"/>
  <c r="D234" i="3"/>
  <c r="G233" i="3"/>
  <c r="E233" i="3"/>
  <c r="D233" i="3"/>
  <c r="G232" i="3"/>
  <c r="E232" i="3"/>
  <c r="D232" i="3"/>
  <c r="G231" i="3"/>
  <c r="E231" i="3"/>
  <c r="D231" i="3"/>
  <c r="G230" i="3"/>
  <c r="E230" i="3"/>
  <c r="D230" i="3"/>
  <c r="G229" i="3"/>
  <c r="E229" i="3"/>
  <c r="D229" i="3"/>
  <c r="G228" i="3"/>
  <c r="E228" i="3"/>
  <c r="D228" i="3"/>
  <c r="G227" i="3"/>
  <c r="E227" i="3"/>
  <c r="D227" i="3"/>
  <c r="G226" i="3"/>
  <c r="E226" i="3"/>
  <c r="D226" i="3"/>
  <c r="G225" i="3"/>
  <c r="E225" i="3"/>
  <c r="D225" i="3"/>
  <c r="G224" i="3"/>
  <c r="E224" i="3"/>
  <c r="D224" i="3"/>
  <c r="G223" i="3"/>
  <c r="E223" i="3"/>
  <c r="D223" i="3"/>
  <c r="G222" i="3"/>
  <c r="E222" i="3"/>
  <c r="D222" i="3"/>
  <c r="G221" i="3"/>
  <c r="E221" i="3"/>
  <c r="D221" i="3"/>
  <c r="G220" i="3"/>
  <c r="E220" i="3"/>
  <c r="D220" i="3"/>
  <c r="G219" i="3"/>
  <c r="E219" i="3"/>
  <c r="D219" i="3"/>
  <c r="G218" i="3"/>
  <c r="E218" i="3"/>
  <c r="D218" i="3"/>
  <c r="G217" i="3"/>
  <c r="F217" i="3"/>
  <c r="E217" i="3"/>
  <c r="D217" i="3"/>
  <c r="G216" i="3"/>
  <c r="E216" i="3"/>
  <c r="D216" i="3"/>
  <c r="G215" i="3"/>
  <c r="E215" i="3"/>
  <c r="D215" i="3"/>
  <c r="G214" i="3"/>
  <c r="E214" i="3"/>
  <c r="D214" i="3"/>
  <c r="G213" i="3"/>
  <c r="E213" i="3"/>
  <c r="D213" i="3"/>
  <c r="G212" i="3"/>
  <c r="E212" i="3"/>
  <c r="D212" i="3"/>
  <c r="G211" i="3"/>
  <c r="E211" i="3"/>
  <c r="D211" i="3"/>
  <c r="G210" i="3"/>
  <c r="E210" i="3"/>
  <c r="D210" i="3"/>
  <c r="G209" i="3"/>
  <c r="E209" i="3"/>
  <c r="D209" i="3"/>
  <c r="G208" i="3"/>
  <c r="E208" i="3"/>
  <c r="D208" i="3"/>
  <c r="G207" i="3"/>
  <c r="E207" i="3"/>
  <c r="D207" i="3"/>
  <c r="G206" i="3"/>
  <c r="E206" i="3"/>
  <c r="D206" i="3"/>
  <c r="G205" i="3"/>
  <c r="F205" i="3"/>
  <c r="E205" i="3"/>
  <c r="D205" i="3"/>
  <c r="G204" i="3"/>
  <c r="E204" i="3"/>
  <c r="D204" i="3"/>
  <c r="G203" i="3"/>
  <c r="E203" i="3"/>
  <c r="D203" i="3"/>
  <c r="G202" i="3"/>
  <c r="E202" i="3"/>
  <c r="D202" i="3"/>
  <c r="G201" i="3"/>
  <c r="E201" i="3"/>
  <c r="D201" i="3"/>
  <c r="G200" i="3"/>
  <c r="E200" i="3"/>
  <c r="D200" i="3"/>
  <c r="G199" i="3"/>
  <c r="E199" i="3"/>
  <c r="D199" i="3"/>
  <c r="G198" i="3"/>
  <c r="E198" i="3"/>
  <c r="D198" i="3"/>
  <c r="G197" i="3"/>
  <c r="E197" i="3"/>
  <c r="D197" i="3"/>
  <c r="G196" i="3"/>
  <c r="E196" i="3"/>
  <c r="D196" i="3"/>
  <c r="G195" i="3"/>
  <c r="E195" i="3"/>
  <c r="D195" i="3"/>
  <c r="G194" i="3"/>
  <c r="E194" i="3"/>
  <c r="D194" i="3"/>
  <c r="G193" i="3"/>
  <c r="F193" i="3"/>
  <c r="E193" i="3"/>
  <c r="D193" i="3"/>
  <c r="G192" i="3"/>
  <c r="E192" i="3"/>
  <c r="D192" i="3"/>
  <c r="G191" i="3"/>
  <c r="E191" i="3"/>
  <c r="D191" i="3"/>
  <c r="G190" i="3"/>
  <c r="E190" i="3"/>
  <c r="D190" i="3"/>
  <c r="G189" i="3"/>
  <c r="E189" i="3"/>
  <c r="D189" i="3"/>
  <c r="G188" i="3"/>
  <c r="E188" i="3"/>
  <c r="D188" i="3"/>
  <c r="G187" i="3"/>
  <c r="E187" i="3"/>
  <c r="D187" i="3"/>
  <c r="G186" i="3"/>
  <c r="E186" i="3"/>
  <c r="D186" i="3"/>
  <c r="G185" i="3"/>
  <c r="E185" i="3"/>
  <c r="D185" i="3"/>
  <c r="G184" i="3"/>
  <c r="E184" i="3"/>
  <c r="D184" i="3"/>
  <c r="G183" i="3"/>
  <c r="E183" i="3"/>
  <c r="D183" i="3"/>
  <c r="G182" i="3"/>
  <c r="E182" i="3"/>
  <c r="D182" i="3"/>
  <c r="G181" i="3"/>
  <c r="F181" i="3"/>
  <c r="E181" i="3"/>
  <c r="D181" i="3"/>
  <c r="G180" i="3"/>
  <c r="E180" i="3"/>
  <c r="D180" i="3"/>
  <c r="G179" i="3"/>
  <c r="E179" i="3"/>
  <c r="D179" i="3"/>
  <c r="G178" i="3"/>
  <c r="E178" i="3"/>
  <c r="D178" i="3"/>
  <c r="G177" i="3"/>
  <c r="E177" i="3"/>
  <c r="D177" i="3"/>
  <c r="G176" i="3"/>
  <c r="E176" i="3"/>
  <c r="D176" i="3"/>
  <c r="G175" i="3"/>
  <c r="E175" i="3"/>
  <c r="D175" i="3"/>
  <c r="G174" i="3"/>
  <c r="E174" i="3"/>
  <c r="D174" i="3"/>
  <c r="G173" i="3"/>
  <c r="E173" i="3"/>
  <c r="D173" i="3"/>
  <c r="G172" i="3"/>
  <c r="E172" i="3"/>
  <c r="D172" i="3"/>
  <c r="G171" i="3"/>
  <c r="E171" i="3"/>
  <c r="D171" i="3"/>
  <c r="G170" i="3"/>
  <c r="E170" i="3"/>
  <c r="D170" i="3"/>
  <c r="G169" i="3"/>
  <c r="E169" i="3"/>
  <c r="D169" i="3"/>
  <c r="G168" i="3"/>
  <c r="E168" i="3"/>
  <c r="D168" i="3"/>
  <c r="G167" i="3"/>
  <c r="E167" i="3"/>
  <c r="D167" i="3"/>
  <c r="G166" i="3"/>
  <c r="E166" i="3"/>
  <c r="D166" i="3"/>
  <c r="G165" i="3"/>
  <c r="E165" i="3"/>
  <c r="D165" i="3"/>
  <c r="G164" i="3"/>
  <c r="E164" i="3"/>
  <c r="D164" i="3"/>
  <c r="G163" i="3"/>
  <c r="E163" i="3"/>
  <c r="D163" i="3"/>
  <c r="G162" i="3"/>
  <c r="E162" i="3"/>
  <c r="D162" i="3"/>
  <c r="G161" i="3"/>
  <c r="E161" i="3"/>
  <c r="D161" i="3"/>
  <c r="G160" i="3"/>
  <c r="E160" i="3"/>
  <c r="D160" i="3"/>
  <c r="G159" i="3"/>
  <c r="E159" i="3"/>
  <c r="D159" i="3"/>
  <c r="G158" i="3"/>
  <c r="E158" i="3"/>
  <c r="D158" i="3"/>
  <c r="G157" i="3"/>
  <c r="E157" i="3"/>
  <c r="D157" i="3"/>
  <c r="G156" i="3"/>
  <c r="E156" i="3"/>
  <c r="D156" i="3"/>
  <c r="G155" i="3"/>
  <c r="E155" i="3"/>
  <c r="D155" i="3"/>
  <c r="G154" i="3"/>
  <c r="E154" i="3"/>
  <c r="D154" i="3"/>
  <c r="G153" i="3"/>
  <c r="E153" i="3"/>
  <c r="D153" i="3"/>
  <c r="G152" i="3"/>
  <c r="E152" i="3"/>
  <c r="D152" i="3"/>
  <c r="G151" i="3"/>
  <c r="E151" i="3"/>
  <c r="D151" i="3"/>
  <c r="G150" i="3"/>
  <c r="E150" i="3"/>
  <c r="D150" i="3"/>
  <c r="G149" i="3"/>
  <c r="E149" i="3"/>
  <c r="D149" i="3"/>
  <c r="G148" i="3"/>
  <c r="E148" i="3"/>
  <c r="D148" i="3"/>
  <c r="G147" i="3"/>
  <c r="E147" i="3"/>
  <c r="D147" i="3"/>
  <c r="G146" i="3"/>
  <c r="E146" i="3"/>
  <c r="D146" i="3"/>
  <c r="G145" i="3"/>
  <c r="E145" i="3"/>
  <c r="D145" i="3"/>
  <c r="G144" i="3"/>
  <c r="E144" i="3"/>
  <c r="D144" i="3"/>
  <c r="G143" i="3"/>
  <c r="E143" i="3"/>
  <c r="D143" i="3"/>
  <c r="G142" i="3"/>
  <c r="E142" i="3"/>
  <c r="D142" i="3"/>
  <c r="G141" i="3"/>
  <c r="E141" i="3"/>
  <c r="D141" i="3"/>
  <c r="G140" i="3"/>
  <c r="E140" i="3"/>
  <c r="D140" i="3"/>
  <c r="G139" i="3"/>
  <c r="E139" i="3"/>
  <c r="D139" i="3"/>
  <c r="G138" i="3"/>
  <c r="E138" i="3"/>
  <c r="D138" i="3"/>
  <c r="G137" i="3"/>
  <c r="E137" i="3"/>
  <c r="D137" i="3"/>
  <c r="G136" i="3"/>
  <c r="E136" i="3"/>
  <c r="D136" i="3"/>
  <c r="G135" i="3"/>
  <c r="E135" i="3"/>
  <c r="D135" i="3"/>
  <c r="G134" i="3"/>
  <c r="E134" i="3"/>
  <c r="D134" i="3"/>
  <c r="G133" i="3"/>
  <c r="E133" i="3"/>
  <c r="D133" i="3"/>
  <c r="G132" i="3"/>
  <c r="E132" i="3"/>
  <c r="D132" i="3"/>
  <c r="G131" i="3"/>
  <c r="E131" i="3"/>
  <c r="D131" i="3"/>
  <c r="G130" i="3"/>
  <c r="E130" i="3"/>
  <c r="D130" i="3"/>
  <c r="G129" i="3"/>
  <c r="E129" i="3"/>
  <c r="D129" i="3"/>
  <c r="G128" i="3"/>
  <c r="E128" i="3"/>
  <c r="D128" i="3"/>
  <c r="G127" i="3"/>
  <c r="E127" i="3"/>
  <c r="D127" i="3"/>
  <c r="G126" i="3"/>
  <c r="E126" i="3"/>
  <c r="D126" i="3"/>
  <c r="G125" i="3"/>
  <c r="E125" i="3"/>
  <c r="D125" i="3"/>
  <c r="G124" i="3"/>
  <c r="E124" i="3"/>
  <c r="D124" i="3"/>
  <c r="G123" i="3"/>
  <c r="E123" i="3"/>
  <c r="D123" i="3"/>
  <c r="G122" i="3"/>
  <c r="E122" i="3"/>
  <c r="D122" i="3"/>
  <c r="G121" i="3"/>
  <c r="E121" i="3"/>
  <c r="D121" i="3"/>
  <c r="G120" i="3"/>
  <c r="E120" i="3"/>
  <c r="D120" i="3"/>
  <c r="G119" i="3"/>
  <c r="E119" i="3"/>
  <c r="D119" i="3"/>
  <c r="G118" i="3"/>
  <c r="E118" i="3"/>
  <c r="D118" i="3"/>
  <c r="G117" i="3"/>
  <c r="E117" i="3"/>
  <c r="D117" i="3"/>
  <c r="G116" i="3"/>
  <c r="E116" i="3"/>
  <c r="D116" i="3"/>
  <c r="G115" i="3"/>
  <c r="E115" i="3"/>
  <c r="D115" i="3"/>
  <c r="G114" i="3"/>
  <c r="E114" i="3"/>
  <c r="D114" i="3"/>
  <c r="G113" i="3"/>
  <c r="E113" i="3"/>
  <c r="D113" i="3"/>
  <c r="G112" i="3"/>
  <c r="E112" i="3"/>
  <c r="D112" i="3"/>
  <c r="G111" i="3"/>
  <c r="E111" i="3"/>
  <c r="D111" i="3"/>
  <c r="G110" i="3"/>
  <c r="E110" i="3"/>
  <c r="D110" i="3"/>
  <c r="G109" i="3"/>
  <c r="E109" i="3"/>
  <c r="D109" i="3"/>
  <c r="G108" i="3"/>
  <c r="E108" i="3"/>
  <c r="D108" i="3"/>
  <c r="G107" i="3"/>
  <c r="E107" i="3"/>
  <c r="D107" i="3"/>
  <c r="G106" i="3"/>
  <c r="E106" i="3"/>
  <c r="D106" i="3"/>
  <c r="G105" i="3"/>
  <c r="E105" i="3"/>
  <c r="D105" i="3"/>
  <c r="G104" i="3"/>
  <c r="E104" i="3"/>
  <c r="D104" i="3"/>
  <c r="G103" i="3"/>
  <c r="E103" i="3"/>
  <c r="D103" i="3"/>
  <c r="G102" i="3"/>
  <c r="E102" i="3"/>
  <c r="D102" i="3"/>
  <c r="G101" i="3"/>
  <c r="E101" i="3"/>
  <c r="D101" i="3"/>
  <c r="G100" i="3"/>
  <c r="E100" i="3"/>
  <c r="D100" i="3"/>
  <c r="G99" i="3"/>
  <c r="E99" i="3"/>
  <c r="D99" i="3"/>
  <c r="G98" i="3"/>
  <c r="E98" i="3"/>
  <c r="D98" i="3"/>
  <c r="F85" i="3"/>
  <c r="F84" i="3"/>
  <c r="F83" i="3"/>
  <c r="F82" i="3"/>
  <c r="F81" i="3"/>
  <c r="F80" i="3"/>
  <c r="F79" i="3"/>
  <c r="F78" i="3"/>
  <c r="F77" i="3"/>
  <c r="F76" i="3"/>
  <c r="F75" i="3"/>
  <c r="F74" i="3"/>
  <c r="F13" i="3"/>
  <c r="F12" i="3"/>
  <c r="F11" i="3"/>
  <c r="F10" i="3"/>
  <c r="F9" i="3"/>
  <c r="F8" i="3"/>
  <c r="F7" i="3"/>
  <c r="F6" i="3"/>
  <c r="F5" i="3"/>
  <c r="F4" i="3"/>
  <c r="F3" i="3"/>
  <c r="F2" i="3"/>
  <c r="G97" i="3"/>
  <c r="E97" i="3"/>
  <c r="D97" i="3"/>
  <c r="G96" i="3"/>
  <c r="E96" i="3"/>
  <c r="D96" i="3"/>
  <c r="G95" i="3"/>
  <c r="E95" i="3"/>
  <c r="D95" i="3"/>
  <c r="G94" i="3"/>
  <c r="E94" i="3"/>
  <c r="D94" i="3"/>
  <c r="G93" i="3"/>
  <c r="E93" i="3"/>
  <c r="D93" i="3"/>
  <c r="G92" i="3"/>
  <c r="E92" i="3"/>
  <c r="D92" i="3"/>
  <c r="G91" i="3"/>
  <c r="E91" i="3"/>
  <c r="D91" i="3"/>
  <c r="G90" i="3"/>
  <c r="E90" i="3"/>
  <c r="D90" i="3"/>
  <c r="G89" i="3"/>
  <c r="E89" i="3"/>
  <c r="D89" i="3"/>
  <c r="G88" i="3"/>
  <c r="E88" i="3"/>
  <c r="D88" i="3"/>
  <c r="G87" i="3"/>
  <c r="E87" i="3"/>
  <c r="D87" i="3"/>
  <c r="G86" i="3"/>
  <c r="E86" i="3"/>
  <c r="D86" i="3"/>
  <c r="G85" i="3"/>
  <c r="E85" i="3"/>
  <c r="D85" i="3"/>
  <c r="G84" i="3"/>
  <c r="E84" i="3"/>
  <c r="D84" i="3"/>
  <c r="G83" i="3"/>
  <c r="E83" i="3"/>
  <c r="D83" i="3"/>
  <c r="G82" i="3"/>
  <c r="E82" i="3"/>
  <c r="D82" i="3"/>
  <c r="G81" i="3"/>
  <c r="E81" i="3"/>
  <c r="D81" i="3"/>
  <c r="G80" i="3"/>
  <c r="E80" i="3"/>
  <c r="D80" i="3"/>
  <c r="G79" i="3"/>
  <c r="E79" i="3"/>
  <c r="D79" i="3"/>
  <c r="G78" i="3"/>
  <c r="E78" i="3"/>
  <c r="D78" i="3"/>
  <c r="G77" i="3"/>
  <c r="E77" i="3"/>
  <c r="D77" i="3"/>
  <c r="G76" i="3"/>
  <c r="E76" i="3"/>
  <c r="D76" i="3"/>
  <c r="G75" i="3"/>
  <c r="E75" i="3"/>
  <c r="D75" i="3"/>
  <c r="G74" i="3"/>
  <c r="E74" i="3"/>
  <c r="D74" i="3"/>
  <c r="G73" i="3"/>
  <c r="E73" i="3"/>
  <c r="D73" i="3"/>
  <c r="G72" i="3"/>
  <c r="E72" i="3"/>
  <c r="D72" i="3"/>
  <c r="G71" i="3"/>
  <c r="E71" i="3"/>
  <c r="D71" i="3"/>
  <c r="G70" i="3"/>
  <c r="E70" i="3"/>
  <c r="D70" i="3"/>
  <c r="G69" i="3"/>
  <c r="E69" i="3"/>
  <c r="D69" i="3"/>
  <c r="G68" i="3"/>
  <c r="E68" i="3"/>
  <c r="D68" i="3"/>
  <c r="G67" i="3"/>
  <c r="E67" i="3"/>
  <c r="D67" i="3"/>
  <c r="G66" i="3"/>
  <c r="E66" i="3"/>
  <c r="D66" i="3"/>
  <c r="G65" i="3"/>
  <c r="E65" i="3"/>
  <c r="D65" i="3"/>
  <c r="G64" i="3"/>
  <c r="E64" i="3"/>
  <c r="D64" i="3"/>
  <c r="G63" i="3"/>
  <c r="E63" i="3"/>
  <c r="D63" i="3"/>
  <c r="G62" i="3"/>
  <c r="E62" i="3"/>
  <c r="D62" i="3"/>
  <c r="G61" i="3"/>
  <c r="E61" i="3"/>
  <c r="D61" i="3"/>
  <c r="G60" i="3"/>
  <c r="E60" i="3"/>
  <c r="D60" i="3"/>
  <c r="G59" i="3"/>
  <c r="E59" i="3"/>
  <c r="D59" i="3"/>
  <c r="G58" i="3"/>
  <c r="E58" i="3"/>
  <c r="D58" i="3"/>
  <c r="G57" i="3"/>
  <c r="E57" i="3"/>
  <c r="D57" i="3"/>
  <c r="G56" i="3"/>
  <c r="E56" i="3"/>
  <c r="D56" i="3"/>
  <c r="G55" i="3"/>
  <c r="E55" i="3"/>
  <c r="D55" i="3"/>
  <c r="G54" i="3"/>
  <c r="E54" i="3"/>
  <c r="D54" i="3"/>
  <c r="G53" i="3"/>
  <c r="E53" i="3"/>
  <c r="D53" i="3"/>
  <c r="G52" i="3"/>
  <c r="E52" i="3"/>
  <c r="D52" i="3"/>
  <c r="G51" i="3"/>
  <c r="E51" i="3"/>
  <c r="D51" i="3"/>
  <c r="G50" i="3"/>
  <c r="E50" i="3"/>
  <c r="D50" i="3"/>
  <c r="G49" i="3"/>
  <c r="E49" i="3"/>
  <c r="D49" i="3"/>
  <c r="G48" i="3"/>
  <c r="E48" i="3"/>
  <c r="D48" i="3"/>
  <c r="G47" i="3"/>
  <c r="E47" i="3"/>
  <c r="D47" i="3"/>
  <c r="G46" i="3"/>
  <c r="E46" i="3"/>
  <c r="D46" i="3"/>
  <c r="G45" i="3"/>
  <c r="E45" i="3"/>
  <c r="D45" i="3"/>
  <c r="G44" i="3"/>
  <c r="E44" i="3"/>
  <c r="D44" i="3"/>
  <c r="G43" i="3"/>
  <c r="E43" i="3"/>
  <c r="D43" i="3"/>
  <c r="G42" i="3"/>
  <c r="E42" i="3"/>
  <c r="D42" i="3"/>
  <c r="G41" i="3"/>
  <c r="E41" i="3"/>
  <c r="D41" i="3"/>
  <c r="G40" i="3"/>
  <c r="E40" i="3"/>
  <c r="D40" i="3"/>
  <c r="G39" i="3"/>
  <c r="E39" i="3"/>
  <c r="D39" i="3"/>
  <c r="G38" i="3"/>
  <c r="E38" i="3"/>
  <c r="D38" i="3"/>
  <c r="G37" i="3"/>
  <c r="E37" i="3"/>
  <c r="D37" i="3"/>
  <c r="G36" i="3"/>
  <c r="E36" i="3"/>
  <c r="D36" i="3"/>
  <c r="G35" i="3"/>
  <c r="E35" i="3"/>
  <c r="D35" i="3"/>
  <c r="G34" i="3"/>
  <c r="E34" i="3"/>
  <c r="D34" i="3"/>
  <c r="G33" i="3"/>
  <c r="E33" i="3"/>
  <c r="D33" i="3"/>
  <c r="G32" i="3"/>
  <c r="E32" i="3"/>
  <c r="D32" i="3"/>
  <c r="G31" i="3"/>
  <c r="E31" i="3"/>
  <c r="D31" i="3"/>
  <c r="G30" i="3"/>
  <c r="E30" i="3"/>
  <c r="D30" i="3"/>
  <c r="G29" i="3"/>
  <c r="E29" i="3"/>
  <c r="D29" i="3"/>
  <c r="G28" i="3"/>
  <c r="E28" i="3"/>
  <c r="D28" i="3"/>
  <c r="G27" i="3"/>
  <c r="E27" i="3"/>
  <c r="D27" i="3"/>
  <c r="G26" i="3"/>
  <c r="E26" i="3"/>
  <c r="D26" i="3"/>
  <c r="G25" i="3"/>
  <c r="E25" i="3"/>
  <c r="D25" i="3"/>
  <c r="G24" i="3"/>
  <c r="E24" i="3"/>
  <c r="D24" i="3"/>
  <c r="G23" i="3"/>
  <c r="E23" i="3"/>
  <c r="D23" i="3"/>
  <c r="G22" i="3"/>
  <c r="E22" i="3"/>
  <c r="D22" i="3"/>
  <c r="G21" i="3"/>
  <c r="E21" i="3"/>
  <c r="D21" i="3"/>
  <c r="G20" i="3"/>
  <c r="E20" i="3"/>
  <c r="D20" i="3"/>
  <c r="G19" i="3"/>
  <c r="E19" i="3"/>
  <c r="D19" i="3"/>
  <c r="G18" i="3"/>
  <c r="E18" i="3"/>
  <c r="D18" i="3"/>
  <c r="G17" i="3"/>
  <c r="E17" i="3"/>
  <c r="D17" i="3"/>
  <c r="G16" i="3"/>
  <c r="E16" i="3"/>
  <c r="D16" i="3"/>
  <c r="G15" i="3"/>
  <c r="E15" i="3"/>
  <c r="D15" i="3"/>
  <c r="G14" i="3"/>
  <c r="E14" i="3"/>
  <c r="D14" i="3"/>
  <c r="G13" i="3"/>
  <c r="E13" i="3"/>
  <c r="D13" i="3"/>
  <c r="G12" i="3"/>
  <c r="E12" i="3"/>
  <c r="D12" i="3"/>
  <c r="G11" i="3"/>
  <c r="E11" i="3"/>
  <c r="D11" i="3"/>
  <c r="G10" i="3"/>
  <c r="E10" i="3"/>
  <c r="D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G3" i="3"/>
  <c r="E3" i="3"/>
  <c r="D3" i="3"/>
  <c r="G2" i="3"/>
  <c r="E2" i="3"/>
  <c r="D2" i="3"/>
  <c r="Y5" i="2"/>
  <c r="F97" i="3" s="1"/>
  <c r="X5" i="2"/>
  <c r="F96" i="3" s="1"/>
  <c r="W5" i="2"/>
  <c r="F95" i="3" s="1"/>
  <c r="V5" i="2"/>
  <c r="F94" i="3" s="1"/>
  <c r="U5" i="2"/>
  <c r="F93" i="3" s="1"/>
  <c r="T5" i="2"/>
  <c r="F92" i="3" s="1"/>
  <c r="S5" i="2"/>
  <c r="F91" i="3" s="1"/>
  <c r="R5" i="2"/>
  <c r="F90" i="3" s="1"/>
  <c r="Q5" i="2"/>
  <c r="F89" i="3" s="1"/>
  <c r="P5" i="2"/>
  <c r="F88" i="3" s="1"/>
  <c r="O5" i="2"/>
  <c r="F87" i="3" s="1"/>
  <c r="N5" i="2"/>
  <c r="F86" i="3" s="1"/>
  <c r="Y4" i="2"/>
  <c r="F73" i="3" s="1"/>
  <c r="X4" i="2"/>
  <c r="F72" i="3" s="1"/>
  <c r="W4" i="2"/>
  <c r="F71" i="3" s="1"/>
  <c r="V4" i="2"/>
  <c r="F70" i="3" s="1"/>
  <c r="U4" i="2"/>
  <c r="F69" i="3" s="1"/>
  <c r="T4" i="2"/>
  <c r="F68" i="3" s="1"/>
  <c r="S4" i="2"/>
  <c r="F67" i="3" s="1"/>
  <c r="R4" i="2"/>
  <c r="F66" i="3" s="1"/>
  <c r="Q4" i="2"/>
  <c r="F65" i="3" s="1"/>
  <c r="P4" i="2"/>
  <c r="F64" i="3" s="1"/>
  <c r="O4" i="2"/>
  <c r="F63" i="3" s="1"/>
  <c r="N4" i="2"/>
  <c r="F62" i="3" s="1"/>
  <c r="Y3" i="2"/>
  <c r="F49" i="3" s="1"/>
  <c r="X3" i="2"/>
  <c r="F48" i="3" s="1"/>
  <c r="W3" i="2"/>
  <c r="F47" i="3" s="1"/>
  <c r="V3" i="2"/>
  <c r="F46" i="3" s="1"/>
  <c r="U3" i="2"/>
  <c r="F45" i="3" s="1"/>
  <c r="T3" i="2"/>
  <c r="F44" i="3" s="1"/>
  <c r="S3" i="2"/>
  <c r="F43" i="3" s="1"/>
  <c r="R3" i="2"/>
  <c r="F42" i="3" s="1"/>
  <c r="Q3" i="2"/>
  <c r="F41" i="3" s="1"/>
  <c r="P3" i="2"/>
  <c r="F40" i="3" s="1"/>
  <c r="O3" i="2"/>
  <c r="F39" i="3" s="1"/>
  <c r="N3" i="2"/>
  <c r="F38" i="3" s="1"/>
  <c r="Y2" i="2"/>
  <c r="F25" i="3" s="1"/>
  <c r="X2" i="2"/>
  <c r="F24" i="3" s="1"/>
  <c r="W2" i="2"/>
  <c r="F23" i="3" s="1"/>
  <c r="V2" i="2"/>
  <c r="F22" i="3" s="1"/>
  <c r="U2" i="2"/>
  <c r="F21" i="3" s="1"/>
  <c r="T2" i="2"/>
  <c r="F20" i="3" s="1"/>
  <c r="S2" i="2"/>
  <c r="F19" i="3" s="1"/>
  <c r="R2" i="2"/>
  <c r="F18" i="3" s="1"/>
  <c r="Q2" i="2"/>
  <c r="F17" i="3" s="1"/>
  <c r="P2" i="2"/>
  <c r="F16" i="3" s="1"/>
  <c r="O2" i="2"/>
  <c r="F15" i="3" s="1"/>
  <c r="N2" i="2"/>
  <c r="F14" i="3" s="1"/>
  <c r="X17" i="2"/>
  <c r="F384" i="3" s="1"/>
  <c r="W17" i="2"/>
  <c r="F383" i="3" s="1"/>
  <c r="V17" i="2"/>
  <c r="F382" i="3" s="1"/>
  <c r="U17" i="2"/>
  <c r="F381" i="3" s="1"/>
  <c r="T17" i="2"/>
  <c r="F380" i="3" s="1"/>
  <c r="S17" i="2"/>
  <c r="F379" i="3" s="1"/>
  <c r="R17" i="2"/>
  <c r="F378" i="3" s="1"/>
  <c r="Q17" i="2"/>
  <c r="F377" i="3" s="1"/>
  <c r="P17" i="2"/>
  <c r="F376" i="3" s="1"/>
  <c r="O17" i="2"/>
  <c r="F375" i="3" s="1"/>
  <c r="N17" i="2"/>
  <c r="F374" i="3" s="1"/>
  <c r="Y16" i="2"/>
  <c r="F361" i="3" s="1"/>
  <c r="X16" i="2"/>
  <c r="F360" i="3" s="1"/>
  <c r="W16" i="2"/>
  <c r="F359" i="3" s="1"/>
  <c r="V16" i="2"/>
  <c r="F358" i="3" s="1"/>
  <c r="U16" i="2"/>
  <c r="F357" i="3" s="1"/>
  <c r="T16" i="2"/>
  <c r="F356" i="3" s="1"/>
  <c r="S16" i="2"/>
  <c r="F355" i="3" s="1"/>
  <c r="R16" i="2"/>
  <c r="F354" i="3" s="1"/>
  <c r="Q16" i="2"/>
  <c r="F353" i="3" s="1"/>
  <c r="P16" i="2"/>
  <c r="F352" i="3" s="1"/>
  <c r="O16" i="2"/>
  <c r="F351" i="3" s="1"/>
  <c r="N16" i="2"/>
  <c r="F350" i="3" s="1"/>
  <c r="Y15" i="2"/>
  <c r="F337" i="3" s="1"/>
  <c r="X15" i="2"/>
  <c r="F336" i="3" s="1"/>
  <c r="W15" i="2"/>
  <c r="F335" i="3" s="1"/>
  <c r="V15" i="2"/>
  <c r="F334" i="3" s="1"/>
  <c r="U15" i="2"/>
  <c r="F333" i="3" s="1"/>
  <c r="T15" i="2"/>
  <c r="F332" i="3" s="1"/>
  <c r="S15" i="2"/>
  <c r="F331" i="3" s="1"/>
  <c r="R15" i="2"/>
  <c r="F330" i="3" s="1"/>
  <c r="Q15" i="2"/>
  <c r="F329" i="3" s="1"/>
  <c r="P15" i="2"/>
  <c r="F328" i="3" s="1"/>
  <c r="O15" i="2"/>
  <c r="F327" i="3" s="1"/>
  <c r="N15" i="2"/>
  <c r="F326" i="3" s="1"/>
  <c r="Y14" i="2"/>
  <c r="F313" i="3" s="1"/>
  <c r="X14" i="2"/>
  <c r="F312" i="3" s="1"/>
  <c r="W14" i="2"/>
  <c r="F311" i="3" s="1"/>
  <c r="V14" i="2"/>
  <c r="F310" i="3" s="1"/>
  <c r="U14" i="2"/>
  <c r="F309" i="3" s="1"/>
  <c r="T14" i="2"/>
  <c r="F308" i="3" s="1"/>
  <c r="S14" i="2"/>
  <c r="F307" i="3" s="1"/>
  <c r="R14" i="2"/>
  <c r="F306" i="3" s="1"/>
  <c r="Q14" i="2"/>
  <c r="F305" i="3" s="1"/>
  <c r="P14" i="2"/>
  <c r="F304" i="3" s="1"/>
  <c r="O14" i="2"/>
  <c r="F303" i="3" s="1"/>
  <c r="N14" i="2"/>
  <c r="F302" i="3" s="1"/>
  <c r="X13" i="2"/>
  <c r="F288" i="3" s="1"/>
  <c r="W13" i="2"/>
  <c r="F287" i="3" s="1"/>
  <c r="V13" i="2"/>
  <c r="F286" i="3" s="1"/>
  <c r="U13" i="2"/>
  <c r="F285" i="3" s="1"/>
  <c r="T13" i="2"/>
  <c r="F284" i="3" s="1"/>
  <c r="S13" i="2"/>
  <c r="F283" i="3" s="1"/>
  <c r="R13" i="2"/>
  <c r="F282" i="3" s="1"/>
  <c r="Q13" i="2"/>
  <c r="F281" i="3" s="1"/>
  <c r="P13" i="2"/>
  <c r="F280" i="3" s="1"/>
  <c r="O13" i="2"/>
  <c r="F279" i="3" s="1"/>
  <c r="N13" i="2"/>
  <c r="F278" i="3" s="1"/>
  <c r="Y12" i="2"/>
  <c r="F265" i="3" s="1"/>
  <c r="X12" i="2"/>
  <c r="F264" i="3" s="1"/>
  <c r="W12" i="2"/>
  <c r="F263" i="3" s="1"/>
  <c r="V12" i="2"/>
  <c r="F262" i="3" s="1"/>
  <c r="U12" i="2"/>
  <c r="F261" i="3" s="1"/>
  <c r="T12" i="2"/>
  <c r="F260" i="3" s="1"/>
  <c r="S12" i="2"/>
  <c r="F259" i="3" s="1"/>
  <c r="R12" i="2"/>
  <c r="F258" i="3" s="1"/>
  <c r="Q12" i="2"/>
  <c r="F257" i="3" s="1"/>
  <c r="P12" i="2"/>
  <c r="F256" i="3" s="1"/>
  <c r="O12" i="2"/>
  <c r="F255" i="3" s="1"/>
  <c r="N12" i="2"/>
  <c r="F254" i="3" s="1"/>
  <c r="Y11" i="2"/>
  <c r="F241" i="3" s="1"/>
  <c r="X11" i="2"/>
  <c r="F240" i="3" s="1"/>
  <c r="W11" i="2"/>
  <c r="F239" i="3" s="1"/>
  <c r="V11" i="2"/>
  <c r="F238" i="3" s="1"/>
  <c r="U11" i="2"/>
  <c r="F237" i="3" s="1"/>
  <c r="T11" i="2"/>
  <c r="F236" i="3" s="1"/>
  <c r="S11" i="2"/>
  <c r="F235" i="3" s="1"/>
  <c r="R11" i="2"/>
  <c r="F234" i="3" s="1"/>
  <c r="Q11" i="2"/>
  <c r="F233" i="3" s="1"/>
  <c r="P11" i="2"/>
  <c r="F232" i="3" s="1"/>
  <c r="O11" i="2"/>
  <c r="F231" i="3" s="1"/>
  <c r="N11" i="2"/>
  <c r="F230" i="3" s="1"/>
  <c r="X10" i="2"/>
  <c r="F216" i="3" s="1"/>
  <c r="W10" i="2"/>
  <c r="F215" i="3" s="1"/>
  <c r="V10" i="2"/>
  <c r="F214" i="3" s="1"/>
  <c r="U10" i="2"/>
  <c r="F213" i="3" s="1"/>
  <c r="T10" i="2"/>
  <c r="F212" i="3" s="1"/>
  <c r="S10" i="2"/>
  <c r="F211" i="3" s="1"/>
  <c r="R10" i="2"/>
  <c r="F210" i="3" s="1"/>
  <c r="Q10" i="2"/>
  <c r="F209" i="3" s="1"/>
  <c r="P10" i="2"/>
  <c r="F208" i="3" s="1"/>
  <c r="O10" i="2"/>
  <c r="F207" i="3" s="1"/>
  <c r="N10" i="2"/>
  <c r="F206" i="3" s="1"/>
  <c r="X9" i="2"/>
  <c r="F192" i="3" s="1"/>
  <c r="W9" i="2"/>
  <c r="F191" i="3" s="1"/>
  <c r="V9" i="2"/>
  <c r="F190" i="3" s="1"/>
  <c r="U9" i="2"/>
  <c r="F189" i="3" s="1"/>
  <c r="T9" i="2"/>
  <c r="F188" i="3" s="1"/>
  <c r="S9" i="2"/>
  <c r="F187" i="3" s="1"/>
  <c r="R9" i="2"/>
  <c r="F186" i="3" s="1"/>
  <c r="Q9" i="2"/>
  <c r="F185" i="3" s="1"/>
  <c r="P9" i="2"/>
  <c r="F184" i="3" s="1"/>
  <c r="O9" i="2"/>
  <c r="F183" i="3" s="1"/>
  <c r="N9" i="2"/>
  <c r="F182" i="3" s="1"/>
  <c r="Y8" i="2"/>
  <c r="F169" i="3" s="1"/>
  <c r="X8" i="2"/>
  <c r="F168" i="3" s="1"/>
  <c r="W8" i="2"/>
  <c r="F167" i="3" s="1"/>
  <c r="V8" i="2"/>
  <c r="F166" i="3" s="1"/>
  <c r="U8" i="2"/>
  <c r="F165" i="3" s="1"/>
  <c r="T8" i="2"/>
  <c r="F164" i="3" s="1"/>
  <c r="S8" i="2"/>
  <c r="F163" i="3" s="1"/>
  <c r="R8" i="2"/>
  <c r="F162" i="3" s="1"/>
  <c r="Q8" i="2"/>
  <c r="F161" i="3" s="1"/>
  <c r="P8" i="2"/>
  <c r="F160" i="3" s="1"/>
  <c r="O8" i="2"/>
  <c r="F159" i="3" s="1"/>
  <c r="N8" i="2"/>
  <c r="F158" i="3" s="1"/>
  <c r="Y7" i="2"/>
  <c r="F145" i="3" s="1"/>
  <c r="X7" i="2"/>
  <c r="F144" i="3" s="1"/>
  <c r="W7" i="2"/>
  <c r="F143" i="3" s="1"/>
  <c r="V7" i="2"/>
  <c r="F142" i="3" s="1"/>
  <c r="U7" i="2"/>
  <c r="F141" i="3" s="1"/>
  <c r="T7" i="2"/>
  <c r="F140" i="3" s="1"/>
  <c r="S7" i="2"/>
  <c r="F139" i="3" s="1"/>
  <c r="R7" i="2"/>
  <c r="F138" i="3" s="1"/>
  <c r="Q7" i="2"/>
  <c r="F137" i="3" s="1"/>
  <c r="P7" i="2"/>
  <c r="F136" i="3" s="1"/>
  <c r="O7" i="2"/>
  <c r="F135" i="3" s="1"/>
  <c r="N7" i="2"/>
  <c r="F134" i="3" s="1"/>
  <c r="Y6" i="2"/>
  <c r="F121" i="3" s="1"/>
  <c r="X6" i="2"/>
  <c r="F120" i="3" s="1"/>
  <c r="W6" i="2"/>
  <c r="F119" i="3" s="1"/>
  <c r="V6" i="2"/>
  <c r="F118" i="3" s="1"/>
  <c r="U6" i="2"/>
  <c r="F117" i="3" s="1"/>
  <c r="T6" i="2"/>
  <c r="F116" i="3" s="1"/>
  <c r="S6" i="2"/>
  <c r="F115" i="3" s="1"/>
  <c r="R6" i="2"/>
  <c r="F114" i="3" s="1"/>
  <c r="Q6" i="2"/>
  <c r="F113" i="3" s="1"/>
  <c r="P6" i="2"/>
  <c r="F112" i="3" s="1"/>
  <c r="O6" i="2"/>
  <c r="F111" i="3" s="1"/>
  <c r="N6" i="2"/>
  <c r="F110" i="3" s="1"/>
  <c r="L13" i="2"/>
  <c r="F276" i="3" s="1"/>
  <c r="K13" i="2"/>
  <c r="F275" i="3" s="1"/>
  <c r="J13" i="2"/>
  <c r="F274" i="3" s="1"/>
  <c r="I13" i="2"/>
  <c r="F273" i="3" s="1"/>
  <c r="H13" i="2"/>
  <c r="F272" i="3" s="1"/>
  <c r="G13" i="2"/>
  <c r="F271" i="3" s="1"/>
  <c r="F13" i="2"/>
  <c r="F270" i="3" s="1"/>
  <c r="E13" i="2"/>
  <c r="F269" i="3" s="1"/>
  <c r="D13" i="2"/>
  <c r="F268" i="3" s="1"/>
  <c r="C13" i="2"/>
  <c r="F267" i="3" s="1"/>
  <c r="B13" i="2"/>
  <c r="F266" i="3" s="1"/>
  <c r="L10" i="2"/>
  <c r="F204" i="3" s="1"/>
  <c r="K10" i="2"/>
  <c r="F203" i="3" s="1"/>
  <c r="J10" i="2"/>
  <c r="F202" i="3" s="1"/>
  <c r="I10" i="2"/>
  <c r="F201" i="3" s="1"/>
  <c r="H10" i="2"/>
  <c r="F200" i="3" s="1"/>
  <c r="G10" i="2"/>
  <c r="F199" i="3" s="1"/>
  <c r="F10" i="2"/>
  <c r="F198" i="3" s="1"/>
  <c r="E10" i="2"/>
  <c r="F197" i="3" s="1"/>
  <c r="D10" i="2"/>
  <c r="F196" i="3" s="1"/>
  <c r="C10" i="2"/>
  <c r="F195" i="3" s="1"/>
  <c r="B10" i="2"/>
  <c r="F194" i="3" s="1"/>
  <c r="L17" i="2"/>
  <c r="F372" i="3" s="1"/>
  <c r="K17" i="2"/>
  <c r="F371" i="3" s="1"/>
  <c r="J17" i="2"/>
  <c r="F370" i="3" s="1"/>
  <c r="I17" i="2"/>
  <c r="F369" i="3" s="1"/>
  <c r="H17" i="2"/>
  <c r="F368" i="3" s="1"/>
  <c r="G17" i="2"/>
  <c r="F367" i="3" s="1"/>
  <c r="F17" i="2"/>
  <c r="F366" i="3" s="1"/>
  <c r="E17" i="2"/>
  <c r="F365" i="3" s="1"/>
  <c r="D17" i="2"/>
  <c r="F364" i="3" s="1"/>
  <c r="C17" i="2"/>
  <c r="F363" i="3" s="1"/>
  <c r="B17" i="2"/>
  <c r="F362" i="3" s="1"/>
  <c r="M16" i="2"/>
  <c r="F349" i="3" s="1"/>
  <c r="L16" i="2"/>
  <c r="F348" i="3" s="1"/>
  <c r="K16" i="2"/>
  <c r="F347" i="3" s="1"/>
  <c r="J16" i="2"/>
  <c r="F346" i="3" s="1"/>
  <c r="I16" i="2"/>
  <c r="F345" i="3" s="1"/>
  <c r="H16" i="2"/>
  <c r="F344" i="3" s="1"/>
  <c r="G16" i="2"/>
  <c r="F343" i="3" s="1"/>
  <c r="F16" i="2"/>
  <c r="F342" i="3" s="1"/>
  <c r="E16" i="2"/>
  <c r="F341" i="3" s="1"/>
  <c r="D16" i="2"/>
  <c r="F340" i="3" s="1"/>
  <c r="C16" i="2"/>
  <c r="F339" i="3" s="1"/>
  <c r="B16" i="2"/>
  <c r="F338" i="3" s="1"/>
  <c r="M15" i="2"/>
  <c r="F325" i="3" s="1"/>
  <c r="L15" i="2"/>
  <c r="F324" i="3" s="1"/>
  <c r="K15" i="2"/>
  <c r="F323" i="3" s="1"/>
  <c r="J15" i="2"/>
  <c r="F322" i="3" s="1"/>
  <c r="I15" i="2"/>
  <c r="F321" i="3" s="1"/>
  <c r="H15" i="2"/>
  <c r="F320" i="3" s="1"/>
  <c r="G15" i="2"/>
  <c r="F319" i="3" s="1"/>
  <c r="F15" i="2"/>
  <c r="F318" i="3" s="1"/>
  <c r="E15" i="2"/>
  <c r="F317" i="3" s="1"/>
  <c r="D15" i="2"/>
  <c r="F316" i="3" s="1"/>
  <c r="C15" i="2"/>
  <c r="F315" i="3" s="1"/>
  <c r="B15" i="2"/>
  <c r="F314" i="3" s="1"/>
  <c r="M14" i="2"/>
  <c r="F301" i="3" s="1"/>
  <c r="L14" i="2"/>
  <c r="F300" i="3" s="1"/>
  <c r="K14" i="2"/>
  <c r="F299" i="3" s="1"/>
  <c r="J14" i="2"/>
  <c r="F298" i="3" s="1"/>
  <c r="I14" i="2"/>
  <c r="F297" i="3" s="1"/>
  <c r="H14" i="2"/>
  <c r="F296" i="3" s="1"/>
  <c r="G14" i="2"/>
  <c r="F295" i="3" s="1"/>
  <c r="F14" i="2"/>
  <c r="F294" i="3" s="1"/>
  <c r="E14" i="2"/>
  <c r="F293" i="3" s="1"/>
  <c r="D14" i="2"/>
  <c r="F292" i="3" s="1"/>
  <c r="C14" i="2"/>
  <c r="F291" i="3" s="1"/>
  <c r="B14" i="2"/>
  <c r="F290" i="3" s="1"/>
  <c r="M12" i="2"/>
  <c r="F253" i="3" s="1"/>
  <c r="L12" i="2"/>
  <c r="F252" i="3" s="1"/>
  <c r="K12" i="2"/>
  <c r="F251" i="3" s="1"/>
  <c r="J12" i="2"/>
  <c r="F250" i="3" s="1"/>
  <c r="I12" i="2"/>
  <c r="F249" i="3" s="1"/>
  <c r="H12" i="2"/>
  <c r="F248" i="3" s="1"/>
  <c r="G12" i="2"/>
  <c r="F247" i="3" s="1"/>
  <c r="F12" i="2"/>
  <c r="F246" i="3" s="1"/>
  <c r="E12" i="2"/>
  <c r="F245" i="3" s="1"/>
  <c r="D12" i="2"/>
  <c r="F244" i="3" s="1"/>
  <c r="C12" i="2"/>
  <c r="F243" i="3" s="1"/>
  <c r="B12" i="2"/>
  <c r="F242" i="3" s="1"/>
  <c r="M11" i="2"/>
  <c r="F229" i="3" s="1"/>
  <c r="L11" i="2"/>
  <c r="F228" i="3" s="1"/>
  <c r="K11" i="2"/>
  <c r="F227" i="3" s="1"/>
  <c r="J11" i="2"/>
  <c r="F226" i="3" s="1"/>
  <c r="I11" i="2"/>
  <c r="F225" i="3" s="1"/>
  <c r="H11" i="2"/>
  <c r="F224" i="3" s="1"/>
  <c r="G11" i="2"/>
  <c r="F223" i="3" s="1"/>
  <c r="F11" i="2"/>
  <c r="F222" i="3" s="1"/>
  <c r="E11" i="2"/>
  <c r="F221" i="3" s="1"/>
  <c r="D11" i="2"/>
  <c r="F220" i="3" s="1"/>
  <c r="C11" i="2"/>
  <c r="F219" i="3" s="1"/>
  <c r="B11" i="2"/>
  <c r="F218" i="3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Y17" i="1"/>
  <c r="H385" i="3" s="1"/>
  <c r="X17" i="1"/>
  <c r="H384" i="3" s="1"/>
  <c r="W17" i="1"/>
  <c r="H383" i="3" s="1"/>
  <c r="V17" i="1"/>
  <c r="H382" i="3" s="1"/>
  <c r="U17" i="1"/>
  <c r="H381" i="3" s="1"/>
  <c r="T17" i="1"/>
  <c r="H380" i="3" s="1"/>
  <c r="S17" i="1"/>
  <c r="H379" i="3" s="1"/>
  <c r="R17" i="1"/>
  <c r="H378" i="3" s="1"/>
  <c r="Q17" i="1"/>
  <c r="H377" i="3" s="1"/>
  <c r="P17" i="1"/>
  <c r="H376" i="3" s="1"/>
  <c r="O17" i="1"/>
  <c r="H375" i="3" s="1"/>
  <c r="N17" i="1"/>
  <c r="H374" i="3" s="1"/>
  <c r="Y16" i="1"/>
  <c r="H361" i="3" s="1"/>
  <c r="X16" i="1"/>
  <c r="H360" i="3" s="1"/>
  <c r="W16" i="1"/>
  <c r="H359" i="3" s="1"/>
  <c r="V16" i="1"/>
  <c r="H358" i="3" s="1"/>
  <c r="U16" i="1"/>
  <c r="H357" i="3" s="1"/>
  <c r="T16" i="1"/>
  <c r="H356" i="3" s="1"/>
  <c r="S16" i="1"/>
  <c r="H355" i="3" s="1"/>
  <c r="R16" i="1"/>
  <c r="H354" i="3" s="1"/>
  <c r="Q16" i="1"/>
  <c r="H353" i="3" s="1"/>
  <c r="P16" i="1"/>
  <c r="H352" i="3" s="1"/>
  <c r="O16" i="1"/>
  <c r="H351" i="3" s="1"/>
  <c r="N16" i="1"/>
  <c r="H350" i="3" s="1"/>
  <c r="Y15" i="1"/>
  <c r="H337" i="3" s="1"/>
  <c r="X15" i="1"/>
  <c r="H336" i="3" s="1"/>
  <c r="W15" i="1"/>
  <c r="H335" i="3" s="1"/>
  <c r="V15" i="1"/>
  <c r="H334" i="3" s="1"/>
  <c r="U15" i="1"/>
  <c r="H333" i="3" s="1"/>
  <c r="T15" i="1"/>
  <c r="H332" i="3" s="1"/>
  <c r="S15" i="1"/>
  <c r="H331" i="3" s="1"/>
  <c r="R15" i="1"/>
  <c r="H330" i="3" s="1"/>
  <c r="Q15" i="1"/>
  <c r="H329" i="3" s="1"/>
  <c r="P15" i="1"/>
  <c r="H328" i="3" s="1"/>
  <c r="O15" i="1"/>
  <c r="H327" i="3" s="1"/>
  <c r="N15" i="1"/>
  <c r="H326" i="3" s="1"/>
  <c r="Y14" i="1"/>
  <c r="H313" i="3" s="1"/>
  <c r="X14" i="1"/>
  <c r="H312" i="3" s="1"/>
  <c r="W14" i="1"/>
  <c r="H311" i="3" s="1"/>
  <c r="V14" i="1"/>
  <c r="H310" i="3" s="1"/>
  <c r="U14" i="1"/>
  <c r="H309" i="3" s="1"/>
  <c r="T14" i="1"/>
  <c r="H308" i="3" s="1"/>
  <c r="S14" i="1"/>
  <c r="H307" i="3" s="1"/>
  <c r="R14" i="1"/>
  <c r="H306" i="3" s="1"/>
  <c r="Q14" i="1"/>
  <c r="H305" i="3" s="1"/>
  <c r="P14" i="1"/>
  <c r="H304" i="3" s="1"/>
  <c r="O14" i="1"/>
  <c r="H303" i="3" s="1"/>
  <c r="N14" i="1"/>
  <c r="H302" i="3" s="1"/>
  <c r="Y13" i="1"/>
  <c r="H289" i="3" s="1"/>
  <c r="X13" i="1"/>
  <c r="H288" i="3" s="1"/>
  <c r="W13" i="1"/>
  <c r="H287" i="3" s="1"/>
  <c r="V13" i="1"/>
  <c r="H286" i="3" s="1"/>
  <c r="U13" i="1"/>
  <c r="H285" i="3" s="1"/>
  <c r="T13" i="1"/>
  <c r="H284" i="3" s="1"/>
  <c r="S13" i="1"/>
  <c r="H283" i="3" s="1"/>
  <c r="R13" i="1"/>
  <c r="H282" i="3" s="1"/>
  <c r="Q13" i="1"/>
  <c r="H281" i="3" s="1"/>
  <c r="P13" i="1"/>
  <c r="H280" i="3" s="1"/>
  <c r="O13" i="1"/>
  <c r="H279" i="3" s="1"/>
  <c r="N13" i="1"/>
  <c r="H278" i="3" s="1"/>
  <c r="Y12" i="1"/>
  <c r="H265" i="3" s="1"/>
  <c r="X12" i="1"/>
  <c r="H264" i="3" s="1"/>
  <c r="W12" i="1"/>
  <c r="H263" i="3" s="1"/>
  <c r="V12" i="1"/>
  <c r="H262" i="3" s="1"/>
  <c r="U12" i="1"/>
  <c r="H261" i="3" s="1"/>
  <c r="T12" i="1"/>
  <c r="H260" i="3" s="1"/>
  <c r="S12" i="1"/>
  <c r="H259" i="3" s="1"/>
  <c r="R12" i="1"/>
  <c r="H258" i="3" s="1"/>
  <c r="Q12" i="1"/>
  <c r="H257" i="3" s="1"/>
  <c r="P12" i="1"/>
  <c r="H256" i="3" s="1"/>
  <c r="O12" i="1"/>
  <c r="H255" i="3" s="1"/>
  <c r="N12" i="1"/>
  <c r="H254" i="3" s="1"/>
  <c r="Y11" i="1"/>
  <c r="H241" i="3" s="1"/>
  <c r="X11" i="1"/>
  <c r="H240" i="3" s="1"/>
  <c r="W11" i="1"/>
  <c r="H239" i="3" s="1"/>
  <c r="V11" i="1"/>
  <c r="H238" i="3" s="1"/>
  <c r="U11" i="1"/>
  <c r="H237" i="3" s="1"/>
  <c r="T11" i="1"/>
  <c r="H236" i="3" s="1"/>
  <c r="S11" i="1"/>
  <c r="H235" i="3" s="1"/>
  <c r="R11" i="1"/>
  <c r="H234" i="3" s="1"/>
  <c r="Q11" i="1"/>
  <c r="H233" i="3" s="1"/>
  <c r="P11" i="1"/>
  <c r="H232" i="3" s="1"/>
  <c r="O11" i="1"/>
  <c r="H231" i="3" s="1"/>
  <c r="N11" i="1"/>
  <c r="H230" i="3" s="1"/>
  <c r="Y10" i="1"/>
  <c r="H217" i="3" s="1"/>
  <c r="X10" i="1"/>
  <c r="H216" i="3" s="1"/>
  <c r="W10" i="1"/>
  <c r="H215" i="3" s="1"/>
  <c r="V10" i="1"/>
  <c r="H214" i="3" s="1"/>
  <c r="U10" i="1"/>
  <c r="H213" i="3" s="1"/>
  <c r="T10" i="1"/>
  <c r="H212" i="3" s="1"/>
  <c r="S10" i="1"/>
  <c r="H211" i="3" s="1"/>
  <c r="R10" i="1"/>
  <c r="H210" i="3" s="1"/>
  <c r="Q10" i="1"/>
  <c r="H209" i="3" s="1"/>
  <c r="P10" i="1"/>
  <c r="H208" i="3" s="1"/>
  <c r="O10" i="1"/>
  <c r="H207" i="3" s="1"/>
  <c r="N10" i="1"/>
  <c r="H206" i="3" s="1"/>
  <c r="Y9" i="1"/>
  <c r="H193" i="3" s="1"/>
  <c r="X9" i="1"/>
  <c r="H192" i="3" s="1"/>
  <c r="W9" i="1"/>
  <c r="H191" i="3" s="1"/>
  <c r="V9" i="1"/>
  <c r="H190" i="3" s="1"/>
  <c r="U9" i="1"/>
  <c r="H189" i="3" s="1"/>
  <c r="T9" i="1"/>
  <c r="H188" i="3" s="1"/>
  <c r="S9" i="1"/>
  <c r="H187" i="3" s="1"/>
  <c r="R9" i="1"/>
  <c r="H186" i="3" s="1"/>
  <c r="Q9" i="1"/>
  <c r="H185" i="3" s="1"/>
  <c r="P9" i="1"/>
  <c r="H184" i="3" s="1"/>
  <c r="O9" i="1"/>
  <c r="H183" i="3" s="1"/>
  <c r="N9" i="1"/>
  <c r="H182" i="3" s="1"/>
  <c r="Y8" i="1"/>
  <c r="H169" i="3" s="1"/>
  <c r="X8" i="1"/>
  <c r="H168" i="3" s="1"/>
  <c r="W8" i="1"/>
  <c r="H167" i="3" s="1"/>
  <c r="V8" i="1"/>
  <c r="H166" i="3" s="1"/>
  <c r="U8" i="1"/>
  <c r="H165" i="3" s="1"/>
  <c r="T8" i="1"/>
  <c r="H164" i="3" s="1"/>
  <c r="S8" i="1"/>
  <c r="H163" i="3" s="1"/>
  <c r="R8" i="1"/>
  <c r="H162" i="3" s="1"/>
  <c r="Q8" i="1"/>
  <c r="H161" i="3" s="1"/>
  <c r="P8" i="1"/>
  <c r="H160" i="3" s="1"/>
  <c r="O8" i="1"/>
  <c r="H159" i="3" s="1"/>
  <c r="N8" i="1"/>
  <c r="H158" i="3" s="1"/>
  <c r="Y7" i="1"/>
  <c r="H145" i="3" s="1"/>
  <c r="X7" i="1"/>
  <c r="H144" i="3" s="1"/>
  <c r="W7" i="1"/>
  <c r="H143" i="3" s="1"/>
  <c r="V7" i="1"/>
  <c r="H142" i="3" s="1"/>
  <c r="U7" i="1"/>
  <c r="H141" i="3" s="1"/>
  <c r="T7" i="1"/>
  <c r="H140" i="3" s="1"/>
  <c r="S7" i="1"/>
  <c r="H139" i="3" s="1"/>
  <c r="R7" i="1"/>
  <c r="H138" i="3" s="1"/>
  <c r="Q7" i="1"/>
  <c r="H137" i="3" s="1"/>
  <c r="P7" i="1"/>
  <c r="H136" i="3" s="1"/>
  <c r="O7" i="1"/>
  <c r="H135" i="3" s="1"/>
  <c r="N7" i="1"/>
  <c r="H134" i="3" s="1"/>
  <c r="Y6" i="1"/>
  <c r="H121" i="3" s="1"/>
  <c r="X6" i="1"/>
  <c r="H120" i="3" s="1"/>
  <c r="W6" i="1"/>
  <c r="H119" i="3" s="1"/>
  <c r="V6" i="1"/>
  <c r="H118" i="3" s="1"/>
  <c r="U6" i="1"/>
  <c r="H117" i="3" s="1"/>
  <c r="T6" i="1"/>
  <c r="H116" i="3" s="1"/>
  <c r="S6" i="1"/>
  <c r="H115" i="3" s="1"/>
  <c r="R6" i="1"/>
  <c r="H114" i="3" s="1"/>
  <c r="Q6" i="1"/>
  <c r="H113" i="3" s="1"/>
  <c r="P6" i="1"/>
  <c r="H112" i="3" s="1"/>
  <c r="O6" i="1"/>
  <c r="H111" i="3" s="1"/>
  <c r="N6" i="1"/>
  <c r="H110" i="3" s="1"/>
  <c r="Y5" i="1"/>
  <c r="H97" i="3" s="1"/>
  <c r="X5" i="1"/>
  <c r="H96" i="3" s="1"/>
  <c r="W5" i="1"/>
  <c r="H95" i="3" s="1"/>
  <c r="V5" i="1"/>
  <c r="H94" i="3" s="1"/>
  <c r="U5" i="1"/>
  <c r="H93" i="3" s="1"/>
  <c r="T5" i="1"/>
  <c r="H92" i="3" s="1"/>
  <c r="S5" i="1"/>
  <c r="H91" i="3" s="1"/>
  <c r="R5" i="1"/>
  <c r="H90" i="3" s="1"/>
  <c r="Q5" i="1"/>
  <c r="H89" i="3" s="1"/>
  <c r="P5" i="1"/>
  <c r="H88" i="3" s="1"/>
  <c r="O5" i="1"/>
  <c r="H87" i="3" s="1"/>
  <c r="N5" i="1"/>
  <c r="H86" i="3" s="1"/>
  <c r="Y4" i="1"/>
  <c r="H73" i="3" s="1"/>
  <c r="X4" i="1"/>
  <c r="H72" i="3" s="1"/>
  <c r="W4" i="1"/>
  <c r="H71" i="3" s="1"/>
  <c r="V4" i="1"/>
  <c r="H70" i="3" s="1"/>
  <c r="U4" i="1"/>
  <c r="H69" i="3" s="1"/>
  <c r="T4" i="1"/>
  <c r="H68" i="3" s="1"/>
  <c r="S4" i="1"/>
  <c r="H67" i="3" s="1"/>
  <c r="R4" i="1"/>
  <c r="H66" i="3" s="1"/>
  <c r="Q4" i="1"/>
  <c r="H65" i="3" s="1"/>
  <c r="P4" i="1"/>
  <c r="H64" i="3" s="1"/>
  <c r="O4" i="1"/>
  <c r="H63" i="3" s="1"/>
  <c r="N4" i="1"/>
  <c r="H62" i="3" s="1"/>
  <c r="Y3" i="1"/>
  <c r="H49" i="3" s="1"/>
  <c r="X3" i="1"/>
  <c r="H48" i="3" s="1"/>
  <c r="W3" i="1"/>
  <c r="H47" i="3" s="1"/>
  <c r="V3" i="1"/>
  <c r="H46" i="3" s="1"/>
  <c r="U3" i="1"/>
  <c r="H45" i="3" s="1"/>
  <c r="T3" i="1"/>
  <c r="H44" i="3" s="1"/>
  <c r="S3" i="1"/>
  <c r="H43" i="3" s="1"/>
  <c r="R3" i="1"/>
  <c r="H42" i="3" s="1"/>
  <c r="Q3" i="1"/>
  <c r="H41" i="3" s="1"/>
  <c r="P3" i="1"/>
  <c r="H40" i="3" s="1"/>
  <c r="O3" i="1"/>
  <c r="H39" i="3" s="1"/>
  <c r="N3" i="1"/>
  <c r="H38" i="3" s="1"/>
  <c r="Y2" i="1"/>
  <c r="H25" i="3" s="1"/>
  <c r="X2" i="1"/>
  <c r="H24" i="3" s="1"/>
  <c r="W2" i="1"/>
  <c r="H23" i="3" s="1"/>
  <c r="V2" i="1"/>
  <c r="H22" i="3" s="1"/>
  <c r="U2" i="1"/>
  <c r="H21" i="3" s="1"/>
  <c r="T2" i="1"/>
  <c r="H20" i="3" s="1"/>
  <c r="S2" i="1"/>
  <c r="H19" i="3" s="1"/>
  <c r="R2" i="1"/>
  <c r="H18" i="3" s="1"/>
  <c r="Q2" i="1"/>
  <c r="H17" i="3" s="1"/>
  <c r="P2" i="1"/>
  <c r="H16" i="3" s="1"/>
  <c r="O2" i="1"/>
  <c r="H15" i="3" s="1"/>
  <c r="N2" i="1"/>
  <c r="H14" i="3" s="1"/>
  <c r="M17" i="1"/>
  <c r="H373" i="3" s="1"/>
  <c r="L17" i="1"/>
  <c r="H372" i="3" s="1"/>
  <c r="K17" i="1"/>
  <c r="H371" i="3" s="1"/>
  <c r="J17" i="1"/>
  <c r="H370" i="3" s="1"/>
  <c r="I17" i="1"/>
  <c r="H369" i="3" s="1"/>
  <c r="H17" i="1"/>
  <c r="H368" i="3" s="1"/>
  <c r="G17" i="1"/>
  <c r="H367" i="3" s="1"/>
  <c r="F17" i="1"/>
  <c r="H366" i="3" s="1"/>
  <c r="E17" i="1"/>
  <c r="H365" i="3" s="1"/>
  <c r="D17" i="1"/>
  <c r="H364" i="3" s="1"/>
  <c r="C17" i="1"/>
  <c r="H363" i="3" s="1"/>
  <c r="B17" i="1"/>
  <c r="H362" i="3" s="1"/>
  <c r="M16" i="1"/>
  <c r="H349" i="3" s="1"/>
  <c r="L16" i="1"/>
  <c r="H348" i="3" s="1"/>
  <c r="K16" i="1"/>
  <c r="H347" i="3" s="1"/>
  <c r="J16" i="1"/>
  <c r="H346" i="3" s="1"/>
  <c r="I16" i="1"/>
  <c r="H345" i="3" s="1"/>
  <c r="H16" i="1"/>
  <c r="H344" i="3" s="1"/>
  <c r="G16" i="1"/>
  <c r="H343" i="3" s="1"/>
  <c r="F16" i="1"/>
  <c r="H342" i="3" s="1"/>
  <c r="E16" i="1"/>
  <c r="H341" i="3" s="1"/>
  <c r="D16" i="1"/>
  <c r="H340" i="3" s="1"/>
  <c r="C16" i="1"/>
  <c r="H339" i="3" s="1"/>
  <c r="B16" i="1"/>
  <c r="H338" i="3" s="1"/>
  <c r="M15" i="1"/>
  <c r="H325" i="3" s="1"/>
  <c r="L15" i="1"/>
  <c r="H324" i="3" s="1"/>
  <c r="K15" i="1"/>
  <c r="H323" i="3" s="1"/>
  <c r="J15" i="1"/>
  <c r="H322" i="3" s="1"/>
  <c r="I15" i="1"/>
  <c r="H321" i="3" s="1"/>
  <c r="H15" i="1"/>
  <c r="H320" i="3" s="1"/>
  <c r="G15" i="1"/>
  <c r="H319" i="3" s="1"/>
  <c r="F15" i="1"/>
  <c r="H318" i="3" s="1"/>
  <c r="E15" i="1"/>
  <c r="H317" i="3" s="1"/>
  <c r="D15" i="1"/>
  <c r="H316" i="3" s="1"/>
  <c r="C15" i="1"/>
  <c r="H315" i="3" s="1"/>
  <c r="B15" i="1"/>
  <c r="H314" i="3" s="1"/>
  <c r="M14" i="1"/>
  <c r="H301" i="3" s="1"/>
  <c r="L14" i="1"/>
  <c r="H300" i="3" s="1"/>
  <c r="K14" i="1"/>
  <c r="H299" i="3" s="1"/>
  <c r="J14" i="1"/>
  <c r="H298" i="3" s="1"/>
  <c r="I14" i="1"/>
  <c r="H297" i="3" s="1"/>
  <c r="H14" i="1"/>
  <c r="H296" i="3" s="1"/>
  <c r="G14" i="1"/>
  <c r="H295" i="3" s="1"/>
  <c r="F14" i="1"/>
  <c r="H294" i="3" s="1"/>
  <c r="E14" i="1"/>
  <c r="H293" i="3" s="1"/>
  <c r="D14" i="1"/>
  <c r="H292" i="3" s="1"/>
  <c r="C14" i="1"/>
  <c r="H291" i="3" s="1"/>
  <c r="B14" i="1"/>
  <c r="H290" i="3" s="1"/>
  <c r="M13" i="1"/>
  <c r="H277" i="3" s="1"/>
  <c r="L13" i="1"/>
  <c r="H276" i="3" s="1"/>
  <c r="K13" i="1"/>
  <c r="H275" i="3" s="1"/>
  <c r="J13" i="1"/>
  <c r="H274" i="3" s="1"/>
  <c r="I13" i="1"/>
  <c r="H273" i="3" s="1"/>
  <c r="H13" i="1"/>
  <c r="H272" i="3" s="1"/>
  <c r="G13" i="1"/>
  <c r="H271" i="3" s="1"/>
  <c r="F13" i="1"/>
  <c r="H270" i="3" s="1"/>
  <c r="E13" i="1"/>
  <c r="H269" i="3" s="1"/>
  <c r="D13" i="1"/>
  <c r="H268" i="3" s="1"/>
  <c r="C13" i="1"/>
  <c r="H267" i="3" s="1"/>
  <c r="B13" i="1"/>
  <c r="H266" i="3" s="1"/>
  <c r="M12" i="1"/>
  <c r="H253" i="3" s="1"/>
  <c r="L12" i="1"/>
  <c r="H252" i="3" s="1"/>
  <c r="K12" i="1"/>
  <c r="H251" i="3" s="1"/>
  <c r="J12" i="1"/>
  <c r="H250" i="3" s="1"/>
  <c r="I12" i="1"/>
  <c r="H249" i="3" s="1"/>
  <c r="H12" i="1"/>
  <c r="H248" i="3" s="1"/>
  <c r="G12" i="1"/>
  <c r="H247" i="3" s="1"/>
  <c r="F12" i="1"/>
  <c r="H246" i="3" s="1"/>
  <c r="E12" i="1"/>
  <c r="H245" i="3" s="1"/>
  <c r="D12" i="1"/>
  <c r="H244" i="3" s="1"/>
  <c r="C12" i="1"/>
  <c r="H243" i="3" s="1"/>
  <c r="B12" i="1"/>
  <c r="H242" i="3" s="1"/>
  <c r="M11" i="1"/>
  <c r="H229" i="3" s="1"/>
  <c r="L11" i="1"/>
  <c r="H228" i="3" s="1"/>
  <c r="K11" i="1"/>
  <c r="H227" i="3" s="1"/>
  <c r="J11" i="1"/>
  <c r="H226" i="3" s="1"/>
  <c r="I11" i="1"/>
  <c r="H225" i="3" s="1"/>
  <c r="H11" i="1"/>
  <c r="H224" i="3" s="1"/>
  <c r="G11" i="1"/>
  <c r="H223" i="3" s="1"/>
  <c r="F11" i="1"/>
  <c r="H222" i="3" s="1"/>
  <c r="E11" i="1"/>
  <c r="H221" i="3" s="1"/>
  <c r="D11" i="1"/>
  <c r="H220" i="3" s="1"/>
  <c r="C11" i="1"/>
  <c r="H219" i="3" s="1"/>
  <c r="B11" i="1"/>
  <c r="H218" i="3" s="1"/>
  <c r="M10" i="1"/>
  <c r="H205" i="3" s="1"/>
  <c r="L10" i="1"/>
  <c r="H204" i="3" s="1"/>
  <c r="K10" i="1"/>
  <c r="H203" i="3" s="1"/>
  <c r="J10" i="1"/>
  <c r="H202" i="3" s="1"/>
  <c r="I10" i="1"/>
  <c r="H201" i="3" s="1"/>
  <c r="H10" i="1"/>
  <c r="H200" i="3" s="1"/>
  <c r="G10" i="1"/>
  <c r="H199" i="3" s="1"/>
  <c r="F10" i="1"/>
  <c r="H198" i="3" s="1"/>
  <c r="E10" i="1"/>
  <c r="H197" i="3" s="1"/>
  <c r="D10" i="1"/>
  <c r="H196" i="3" s="1"/>
  <c r="C10" i="1"/>
  <c r="H195" i="3" s="1"/>
  <c r="B10" i="1"/>
  <c r="H194" i="3" s="1"/>
  <c r="Y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C1" i="1"/>
  <c r="M9" i="1" l="1"/>
  <c r="H181" i="3" s="1"/>
  <c r="L9" i="1"/>
  <c r="H180" i="3" s="1"/>
  <c r="K9" i="1"/>
  <c r="H179" i="3" s="1"/>
  <c r="J9" i="1"/>
  <c r="H178" i="3" s="1"/>
  <c r="I9" i="1"/>
  <c r="H177" i="3" s="1"/>
  <c r="H9" i="1"/>
  <c r="H176" i="3" s="1"/>
  <c r="G9" i="1"/>
  <c r="H175" i="3" s="1"/>
  <c r="F9" i="1"/>
  <c r="H174" i="3" s="1"/>
  <c r="E9" i="1"/>
  <c r="H173" i="3" s="1"/>
  <c r="D9" i="1"/>
  <c r="H172" i="3" s="1"/>
  <c r="C9" i="1"/>
  <c r="H171" i="3" s="1"/>
  <c r="B9" i="1"/>
  <c r="H170" i="3" s="1"/>
  <c r="M8" i="1"/>
  <c r="H157" i="3" s="1"/>
  <c r="L8" i="1"/>
  <c r="H156" i="3" s="1"/>
  <c r="K8" i="1"/>
  <c r="H155" i="3" s="1"/>
  <c r="J8" i="1"/>
  <c r="H154" i="3" s="1"/>
  <c r="I8" i="1"/>
  <c r="H153" i="3" s="1"/>
  <c r="H8" i="1"/>
  <c r="H152" i="3" s="1"/>
  <c r="G8" i="1"/>
  <c r="H151" i="3" s="1"/>
  <c r="F8" i="1"/>
  <c r="H150" i="3" s="1"/>
  <c r="E8" i="1"/>
  <c r="H149" i="3" s="1"/>
  <c r="D8" i="1"/>
  <c r="H148" i="3" s="1"/>
  <c r="C8" i="1"/>
  <c r="H147" i="3" s="1"/>
  <c r="B8" i="1"/>
  <c r="H146" i="3" s="1"/>
  <c r="M7" i="1"/>
  <c r="H133" i="3" s="1"/>
  <c r="L7" i="1"/>
  <c r="H132" i="3" s="1"/>
  <c r="K7" i="1"/>
  <c r="H131" i="3" s="1"/>
  <c r="J7" i="1"/>
  <c r="H130" i="3" s="1"/>
  <c r="I7" i="1"/>
  <c r="H129" i="3" s="1"/>
  <c r="H7" i="1"/>
  <c r="H128" i="3" s="1"/>
  <c r="G7" i="1"/>
  <c r="H127" i="3" s="1"/>
  <c r="F7" i="1"/>
  <c r="H126" i="3" s="1"/>
  <c r="E7" i="1"/>
  <c r="H125" i="3" s="1"/>
  <c r="D7" i="1"/>
  <c r="H124" i="3" s="1"/>
  <c r="C7" i="1"/>
  <c r="H123" i="3" s="1"/>
  <c r="B7" i="1"/>
  <c r="H122" i="3" s="1"/>
  <c r="M6" i="1"/>
  <c r="H109" i="3" s="1"/>
  <c r="L6" i="1"/>
  <c r="H108" i="3" s="1"/>
  <c r="K6" i="1"/>
  <c r="H107" i="3" s="1"/>
  <c r="J6" i="1"/>
  <c r="H106" i="3" s="1"/>
  <c r="I6" i="1"/>
  <c r="H105" i="3" s="1"/>
  <c r="H6" i="1"/>
  <c r="H104" i="3" s="1"/>
  <c r="G6" i="1"/>
  <c r="H103" i="3" s="1"/>
  <c r="F6" i="1"/>
  <c r="H102" i="3" s="1"/>
  <c r="E6" i="1"/>
  <c r="H101" i="3" s="1"/>
  <c r="D6" i="1"/>
  <c r="H100" i="3" s="1"/>
  <c r="C6" i="1"/>
  <c r="H99" i="3" s="1"/>
  <c r="B6" i="1"/>
  <c r="H98" i="3" s="1"/>
  <c r="M5" i="1"/>
  <c r="H85" i="3" s="1"/>
  <c r="L5" i="1"/>
  <c r="H84" i="3" s="1"/>
  <c r="K5" i="1"/>
  <c r="H83" i="3" s="1"/>
  <c r="J5" i="1"/>
  <c r="H82" i="3" s="1"/>
  <c r="I5" i="1"/>
  <c r="H81" i="3" s="1"/>
  <c r="H5" i="1"/>
  <c r="H80" i="3" s="1"/>
  <c r="G5" i="1"/>
  <c r="H79" i="3" s="1"/>
  <c r="F5" i="1"/>
  <c r="H78" i="3" s="1"/>
  <c r="E5" i="1"/>
  <c r="H77" i="3" s="1"/>
  <c r="D5" i="1"/>
  <c r="H76" i="3" s="1"/>
  <c r="C5" i="1"/>
  <c r="H75" i="3" s="1"/>
  <c r="B5" i="1"/>
  <c r="H74" i="3" s="1"/>
  <c r="M4" i="1"/>
  <c r="H61" i="3" s="1"/>
  <c r="L4" i="1"/>
  <c r="H60" i="3" s="1"/>
  <c r="K4" i="1"/>
  <c r="H59" i="3" s="1"/>
  <c r="J4" i="1"/>
  <c r="H58" i="3" s="1"/>
  <c r="I4" i="1"/>
  <c r="H57" i="3" s="1"/>
  <c r="H4" i="1"/>
  <c r="H56" i="3" s="1"/>
  <c r="G4" i="1"/>
  <c r="H55" i="3" s="1"/>
  <c r="F4" i="1"/>
  <c r="H54" i="3" s="1"/>
  <c r="E4" i="1"/>
  <c r="H53" i="3" s="1"/>
  <c r="D4" i="1"/>
  <c r="H52" i="3" s="1"/>
  <c r="C4" i="1"/>
  <c r="H51" i="3" s="1"/>
  <c r="B4" i="1"/>
  <c r="H50" i="3" s="1"/>
  <c r="M3" i="1"/>
  <c r="H37" i="3" s="1"/>
  <c r="L3" i="1"/>
  <c r="H36" i="3" s="1"/>
  <c r="K3" i="1"/>
  <c r="H35" i="3" s="1"/>
  <c r="J3" i="1"/>
  <c r="H34" i="3" s="1"/>
  <c r="I3" i="1"/>
  <c r="H33" i="3" s="1"/>
  <c r="H3" i="1"/>
  <c r="H32" i="3" s="1"/>
  <c r="G3" i="1"/>
  <c r="H31" i="3" s="1"/>
  <c r="F3" i="1"/>
  <c r="H30" i="3" s="1"/>
  <c r="E3" i="1"/>
  <c r="H29" i="3" s="1"/>
  <c r="D3" i="1"/>
  <c r="H28" i="3" s="1"/>
  <c r="C3" i="1"/>
  <c r="H27" i="3" s="1"/>
  <c r="B3" i="1"/>
  <c r="H26" i="3" s="1"/>
  <c r="M2" i="1"/>
  <c r="H13" i="3" s="1"/>
  <c r="L2" i="1"/>
  <c r="H12" i="3" s="1"/>
  <c r="K2" i="1"/>
  <c r="H11" i="3" s="1"/>
  <c r="J2" i="1"/>
  <c r="H10" i="3" s="1"/>
  <c r="I2" i="1"/>
  <c r="H9" i="3" s="1"/>
  <c r="H2" i="1"/>
  <c r="H8" i="3" s="1"/>
  <c r="G2" i="1"/>
  <c r="H7" i="3" s="1"/>
  <c r="F2" i="1"/>
  <c r="H6" i="3" s="1"/>
  <c r="E2" i="1"/>
  <c r="H5" i="3" s="1"/>
  <c r="D2" i="1"/>
  <c r="H4" i="3" s="1"/>
  <c r="C2" i="1"/>
  <c r="H3" i="3" s="1"/>
  <c r="B2" i="1"/>
  <c r="H2" i="3" s="1"/>
  <c r="L9" i="2"/>
  <c r="F180" i="3" s="1"/>
  <c r="K9" i="2"/>
  <c r="F179" i="3" s="1"/>
  <c r="J9" i="2"/>
  <c r="F178" i="3" s="1"/>
  <c r="I9" i="2"/>
  <c r="F177" i="3" s="1"/>
  <c r="H9" i="2"/>
  <c r="F176" i="3" s="1"/>
  <c r="G9" i="2"/>
  <c r="F175" i="3" s="1"/>
  <c r="F9" i="2"/>
  <c r="F174" i="3" s="1"/>
  <c r="E9" i="2"/>
  <c r="F173" i="3" s="1"/>
  <c r="D9" i="2"/>
  <c r="F172" i="3" s="1"/>
  <c r="C9" i="2"/>
  <c r="F171" i="3" s="1"/>
  <c r="B9" i="2"/>
  <c r="F170" i="3" s="1"/>
  <c r="M8" i="2"/>
  <c r="F157" i="3" s="1"/>
  <c r="L8" i="2"/>
  <c r="F156" i="3" s="1"/>
  <c r="K8" i="2"/>
  <c r="F155" i="3" s="1"/>
  <c r="J8" i="2"/>
  <c r="F154" i="3" s="1"/>
  <c r="I8" i="2"/>
  <c r="F153" i="3" s="1"/>
  <c r="H8" i="2"/>
  <c r="F152" i="3" s="1"/>
  <c r="G8" i="2"/>
  <c r="F151" i="3" s="1"/>
  <c r="F8" i="2"/>
  <c r="F150" i="3" s="1"/>
  <c r="E8" i="2"/>
  <c r="F149" i="3" s="1"/>
  <c r="D8" i="2"/>
  <c r="F148" i="3" s="1"/>
  <c r="C8" i="2"/>
  <c r="F147" i="3" s="1"/>
  <c r="B8" i="2"/>
  <c r="F146" i="3" s="1"/>
  <c r="M7" i="2"/>
  <c r="F133" i="3" s="1"/>
  <c r="L7" i="2"/>
  <c r="F132" i="3" s="1"/>
  <c r="K7" i="2"/>
  <c r="F131" i="3" s="1"/>
  <c r="J7" i="2"/>
  <c r="F130" i="3" s="1"/>
  <c r="I7" i="2"/>
  <c r="F129" i="3" s="1"/>
  <c r="H7" i="2"/>
  <c r="F128" i="3" s="1"/>
  <c r="G7" i="2"/>
  <c r="F127" i="3" s="1"/>
  <c r="F7" i="2"/>
  <c r="F126" i="3" s="1"/>
  <c r="E7" i="2"/>
  <c r="F125" i="3" s="1"/>
  <c r="D7" i="2"/>
  <c r="F124" i="3" s="1"/>
  <c r="C7" i="2"/>
  <c r="F123" i="3" s="1"/>
  <c r="B7" i="2"/>
  <c r="F122" i="3" s="1"/>
  <c r="M6" i="2"/>
  <c r="F109" i="3" s="1"/>
  <c r="L6" i="2"/>
  <c r="F108" i="3" s="1"/>
  <c r="K6" i="2"/>
  <c r="F107" i="3" s="1"/>
  <c r="J6" i="2"/>
  <c r="F106" i="3" s="1"/>
  <c r="I6" i="2"/>
  <c r="F105" i="3" s="1"/>
  <c r="H6" i="2"/>
  <c r="F104" i="3" s="1"/>
  <c r="G6" i="2"/>
  <c r="F103" i="3" s="1"/>
  <c r="F6" i="2"/>
  <c r="F102" i="3" s="1"/>
  <c r="E6" i="2"/>
  <c r="F101" i="3" s="1"/>
  <c r="D6" i="2"/>
  <c r="F100" i="3" s="1"/>
  <c r="C6" i="2"/>
  <c r="F99" i="3" s="1"/>
  <c r="B6" i="2"/>
  <c r="F98" i="3" s="1"/>
  <c r="M4" i="2"/>
  <c r="F61" i="3" s="1"/>
  <c r="L4" i="2"/>
  <c r="F60" i="3" s="1"/>
  <c r="K4" i="2"/>
  <c r="F59" i="3" s="1"/>
  <c r="J4" i="2"/>
  <c r="F58" i="3" s="1"/>
  <c r="I4" i="2"/>
  <c r="F57" i="3" s="1"/>
  <c r="H4" i="2"/>
  <c r="F56" i="3" s="1"/>
  <c r="G4" i="2"/>
  <c r="F55" i="3" s="1"/>
  <c r="F4" i="2"/>
  <c r="F54" i="3" s="1"/>
  <c r="E4" i="2"/>
  <c r="F53" i="3" s="1"/>
  <c r="D4" i="2"/>
  <c r="F52" i="3" s="1"/>
  <c r="C4" i="2"/>
  <c r="F51" i="3" s="1"/>
  <c r="B4" i="2"/>
  <c r="F50" i="3" s="1"/>
  <c r="M3" i="2"/>
  <c r="F37" i="3" s="1"/>
  <c r="L3" i="2"/>
  <c r="F36" i="3" s="1"/>
  <c r="K3" i="2"/>
  <c r="F35" i="3" s="1"/>
  <c r="J3" i="2"/>
  <c r="F34" i="3" s="1"/>
  <c r="I3" i="2"/>
  <c r="F33" i="3" s="1"/>
  <c r="H3" i="2"/>
  <c r="F32" i="3" s="1"/>
  <c r="G3" i="2"/>
  <c r="F31" i="3" s="1"/>
  <c r="F3" i="2"/>
  <c r="F30" i="3" s="1"/>
  <c r="E3" i="2"/>
  <c r="F29" i="3" s="1"/>
  <c r="D3" i="2"/>
  <c r="F28" i="3" s="1"/>
  <c r="C3" i="2"/>
  <c r="F27" i="3" s="1"/>
  <c r="B3" i="2"/>
  <c r="F26" i="3" s="1"/>
</calcChain>
</file>

<file path=xl/comments1.xml><?xml version="1.0" encoding="utf-8"?>
<comments xmlns="http://schemas.openxmlformats.org/spreadsheetml/2006/main">
  <authors>
    <author>Nina Jeliazkova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Nina Jeliazkova:</t>
        </r>
        <r>
          <rPr>
            <sz val="9"/>
            <color indexed="81"/>
            <rFont val="Tahoma"/>
            <charset val="1"/>
          </rPr>
          <t xml:space="preserve">
Example values.  Replace with yours. Don't change the layout</t>
        </r>
      </text>
    </comment>
  </commentList>
</comments>
</file>

<file path=xl/comments2.xml><?xml version="1.0" encoding="utf-8"?>
<comments xmlns="http://schemas.openxmlformats.org/spreadsheetml/2006/main">
  <authors>
    <author>Nina Jeliazkova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Nina Jeliazkova:</t>
        </r>
        <r>
          <rPr>
            <sz val="9"/>
            <color indexed="81"/>
            <rFont val="Tahoma"/>
            <charset val="1"/>
          </rPr>
          <t xml:space="preserve">
Example values.  Replace with yours. Don't change the layout</t>
        </r>
      </text>
    </comment>
  </commentList>
</comments>
</file>

<file path=xl/comments3.xml><?xml version="1.0" encoding="utf-8"?>
<comments xmlns="http://schemas.openxmlformats.org/spreadsheetml/2006/main">
  <authors>
    <author>Nina Jeliazkova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Nina Jeliazkova:</t>
        </r>
        <r>
          <rPr>
            <sz val="9"/>
            <color indexed="81"/>
            <rFont val="Tahoma"/>
            <charset val="1"/>
          </rPr>
          <t xml:space="preserve">
Example values.  Replace with yours. Don't change the layout</t>
        </r>
      </text>
    </comment>
  </commentList>
</comments>
</file>

<file path=xl/comments4.xml><?xml version="1.0" encoding="utf-8"?>
<comments xmlns="http://schemas.openxmlformats.org/spreadsheetml/2006/main">
  <authors>
    <author>Nina Jeliazkova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Nina Jeliazkova:</t>
        </r>
        <r>
          <rPr>
            <sz val="9"/>
            <color indexed="81"/>
            <rFont val="Tahoma"/>
            <charset val="1"/>
          </rPr>
          <t xml:space="preserve">
The readout,metadata and materials are automatically retrieved from the plate_* sheets</t>
        </r>
      </text>
    </comment>
  </commentList>
</comments>
</file>

<file path=xl/sharedStrings.xml><?xml version="1.0" encoding="utf-8"?>
<sst xmlns="http://schemas.openxmlformats.org/spreadsheetml/2006/main" count="473" uniqueCount="60">
  <si>
    <t>A</t>
  </si>
  <si>
    <t>B</t>
  </si>
  <si>
    <t>C</t>
  </si>
  <si>
    <t>concentration</t>
  </si>
  <si>
    <t>readout</t>
  </si>
  <si>
    <t>row</t>
  </si>
  <si>
    <t xml:space="preserve">col </t>
  </si>
  <si>
    <t>value</t>
  </si>
  <si>
    <t>materials</t>
  </si>
  <si>
    <t>M1</t>
  </si>
  <si>
    <t>M2</t>
  </si>
  <si>
    <t>M3</t>
  </si>
  <si>
    <t>M4</t>
  </si>
  <si>
    <t>M5</t>
  </si>
  <si>
    <t>M6</t>
  </si>
  <si>
    <t>D</t>
  </si>
  <si>
    <t>E</t>
  </si>
  <si>
    <t>F</t>
  </si>
  <si>
    <t>G</t>
  </si>
  <si>
    <t>H</t>
  </si>
  <si>
    <t>M7</t>
  </si>
  <si>
    <t>M8</t>
  </si>
  <si>
    <t>M9</t>
  </si>
  <si>
    <t>M10</t>
  </si>
  <si>
    <t>M11</t>
  </si>
  <si>
    <t>M12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</si>
  <si>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</si>
  <si>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</si>
  <si>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</si>
  <si>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</si>
  <si>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</si>
  <si>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</si>
  <si>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</si>
  <si>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</si>
  <si>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</si>
  <si>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</si>
  <si>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</si>
  <si>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</si>
  <si>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h12</t>
  </si>
  <si>
    <t>d1</t>
  </si>
  <si>
    <t>d2</t>
  </si>
  <si>
    <t>d3</t>
  </si>
  <si>
    <t>d4</t>
  </si>
  <si>
    <t>d5</t>
  </si>
  <si>
    <t>d6</t>
  </si>
  <si>
    <t>d7</t>
  </si>
  <si>
    <t>d8</t>
  </si>
  <si>
    <t>d10</t>
  </si>
  <si>
    <t>d11</t>
  </si>
  <si>
    <t>d12</t>
  </si>
  <si>
    <t>d9</t>
  </si>
  <si>
    <t>I</t>
  </si>
  <si>
    <t>J</t>
  </si>
  <si>
    <t>K</t>
  </si>
  <si>
    <t>L</t>
  </si>
  <si>
    <t>M</t>
  </si>
  <si>
    <t>N</t>
  </si>
  <si>
    <t>O</t>
  </si>
  <si>
    <t>P</t>
  </si>
  <si>
    <t>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</si>
</sst>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FFFFFF"/>
      <name val="Courier New"/>
      <family val="3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2" borderId="0" xfId="0" applyFill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7"/>
  <sheetViews>
    <sheetView workbookViewId="0"/>
  </sheetViews>
  <sheetFormatPr defaultRowHeight="14.4" x14ac:dyDescent="0.3"/>
  <sheetData>
    <row r="1" spans="1:25" x14ac:dyDescent="0.3">
      <c r="A1" s="21" t="s">
        <v>4</v>
      </c>
      <c r="B1" s="3">
        <v>1</v>
      </c>
      <c r="C1" s="3">
        <f>B$1+1</f>
        <v>2</v>
      </c>
      <c r="D1" s="3">
        <f t="shared" ref="D1:Y1" si="0">C$1+1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</row>
    <row r="2" spans="1:25" x14ac:dyDescent="0.3">
      <c r="A2" s="3" t="s">
        <v>0</v>
      </c>
      <c r="B2" s="2">
        <f ca="1">B$1+RAND()</f>
        <v>1.5442412993020371</v>
      </c>
      <c r="C2" s="2">
        <f t="shared" ref="C2:R17" ca="1" si="1">C$1+RAND()</f>
        <v>2.3902434141722528</v>
      </c>
      <c r="D2" s="2">
        <f t="shared" ca="1" si="1"/>
        <v>3.0576766688224528</v>
      </c>
      <c r="E2" s="2">
        <f t="shared" ca="1" si="1"/>
        <v>4.7698883509116863</v>
      </c>
      <c r="F2" s="2">
        <f t="shared" ca="1" si="1"/>
        <v>5.1397825228209539</v>
      </c>
      <c r="G2" s="2">
        <f t="shared" ca="1" si="1"/>
        <v>6.5726162802907755</v>
      </c>
      <c r="H2" s="2">
        <f t="shared" ca="1" si="1"/>
        <v>7.8069457788239811</v>
      </c>
      <c r="I2" s="2">
        <f t="shared" ca="1" si="1"/>
        <v>8.0500869120344429</v>
      </c>
      <c r="J2" s="2">
        <f t="shared" ca="1" si="1"/>
        <v>9.811848288053346</v>
      </c>
      <c r="K2" s="2">
        <f t="shared" ca="1" si="1"/>
        <v>10.079878238565875</v>
      </c>
      <c r="L2" s="2">
        <f t="shared" ca="1" si="1"/>
        <v>11.986169048926511</v>
      </c>
      <c r="M2" s="2">
        <f t="shared" ca="1" si="1"/>
        <v>12.102057044565353</v>
      </c>
      <c r="N2" s="2">
        <f ca="1">N$1+RAND()</f>
        <v>13.718325978971075</v>
      </c>
      <c r="O2" s="2">
        <f t="shared" ca="1" si="1"/>
        <v>14.586026199356464</v>
      </c>
      <c r="P2" s="2">
        <f t="shared" ca="1" si="1"/>
        <v>15.968561595740537</v>
      </c>
      <c r="Q2" s="2">
        <f t="shared" ca="1" si="1"/>
        <v>16.913411792373481</v>
      </c>
      <c r="R2" s="2">
        <f t="shared" ca="1" si="1"/>
        <v>17.028239342606124</v>
      </c>
      <c r="S2" s="2">
        <f t="shared" ref="O2:Y17" ca="1" si="2">S$1+RAND()</f>
        <v>18.001176920404351</v>
      </c>
      <c r="T2" s="2">
        <f t="shared" ca="1" si="2"/>
        <v>19.031057462739767</v>
      </c>
      <c r="U2" s="2">
        <f t="shared" ca="1" si="2"/>
        <v>20.861587381389139</v>
      </c>
      <c r="V2" s="2">
        <f t="shared" ca="1" si="2"/>
        <v>21.748718459464222</v>
      </c>
      <c r="W2" s="2">
        <f t="shared" ca="1" si="2"/>
        <v>22.516274459431081</v>
      </c>
      <c r="X2" s="2">
        <f t="shared" ca="1" si="2"/>
        <v>23.364999971094232</v>
      </c>
      <c r="Y2" s="2">
        <f t="shared" ca="1" si="2"/>
        <v>24.473160374952261</v>
      </c>
    </row>
    <row r="3" spans="1:25" x14ac:dyDescent="0.3">
      <c r="A3" s="3" t="s">
        <v>1</v>
      </c>
      <c r="B3" s="2">
        <f t="shared" ref="B3:B17" ca="1" si="3">B$1+RAND()</f>
        <v>1.6389949927172101</v>
      </c>
      <c r="C3" s="2">
        <f t="shared" ca="1" si="1"/>
        <v>2.6411930852517989</v>
      </c>
      <c r="D3" s="2">
        <f t="shared" ca="1" si="1"/>
        <v>3.3553014755244126</v>
      </c>
      <c r="E3" s="2">
        <f t="shared" ca="1" si="1"/>
        <v>4.046365334191675</v>
      </c>
      <c r="F3" s="2">
        <f t="shared" ca="1" si="1"/>
        <v>5.039732957534321</v>
      </c>
      <c r="G3" s="2">
        <f t="shared" ca="1" si="1"/>
        <v>6.3774503083009284</v>
      </c>
      <c r="H3" s="2">
        <f t="shared" ca="1" si="1"/>
        <v>7.8566228196068133</v>
      </c>
      <c r="I3" s="2">
        <f t="shared" ca="1" si="1"/>
        <v>8.0159942407842397</v>
      </c>
      <c r="J3" s="2">
        <f t="shared" ca="1" si="1"/>
        <v>9.6170757882536968</v>
      </c>
      <c r="K3" s="2">
        <f t="shared" ca="1" si="1"/>
        <v>10.690879074190409</v>
      </c>
      <c r="L3" s="2">
        <f t="shared" ca="1" si="1"/>
        <v>11.00584292059745</v>
      </c>
      <c r="M3" s="2">
        <f t="shared" ca="1" si="1"/>
        <v>12.656123769220136</v>
      </c>
      <c r="N3" s="2">
        <f t="shared" ca="1" si="1"/>
        <v>13.580079975975872</v>
      </c>
      <c r="O3" s="2">
        <f t="shared" ca="1" si="2"/>
        <v>14.599680058941248</v>
      </c>
      <c r="P3" s="2">
        <f t="shared" ca="1" si="2"/>
        <v>15.176099993118656</v>
      </c>
      <c r="Q3" s="2">
        <f t="shared" ca="1" si="2"/>
        <v>16.834415212653905</v>
      </c>
      <c r="R3" s="2">
        <f t="shared" ca="1" si="2"/>
        <v>17.733528453927267</v>
      </c>
      <c r="S3" s="2">
        <f t="shared" ca="1" si="2"/>
        <v>18.920516261511331</v>
      </c>
      <c r="T3" s="2">
        <f t="shared" ca="1" si="2"/>
        <v>19.677766728083682</v>
      </c>
      <c r="U3" s="2">
        <f t="shared" ca="1" si="2"/>
        <v>20.005366265561729</v>
      </c>
      <c r="V3" s="2">
        <f t="shared" ca="1" si="2"/>
        <v>21.058416660346531</v>
      </c>
      <c r="W3" s="2">
        <f t="shared" ca="1" si="2"/>
        <v>22.229425900387497</v>
      </c>
      <c r="X3" s="2">
        <f t="shared" ca="1" si="2"/>
        <v>23.001877039543473</v>
      </c>
      <c r="Y3" s="2">
        <f t="shared" ca="1" si="2"/>
        <v>24.417915133722381</v>
      </c>
    </row>
    <row r="4" spans="1:25" x14ac:dyDescent="0.3">
      <c r="A4" s="3" t="s">
        <v>2</v>
      </c>
      <c r="B4" s="2">
        <f t="shared" ca="1" si="3"/>
        <v>1.2931205057005286</v>
      </c>
      <c r="C4" s="2">
        <f t="shared" ca="1" si="1"/>
        <v>2.0014616180764087</v>
      </c>
      <c r="D4" s="2">
        <f t="shared" ca="1" si="1"/>
        <v>3.5142037778708266</v>
      </c>
      <c r="E4" s="2">
        <f t="shared" ca="1" si="1"/>
        <v>4.3563535876328983</v>
      </c>
      <c r="F4" s="2">
        <f t="shared" ca="1" si="1"/>
        <v>5.2664768014462693</v>
      </c>
      <c r="G4" s="2">
        <f t="shared" ca="1" si="1"/>
        <v>6.9159620090003937</v>
      </c>
      <c r="H4" s="2">
        <f t="shared" ca="1" si="1"/>
        <v>7.8149606637336557</v>
      </c>
      <c r="I4" s="2">
        <f t="shared" ca="1" si="1"/>
        <v>8.3966886477127485</v>
      </c>
      <c r="J4" s="2">
        <f t="shared" ca="1" si="1"/>
        <v>9.5561367677377493</v>
      </c>
      <c r="K4" s="2">
        <f t="shared" ca="1" si="1"/>
        <v>10.778597605014554</v>
      </c>
      <c r="L4" s="2">
        <f t="shared" ca="1" si="1"/>
        <v>11.087956515648086</v>
      </c>
      <c r="M4" s="2">
        <f t="shared" ca="1" si="1"/>
        <v>12.095486478269679</v>
      </c>
      <c r="N4" s="2">
        <f t="shared" ca="1" si="1"/>
        <v>13.328452671999706</v>
      </c>
      <c r="O4" s="2">
        <f t="shared" ca="1" si="2"/>
        <v>14.095383350085431</v>
      </c>
      <c r="P4" s="2">
        <f t="shared" ca="1" si="2"/>
        <v>15.087431364591803</v>
      </c>
      <c r="Q4" s="2">
        <f t="shared" ca="1" si="2"/>
        <v>16.338940388968421</v>
      </c>
      <c r="R4" s="2">
        <f t="shared" ca="1" si="2"/>
        <v>17.987830768682471</v>
      </c>
      <c r="S4" s="2">
        <f t="shared" ca="1" si="2"/>
        <v>18.195922531096908</v>
      </c>
      <c r="T4" s="2">
        <f t="shared" ca="1" si="2"/>
        <v>19.623163163168218</v>
      </c>
      <c r="U4" s="2">
        <f t="shared" ca="1" si="2"/>
        <v>20.86087589296806</v>
      </c>
      <c r="V4" s="2">
        <f t="shared" ca="1" si="2"/>
        <v>21.779569897054266</v>
      </c>
      <c r="W4" s="2">
        <f t="shared" ca="1" si="2"/>
        <v>22.335367117320082</v>
      </c>
      <c r="X4" s="2">
        <f t="shared" ca="1" si="2"/>
        <v>23.637590071188523</v>
      </c>
      <c r="Y4" s="2">
        <f t="shared" ca="1" si="2"/>
        <v>24.69321157147975</v>
      </c>
    </row>
    <row r="5" spans="1:25" x14ac:dyDescent="0.3">
      <c r="A5" s="3" t="s">
        <v>15</v>
      </c>
      <c r="B5" s="2">
        <f t="shared" ca="1" si="3"/>
        <v>1.5513395343792877</v>
      </c>
      <c r="C5" s="2">
        <f t="shared" ca="1" si="1"/>
        <v>2.2955244798880257</v>
      </c>
      <c r="D5" s="2">
        <f t="shared" ca="1" si="1"/>
        <v>3.4506120647076104</v>
      </c>
      <c r="E5" s="2">
        <f t="shared" ca="1" si="1"/>
        <v>4.1142845157178183</v>
      </c>
      <c r="F5" s="2">
        <f t="shared" ca="1" si="1"/>
        <v>5.6357963328703917</v>
      </c>
      <c r="G5" s="2">
        <f t="shared" ca="1" si="1"/>
        <v>6.5221967795782714</v>
      </c>
      <c r="H5" s="2">
        <f t="shared" ca="1" si="1"/>
        <v>7.2600231310166032</v>
      </c>
      <c r="I5" s="2">
        <f t="shared" ca="1" si="1"/>
        <v>8.2811101139095591</v>
      </c>
      <c r="J5" s="2">
        <f t="shared" ca="1" si="1"/>
        <v>9.8917019238634669</v>
      </c>
      <c r="K5" s="2">
        <f t="shared" ca="1" si="1"/>
        <v>10.293552625179235</v>
      </c>
      <c r="L5" s="2">
        <f t="shared" ca="1" si="1"/>
        <v>11.230738126815618</v>
      </c>
      <c r="M5" s="2">
        <f t="shared" ca="1" si="1"/>
        <v>12.841564394913876</v>
      </c>
      <c r="N5" s="2">
        <f t="shared" ca="1" si="1"/>
        <v>13.691272302156014</v>
      </c>
      <c r="O5" s="2">
        <f t="shared" ca="1" si="2"/>
        <v>14.136170098118374</v>
      </c>
      <c r="P5" s="2">
        <f t="shared" ca="1" si="2"/>
        <v>15.279132599732698</v>
      </c>
      <c r="Q5" s="2">
        <f t="shared" ca="1" si="2"/>
        <v>16.726753565428826</v>
      </c>
      <c r="R5" s="2">
        <f t="shared" ca="1" si="2"/>
        <v>17.837016707855952</v>
      </c>
      <c r="S5" s="2">
        <f t="shared" ca="1" si="2"/>
        <v>18.670607921956591</v>
      </c>
      <c r="T5" s="2">
        <f t="shared" ca="1" si="2"/>
        <v>19.737735305093999</v>
      </c>
      <c r="U5" s="2">
        <f t="shared" ca="1" si="2"/>
        <v>20.261523763968729</v>
      </c>
      <c r="V5" s="2">
        <f t="shared" ca="1" si="2"/>
        <v>21.071067545465969</v>
      </c>
      <c r="W5" s="2">
        <f t="shared" ca="1" si="2"/>
        <v>22.569376271834656</v>
      </c>
      <c r="X5" s="2">
        <f t="shared" ca="1" si="2"/>
        <v>23.59164023667979</v>
      </c>
      <c r="Y5" s="2">
        <f t="shared" ca="1" si="2"/>
        <v>24.369769003795255</v>
      </c>
    </row>
    <row r="6" spans="1:25" x14ac:dyDescent="0.3">
      <c r="A6" s="3" t="s">
        <v>16</v>
      </c>
      <c r="B6" s="2">
        <f t="shared" ca="1" si="3"/>
        <v>1.994264752191925</v>
      </c>
      <c r="C6" s="2">
        <f t="shared" ca="1" si="1"/>
        <v>2.197757224643881</v>
      </c>
      <c r="D6" s="2">
        <f t="shared" ca="1" si="1"/>
        <v>3.0272058731950828</v>
      </c>
      <c r="E6" s="2">
        <f t="shared" ca="1" si="1"/>
        <v>4.2146208786194741</v>
      </c>
      <c r="F6" s="2">
        <f t="shared" ca="1" si="1"/>
        <v>5.4573019069519013</v>
      </c>
      <c r="G6" s="2">
        <f t="shared" ca="1" si="1"/>
        <v>6.3354686483522524</v>
      </c>
      <c r="H6" s="2">
        <f t="shared" ca="1" si="1"/>
        <v>7.7881090309412899</v>
      </c>
      <c r="I6" s="2">
        <f t="shared" ca="1" si="1"/>
        <v>8.8663930956131054</v>
      </c>
      <c r="J6" s="2">
        <f t="shared" ca="1" si="1"/>
        <v>9.0501601025166796</v>
      </c>
      <c r="K6" s="2">
        <f t="shared" ca="1" si="1"/>
        <v>10.531965159558061</v>
      </c>
      <c r="L6" s="2">
        <f t="shared" ca="1" si="1"/>
        <v>11.211651569283491</v>
      </c>
      <c r="M6" s="2">
        <f t="shared" ca="1" si="1"/>
        <v>12.12384017919311</v>
      </c>
      <c r="N6" s="2">
        <f t="shared" ca="1" si="1"/>
        <v>13.177002209720126</v>
      </c>
      <c r="O6" s="2">
        <f t="shared" ca="1" si="2"/>
        <v>14.998309226242711</v>
      </c>
      <c r="P6" s="2">
        <f t="shared" ca="1" si="2"/>
        <v>15.281164583193934</v>
      </c>
      <c r="Q6" s="2">
        <f t="shared" ca="1" si="2"/>
        <v>16.22638945462953</v>
      </c>
      <c r="R6" s="2">
        <f t="shared" ca="1" si="2"/>
        <v>17.635350287005583</v>
      </c>
      <c r="S6" s="2">
        <f t="shared" ca="1" si="2"/>
        <v>18.422887584457193</v>
      </c>
      <c r="T6" s="2">
        <f t="shared" ca="1" si="2"/>
        <v>19.690235382203241</v>
      </c>
      <c r="U6" s="2">
        <f t="shared" ca="1" si="2"/>
        <v>20.609398870254509</v>
      </c>
      <c r="V6" s="2">
        <f t="shared" ca="1" si="2"/>
        <v>21.161414235657364</v>
      </c>
      <c r="W6" s="2">
        <f t="shared" ca="1" si="2"/>
        <v>22.893780454081682</v>
      </c>
      <c r="X6" s="2">
        <f t="shared" ca="1" si="2"/>
        <v>23.966362945109214</v>
      </c>
      <c r="Y6" s="2">
        <f t="shared" ca="1" si="2"/>
        <v>24.858259518241066</v>
      </c>
    </row>
    <row r="7" spans="1:25" x14ac:dyDescent="0.3">
      <c r="A7" s="3" t="s">
        <v>17</v>
      </c>
      <c r="B7" s="2">
        <f t="shared" ca="1" si="3"/>
        <v>1.2763993118238308</v>
      </c>
      <c r="C7" s="2">
        <f t="shared" ca="1" si="1"/>
        <v>2.0425622552377534</v>
      </c>
      <c r="D7" s="2">
        <f t="shared" ca="1" si="1"/>
        <v>3.414840544517356</v>
      </c>
      <c r="E7" s="2">
        <f t="shared" ca="1" si="1"/>
        <v>4.6750388919813961</v>
      </c>
      <c r="F7" s="2">
        <f t="shared" ca="1" si="1"/>
        <v>5.2895381017360492</v>
      </c>
      <c r="G7" s="2">
        <f t="shared" ca="1" si="1"/>
        <v>6.1054956111785401</v>
      </c>
      <c r="H7" s="2">
        <f t="shared" ca="1" si="1"/>
        <v>7.934913064929078</v>
      </c>
      <c r="I7" s="2">
        <f t="shared" ca="1" si="1"/>
        <v>8.2984213096724844</v>
      </c>
      <c r="J7" s="2">
        <f t="shared" ca="1" si="1"/>
        <v>9.2728807138115279</v>
      </c>
      <c r="K7" s="2">
        <f t="shared" ca="1" si="1"/>
        <v>10.165521489174122</v>
      </c>
      <c r="L7" s="2">
        <f t="shared" ca="1" si="1"/>
        <v>11.578886995563158</v>
      </c>
      <c r="M7" s="2">
        <f t="shared" ca="1" si="1"/>
        <v>12.027603112317585</v>
      </c>
      <c r="N7" s="2">
        <f t="shared" ca="1" si="1"/>
        <v>13.204672065483708</v>
      </c>
      <c r="O7" s="2">
        <f t="shared" ca="1" si="2"/>
        <v>14.71396117536414</v>
      </c>
      <c r="P7" s="2">
        <f t="shared" ca="1" si="2"/>
        <v>15.394738390007127</v>
      </c>
      <c r="Q7" s="2">
        <f t="shared" ca="1" si="2"/>
        <v>16.345296392632171</v>
      </c>
      <c r="R7" s="2">
        <f t="shared" ca="1" si="2"/>
        <v>17.946501670976566</v>
      </c>
      <c r="S7" s="2">
        <f t="shared" ca="1" si="2"/>
        <v>18.135838543774067</v>
      </c>
      <c r="T7" s="2">
        <f t="shared" ca="1" si="2"/>
        <v>19.271428116207076</v>
      </c>
      <c r="U7" s="2">
        <f t="shared" ca="1" si="2"/>
        <v>20.437683681905799</v>
      </c>
      <c r="V7" s="2">
        <f t="shared" ca="1" si="2"/>
        <v>21.76956411874048</v>
      </c>
      <c r="W7" s="2">
        <f t="shared" ca="1" si="2"/>
        <v>22.377620675110389</v>
      </c>
      <c r="X7" s="2">
        <f t="shared" ca="1" si="2"/>
        <v>23.75028910683675</v>
      </c>
      <c r="Y7" s="2">
        <f t="shared" ca="1" si="2"/>
        <v>24.694437324205026</v>
      </c>
    </row>
    <row r="8" spans="1:25" x14ac:dyDescent="0.3">
      <c r="A8" s="3" t="s">
        <v>18</v>
      </c>
      <c r="B8" s="2">
        <f t="shared" ca="1" si="3"/>
        <v>1.5842245545822964</v>
      </c>
      <c r="C8" s="2">
        <f t="shared" ca="1" si="1"/>
        <v>2.6497400013960291</v>
      </c>
      <c r="D8" s="2">
        <f t="shared" ca="1" si="1"/>
        <v>3.6831662682922017</v>
      </c>
      <c r="E8" s="2">
        <f t="shared" ca="1" si="1"/>
        <v>4.0384160438909502</v>
      </c>
      <c r="F8" s="2">
        <f t="shared" ca="1" si="1"/>
        <v>5.3751058000233414</v>
      </c>
      <c r="G8" s="2">
        <f t="shared" ca="1" si="1"/>
        <v>6.5388485378916483</v>
      </c>
      <c r="H8" s="2">
        <f t="shared" ca="1" si="1"/>
        <v>7.6464611817613193</v>
      </c>
      <c r="I8" s="2">
        <f t="shared" ca="1" si="1"/>
        <v>8.1432448740601355</v>
      </c>
      <c r="J8" s="2">
        <f t="shared" ca="1" si="1"/>
        <v>9.4036772869406775</v>
      </c>
      <c r="K8" s="2">
        <f t="shared" ca="1" si="1"/>
        <v>10.606823059507722</v>
      </c>
      <c r="L8" s="2">
        <f t="shared" ca="1" si="1"/>
        <v>11.058480820080117</v>
      </c>
      <c r="M8" s="2">
        <f t="shared" ca="1" si="1"/>
        <v>12.102764873418804</v>
      </c>
      <c r="N8" s="2">
        <f t="shared" ca="1" si="1"/>
        <v>13.338299124572073</v>
      </c>
      <c r="O8" s="2">
        <f t="shared" ca="1" si="2"/>
        <v>14.830405818796802</v>
      </c>
      <c r="P8" s="2">
        <f t="shared" ca="1" si="2"/>
        <v>15.351198649139343</v>
      </c>
      <c r="Q8" s="2">
        <f t="shared" ca="1" si="2"/>
        <v>16.724806680703878</v>
      </c>
      <c r="R8" s="2">
        <f t="shared" ca="1" si="2"/>
        <v>17.926070429411489</v>
      </c>
      <c r="S8" s="2">
        <f t="shared" ca="1" si="2"/>
        <v>18.183995131600103</v>
      </c>
      <c r="T8" s="2">
        <f t="shared" ca="1" si="2"/>
        <v>19.787442146737238</v>
      </c>
      <c r="U8" s="2">
        <f t="shared" ca="1" si="2"/>
        <v>20.718346969299265</v>
      </c>
      <c r="V8" s="2">
        <f t="shared" ca="1" si="2"/>
        <v>21.845053696643728</v>
      </c>
      <c r="W8" s="2">
        <f t="shared" ca="1" si="2"/>
        <v>22.568720590924606</v>
      </c>
      <c r="X8" s="2">
        <f t="shared" ca="1" si="2"/>
        <v>23.195433817253821</v>
      </c>
      <c r="Y8" s="2">
        <f t="shared" ca="1" si="2"/>
        <v>24.192682432799852</v>
      </c>
    </row>
    <row r="9" spans="1:25" x14ac:dyDescent="0.3">
      <c r="A9" s="3" t="s">
        <v>19</v>
      </c>
      <c r="B9" s="2">
        <f t="shared" ca="1" si="3"/>
        <v>1.1367624114424097</v>
      </c>
      <c r="C9" s="2">
        <f t="shared" ca="1" si="1"/>
        <v>2.1403821781464716</v>
      </c>
      <c r="D9" s="2">
        <f t="shared" ca="1" si="1"/>
        <v>3.0043133454603996</v>
      </c>
      <c r="E9" s="2">
        <f t="shared" ca="1" si="1"/>
        <v>4.8501213913310091</v>
      </c>
      <c r="F9" s="2">
        <f t="shared" ca="1" si="1"/>
        <v>5.1857467675145346</v>
      </c>
      <c r="G9" s="2">
        <f t="shared" ca="1" si="1"/>
        <v>6.7516799875967735</v>
      </c>
      <c r="H9" s="2">
        <f t="shared" ca="1" si="1"/>
        <v>7.8532796646137806</v>
      </c>
      <c r="I9" s="2">
        <f t="shared" ca="1" si="1"/>
        <v>8.7160615173535909</v>
      </c>
      <c r="J9" s="2">
        <f t="shared" ca="1" si="1"/>
        <v>9.1037858858341671</v>
      </c>
      <c r="K9" s="2">
        <f t="shared" ca="1" si="1"/>
        <v>10.786893656252051</v>
      </c>
      <c r="L9" s="2">
        <f t="shared" ca="1" si="1"/>
        <v>11.830791348026583</v>
      </c>
      <c r="M9" s="2">
        <f t="shared" ca="1" si="1"/>
        <v>12.822704829447479</v>
      </c>
      <c r="N9" s="2">
        <f t="shared" ca="1" si="1"/>
        <v>13.611122450108589</v>
      </c>
      <c r="O9" s="2">
        <f t="shared" ca="1" si="2"/>
        <v>14.208990189881987</v>
      </c>
      <c r="P9" s="2">
        <f t="shared" ca="1" si="2"/>
        <v>15.814697917952168</v>
      </c>
      <c r="Q9" s="2">
        <f t="shared" ca="1" si="2"/>
        <v>16.811224587381705</v>
      </c>
      <c r="R9" s="2">
        <f t="shared" ca="1" si="2"/>
        <v>17.052521635233244</v>
      </c>
      <c r="S9" s="2">
        <f t="shared" ca="1" si="2"/>
        <v>18.896859978887971</v>
      </c>
      <c r="T9" s="2">
        <f t="shared" ca="1" si="2"/>
        <v>19.370576371336028</v>
      </c>
      <c r="U9" s="2">
        <f t="shared" ca="1" si="2"/>
        <v>20.993523581125238</v>
      </c>
      <c r="V9" s="2">
        <f t="shared" ca="1" si="2"/>
        <v>21.21812667910493</v>
      </c>
      <c r="W9" s="2">
        <f t="shared" ca="1" si="2"/>
        <v>22.017241420747087</v>
      </c>
      <c r="X9" s="2">
        <f t="shared" ca="1" si="2"/>
        <v>23.18079348508909</v>
      </c>
      <c r="Y9" s="2">
        <f t="shared" ca="1" si="2"/>
        <v>24.854430833114009</v>
      </c>
    </row>
    <row r="10" spans="1:25" x14ac:dyDescent="0.3">
      <c r="A10" s="16" t="s">
        <v>51</v>
      </c>
      <c r="B10" s="2">
        <f t="shared" ca="1" si="3"/>
        <v>1.8483564671240145</v>
      </c>
      <c r="C10" s="2">
        <f t="shared" ca="1" si="1"/>
        <v>2.5683881776541764</v>
      </c>
      <c r="D10" s="2">
        <f t="shared" ca="1" si="1"/>
        <v>3.1675440596188658</v>
      </c>
      <c r="E10" s="2">
        <f t="shared" ca="1" si="1"/>
        <v>4.6339793183590867</v>
      </c>
      <c r="F10" s="2">
        <f t="shared" ca="1" si="1"/>
        <v>5.8705707972187584</v>
      </c>
      <c r="G10" s="2">
        <f t="shared" ca="1" si="1"/>
        <v>6.5478323551736874</v>
      </c>
      <c r="H10" s="2">
        <f t="shared" ca="1" si="1"/>
        <v>7.8310533679313563</v>
      </c>
      <c r="I10" s="2">
        <f t="shared" ca="1" si="1"/>
        <v>8.1428522432146941</v>
      </c>
      <c r="J10" s="2">
        <f t="shared" ca="1" si="1"/>
        <v>9.289074470419509</v>
      </c>
      <c r="K10" s="2">
        <f t="shared" ca="1" si="1"/>
        <v>10.663549158149596</v>
      </c>
      <c r="L10" s="2">
        <f t="shared" ca="1" si="1"/>
        <v>11.285823980323352</v>
      </c>
      <c r="M10" s="2">
        <f t="shared" ca="1" si="1"/>
        <v>12.298721918373595</v>
      </c>
      <c r="N10" s="2">
        <f t="shared" ca="1" si="1"/>
        <v>13.96570634824047</v>
      </c>
      <c r="O10" s="2">
        <f t="shared" ca="1" si="2"/>
        <v>14.16627757357729</v>
      </c>
      <c r="P10" s="2">
        <f t="shared" ca="1" si="2"/>
        <v>15.4284745581898</v>
      </c>
      <c r="Q10" s="2">
        <f t="shared" ca="1" si="2"/>
        <v>16.873499189786152</v>
      </c>
      <c r="R10" s="2">
        <f t="shared" ca="1" si="2"/>
        <v>17.850652553374299</v>
      </c>
      <c r="S10" s="2">
        <f t="shared" ca="1" si="2"/>
        <v>18.730217558670542</v>
      </c>
      <c r="T10" s="2">
        <f t="shared" ca="1" si="2"/>
        <v>19.481656714305366</v>
      </c>
      <c r="U10" s="2">
        <f t="shared" ca="1" si="2"/>
        <v>20.191116349583535</v>
      </c>
      <c r="V10" s="2">
        <f t="shared" ca="1" si="2"/>
        <v>21.37763694744131</v>
      </c>
      <c r="W10" s="2">
        <f t="shared" ca="1" si="2"/>
        <v>22.699303423590685</v>
      </c>
      <c r="X10" s="2">
        <f t="shared" ca="1" si="2"/>
        <v>23.693374784206608</v>
      </c>
      <c r="Y10" s="2">
        <f t="shared" ca="1" si="2"/>
        <v>24.780731439649728</v>
      </c>
    </row>
    <row r="11" spans="1:25" x14ac:dyDescent="0.3">
      <c r="A11" s="16" t="s">
        <v>52</v>
      </c>
      <c r="B11" s="2">
        <f t="shared" ca="1" si="3"/>
        <v>1.159429660348591</v>
      </c>
      <c r="C11" s="2">
        <f t="shared" ca="1" si="1"/>
        <v>2.0947225811215002</v>
      </c>
      <c r="D11" s="2">
        <f t="shared" ca="1" si="1"/>
        <v>3.9887584952029096</v>
      </c>
      <c r="E11" s="2">
        <f t="shared" ca="1" si="1"/>
        <v>4.1771064285573045</v>
      </c>
      <c r="F11" s="2">
        <f t="shared" ca="1" si="1"/>
        <v>5.5684954414448633</v>
      </c>
      <c r="G11" s="2">
        <f t="shared" ca="1" si="1"/>
        <v>6.8615101656544759</v>
      </c>
      <c r="H11" s="2">
        <f t="shared" ca="1" si="1"/>
        <v>7.8069336323397795</v>
      </c>
      <c r="I11" s="2">
        <f t="shared" ca="1" si="1"/>
        <v>8.5951102015546539</v>
      </c>
      <c r="J11" s="2">
        <f t="shared" ca="1" si="1"/>
        <v>9.4215097331087136</v>
      </c>
      <c r="K11" s="2">
        <f t="shared" ca="1" si="1"/>
        <v>10.489903990397577</v>
      </c>
      <c r="L11" s="2">
        <f t="shared" ca="1" si="1"/>
        <v>11.230894361429627</v>
      </c>
      <c r="M11" s="2">
        <f t="shared" ca="1" si="1"/>
        <v>12.730995171752221</v>
      </c>
      <c r="N11" s="2">
        <f t="shared" ca="1" si="1"/>
        <v>13.539049897516476</v>
      </c>
      <c r="O11" s="2">
        <f t="shared" ca="1" si="2"/>
        <v>14.76408083701217</v>
      </c>
      <c r="P11" s="2">
        <f t="shared" ca="1" si="2"/>
        <v>15.671170979558708</v>
      </c>
      <c r="Q11" s="2">
        <f t="shared" ca="1" si="2"/>
        <v>16.119093370714939</v>
      </c>
      <c r="R11" s="2">
        <f t="shared" ca="1" si="2"/>
        <v>17.661985642850055</v>
      </c>
      <c r="S11" s="2">
        <f t="shared" ca="1" si="2"/>
        <v>18.497664301932431</v>
      </c>
      <c r="T11" s="2">
        <f t="shared" ca="1" si="2"/>
        <v>19.307951145275673</v>
      </c>
      <c r="U11" s="2">
        <f t="shared" ca="1" si="2"/>
        <v>20.317834524835792</v>
      </c>
      <c r="V11" s="2">
        <f t="shared" ca="1" si="2"/>
        <v>21.25243920924413</v>
      </c>
      <c r="W11" s="2">
        <f t="shared" ca="1" si="2"/>
        <v>22.59680513553819</v>
      </c>
      <c r="X11" s="2">
        <f t="shared" ca="1" si="2"/>
        <v>23.690614226705698</v>
      </c>
      <c r="Y11" s="2">
        <f t="shared" ca="1" si="2"/>
        <v>24.325187829636587</v>
      </c>
    </row>
    <row r="12" spans="1:25" x14ac:dyDescent="0.3">
      <c r="A12" s="16" t="s">
        <v>53</v>
      </c>
      <c r="B12" s="2">
        <f t="shared" ca="1" si="3"/>
        <v>1.0228149646520612</v>
      </c>
      <c r="C12" s="2">
        <f t="shared" ca="1" si="1"/>
        <v>2.4899662936865181</v>
      </c>
      <c r="D12" s="2">
        <f t="shared" ca="1" si="1"/>
        <v>3.9120883138064988</v>
      </c>
      <c r="E12" s="2">
        <f t="shared" ca="1" si="1"/>
        <v>4.2999846977748657</v>
      </c>
      <c r="F12" s="2">
        <f t="shared" ca="1" si="1"/>
        <v>5.8102902239139258</v>
      </c>
      <c r="G12" s="2">
        <f t="shared" ca="1" si="1"/>
        <v>6.621707336293281</v>
      </c>
      <c r="H12" s="2">
        <f t="shared" ca="1" si="1"/>
        <v>7.1167118550610118</v>
      </c>
      <c r="I12" s="2">
        <f t="shared" ca="1" si="1"/>
        <v>8.7836071489022949</v>
      </c>
      <c r="J12" s="2">
        <f t="shared" ca="1" si="1"/>
        <v>9.529418971356062</v>
      </c>
      <c r="K12" s="2">
        <f t="shared" ca="1" si="1"/>
        <v>10.051132031517154</v>
      </c>
      <c r="L12" s="2">
        <f t="shared" ca="1" si="1"/>
        <v>11.240113743335968</v>
      </c>
      <c r="M12" s="2">
        <f t="shared" ca="1" si="1"/>
        <v>12.359316490327124</v>
      </c>
      <c r="N12" s="2">
        <f t="shared" ca="1" si="1"/>
        <v>13.020299339030602</v>
      </c>
      <c r="O12" s="2">
        <f t="shared" ca="1" si="2"/>
        <v>14.082716082505483</v>
      </c>
      <c r="P12" s="2">
        <f t="shared" ca="1" si="2"/>
        <v>15.461981573284385</v>
      </c>
      <c r="Q12" s="2">
        <f t="shared" ca="1" si="2"/>
        <v>16.356667070224287</v>
      </c>
      <c r="R12" s="2">
        <f t="shared" ca="1" si="2"/>
        <v>17.605954890285652</v>
      </c>
      <c r="S12" s="2">
        <f t="shared" ca="1" si="2"/>
        <v>18.249459423276594</v>
      </c>
      <c r="T12" s="2">
        <f t="shared" ca="1" si="2"/>
        <v>19.133993046967241</v>
      </c>
      <c r="U12" s="2">
        <f t="shared" ca="1" si="2"/>
        <v>20.599762992232343</v>
      </c>
      <c r="V12" s="2">
        <f t="shared" ca="1" si="2"/>
        <v>21.017732285516953</v>
      </c>
      <c r="W12" s="2">
        <f t="shared" ca="1" si="2"/>
        <v>22.67152312118121</v>
      </c>
      <c r="X12" s="2">
        <f t="shared" ca="1" si="2"/>
        <v>23.109922704996443</v>
      </c>
      <c r="Y12" s="2">
        <f t="shared" ca="1" si="2"/>
        <v>24.73588604477894</v>
      </c>
    </row>
    <row r="13" spans="1:25" x14ac:dyDescent="0.3">
      <c r="A13" s="16" t="s">
        <v>54</v>
      </c>
      <c r="B13" s="2">
        <f t="shared" ca="1" si="3"/>
        <v>1.2270443016893551</v>
      </c>
      <c r="C13" s="2">
        <f t="shared" ca="1" si="1"/>
        <v>2.1590473421401755</v>
      </c>
      <c r="D13" s="2">
        <f t="shared" ca="1" si="1"/>
        <v>3.9997499684584583</v>
      </c>
      <c r="E13" s="2">
        <f t="shared" ca="1" si="1"/>
        <v>4.3519521162985804</v>
      </c>
      <c r="F13" s="2">
        <f t="shared" ca="1" si="1"/>
        <v>5.3161002850305996</v>
      </c>
      <c r="G13" s="2">
        <f t="shared" ca="1" si="1"/>
        <v>6.6962131892034211</v>
      </c>
      <c r="H13" s="2">
        <f t="shared" ca="1" si="1"/>
        <v>7.8712446901399993</v>
      </c>
      <c r="I13" s="2">
        <f t="shared" ca="1" si="1"/>
        <v>8.1003895157853218</v>
      </c>
      <c r="J13" s="2">
        <f t="shared" ca="1" si="1"/>
        <v>9.9873053495128872</v>
      </c>
      <c r="K13" s="2">
        <f t="shared" ca="1" si="1"/>
        <v>10.429130424980785</v>
      </c>
      <c r="L13" s="2">
        <f t="shared" ca="1" si="1"/>
        <v>11.642318782399082</v>
      </c>
      <c r="M13" s="2">
        <f t="shared" ca="1" si="1"/>
        <v>12.938285086815849</v>
      </c>
      <c r="N13" s="2">
        <f t="shared" ca="1" si="1"/>
        <v>13.012418568859164</v>
      </c>
      <c r="O13" s="2">
        <f t="shared" ca="1" si="2"/>
        <v>14.327408660304858</v>
      </c>
      <c r="P13" s="2">
        <f t="shared" ca="1" si="2"/>
        <v>15.338104443213998</v>
      </c>
      <c r="Q13" s="2">
        <f t="shared" ca="1" si="2"/>
        <v>16.099424364237208</v>
      </c>
      <c r="R13" s="2">
        <f t="shared" ca="1" si="2"/>
        <v>17.707899125318292</v>
      </c>
      <c r="S13" s="2">
        <f t="shared" ca="1" si="2"/>
        <v>18.782022305744594</v>
      </c>
      <c r="T13" s="2">
        <f t="shared" ca="1" si="2"/>
        <v>19.126588464851071</v>
      </c>
      <c r="U13" s="2">
        <f t="shared" ca="1" si="2"/>
        <v>20.400223555464283</v>
      </c>
      <c r="V13" s="2">
        <f t="shared" ca="1" si="2"/>
        <v>21.578186165044347</v>
      </c>
      <c r="W13" s="2">
        <f t="shared" ca="1" si="2"/>
        <v>22.831010768883669</v>
      </c>
      <c r="X13" s="2">
        <f t="shared" ca="1" si="2"/>
        <v>23.620702502800583</v>
      </c>
      <c r="Y13" s="2">
        <f t="shared" ca="1" si="2"/>
        <v>24.523340451817692</v>
      </c>
    </row>
    <row r="14" spans="1:25" x14ac:dyDescent="0.3">
      <c r="A14" s="16" t="s">
        <v>55</v>
      </c>
      <c r="B14" s="2">
        <f t="shared" ca="1" si="3"/>
        <v>1.9016625935559588</v>
      </c>
      <c r="C14" s="2">
        <f t="shared" ca="1" si="1"/>
        <v>2.509811286252928</v>
      </c>
      <c r="D14" s="2">
        <f t="shared" ca="1" si="1"/>
        <v>3.7045644122021826</v>
      </c>
      <c r="E14" s="2">
        <f t="shared" ca="1" si="1"/>
        <v>4.1867896100059721</v>
      </c>
      <c r="F14" s="2">
        <f t="shared" ca="1" si="1"/>
        <v>5.0063867359099223</v>
      </c>
      <c r="G14" s="2">
        <f t="shared" ca="1" si="1"/>
        <v>6.1230952383526329</v>
      </c>
      <c r="H14" s="2">
        <f t="shared" ca="1" si="1"/>
        <v>7.1249023196003067</v>
      </c>
      <c r="I14" s="2">
        <f t="shared" ca="1" si="1"/>
        <v>8.9401274995366879</v>
      </c>
      <c r="J14" s="2">
        <f t="shared" ca="1" si="1"/>
        <v>9.4102833814602658</v>
      </c>
      <c r="K14" s="2">
        <f t="shared" ca="1" si="1"/>
        <v>10.432743057837254</v>
      </c>
      <c r="L14" s="2">
        <f t="shared" ca="1" si="1"/>
        <v>11.600586951825703</v>
      </c>
      <c r="M14" s="2">
        <f t="shared" ca="1" si="1"/>
        <v>12.583312219266093</v>
      </c>
      <c r="N14" s="2">
        <f t="shared" ca="1" si="1"/>
        <v>13.483960046715204</v>
      </c>
      <c r="O14" s="2">
        <f t="shared" ca="1" si="2"/>
        <v>14.316678198647258</v>
      </c>
      <c r="P14" s="2">
        <f t="shared" ca="1" si="2"/>
        <v>15.38401639501676</v>
      </c>
      <c r="Q14" s="2">
        <f t="shared" ca="1" si="2"/>
        <v>16.554916595436495</v>
      </c>
      <c r="R14" s="2">
        <f t="shared" ca="1" si="2"/>
        <v>17.298145683309695</v>
      </c>
      <c r="S14" s="2">
        <f t="shared" ca="1" si="2"/>
        <v>18.402124820028352</v>
      </c>
      <c r="T14" s="2">
        <f t="shared" ca="1" si="2"/>
        <v>19.892803998360247</v>
      </c>
      <c r="U14" s="2">
        <f t="shared" ca="1" si="2"/>
        <v>20.757629874925318</v>
      </c>
      <c r="V14" s="2">
        <f t="shared" ca="1" si="2"/>
        <v>21.118500569729111</v>
      </c>
      <c r="W14" s="2">
        <f t="shared" ca="1" si="2"/>
        <v>22.964580580165187</v>
      </c>
      <c r="X14" s="2">
        <f t="shared" ca="1" si="2"/>
        <v>23.185039100416819</v>
      </c>
      <c r="Y14" s="2">
        <f t="shared" ca="1" si="2"/>
        <v>24.687487280815368</v>
      </c>
    </row>
    <row r="15" spans="1:25" x14ac:dyDescent="0.3">
      <c r="A15" s="16" t="s">
        <v>56</v>
      </c>
      <c r="B15" s="2">
        <f t="shared" ca="1" si="3"/>
        <v>1.3875993783341711</v>
      </c>
      <c r="C15" s="2">
        <f t="shared" ca="1" si="1"/>
        <v>2.0227579977591166</v>
      </c>
      <c r="D15" s="2">
        <f t="shared" ca="1" si="1"/>
        <v>3.5528628296592863</v>
      </c>
      <c r="E15" s="2">
        <f t="shared" ca="1" si="1"/>
        <v>4.9053436721560448</v>
      </c>
      <c r="F15" s="2">
        <f t="shared" ca="1" si="1"/>
        <v>5.3011615840938058</v>
      </c>
      <c r="G15" s="2">
        <f t="shared" ca="1" si="1"/>
        <v>6.4895561345617869</v>
      </c>
      <c r="H15" s="2">
        <f t="shared" ca="1" si="1"/>
        <v>7.4936465688012861</v>
      </c>
      <c r="I15" s="2">
        <f t="shared" ca="1" si="1"/>
        <v>8.5537185865259815</v>
      </c>
      <c r="J15" s="2">
        <f t="shared" ca="1" si="1"/>
        <v>9.8260262455657408</v>
      </c>
      <c r="K15" s="2">
        <f t="shared" ca="1" si="1"/>
        <v>10.590920331376385</v>
      </c>
      <c r="L15" s="2">
        <f t="shared" ca="1" si="1"/>
        <v>11.080353251760549</v>
      </c>
      <c r="M15" s="2">
        <f t="shared" ca="1" si="1"/>
        <v>12.195906652345132</v>
      </c>
      <c r="N15" s="2">
        <f t="shared" ca="1" si="1"/>
        <v>13.022028026299704</v>
      </c>
      <c r="O15" s="2">
        <f t="shared" ca="1" si="2"/>
        <v>14.549877054386576</v>
      </c>
      <c r="P15" s="2">
        <f t="shared" ca="1" si="2"/>
        <v>15.888070697623878</v>
      </c>
      <c r="Q15" s="2">
        <f t="shared" ca="1" si="2"/>
        <v>16.12504795597669</v>
      </c>
      <c r="R15" s="2">
        <f t="shared" ca="1" si="2"/>
        <v>17.464783846599854</v>
      </c>
      <c r="S15" s="2">
        <f t="shared" ca="1" si="2"/>
        <v>18.284618647126127</v>
      </c>
      <c r="T15" s="2">
        <f t="shared" ca="1" si="2"/>
        <v>19.302728563100217</v>
      </c>
      <c r="U15" s="2">
        <f t="shared" ca="1" si="2"/>
        <v>20.01589157228425</v>
      </c>
      <c r="V15" s="2">
        <f t="shared" ca="1" si="2"/>
        <v>21.894767585559858</v>
      </c>
      <c r="W15" s="2">
        <f t="shared" ca="1" si="2"/>
        <v>22.468178590041013</v>
      </c>
      <c r="X15" s="2">
        <f t="shared" ca="1" si="2"/>
        <v>23.751678729957632</v>
      </c>
      <c r="Y15" s="2">
        <f t="shared" ca="1" si="2"/>
        <v>24.639581930810952</v>
      </c>
    </row>
    <row r="16" spans="1:25" x14ac:dyDescent="0.3">
      <c r="A16" s="16" t="s">
        <v>57</v>
      </c>
      <c r="B16" s="2">
        <f t="shared" ca="1" si="3"/>
        <v>1.2696756241667266</v>
      </c>
      <c r="C16" s="2">
        <f t="shared" ca="1" si="1"/>
        <v>2.8592241388587105</v>
      </c>
      <c r="D16" s="2">
        <f t="shared" ca="1" si="1"/>
        <v>3.1424797452785693</v>
      </c>
      <c r="E16" s="2">
        <f t="shared" ca="1" si="1"/>
        <v>4.6202561344621271</v>
      </c>
      <c r="F16" s="2">
        <f t="shared" ca="1" si="1"/>
        <v>5.288526823280848</v>
      </c>
      <c r="G16" s="2">
        <f t="shared" ca="1" si="1"/>
        <v>6.1825887903545569</v>
      </c>
      <c r="H16" s="2">
        <f t="shared" ca="1" si="1"/>
        <v>7.8586911737666085</v>
      </c>
      <c r="I16" s="2">
        <f t="shared" ca="1" si="1"/>
        <v>8.9546935244054708</v>
      </c>
      <c r="J16" s="2">
        <f t="shared" ca="1" si="1"/>
        <v>9.5981859697858223</v>
      </c>
      <c r="K16" s="2">
        <f t="shared" ca="1" si="1"/>
        <v>10.571875684338359</v>
      </c>
      <c r="L16" s="2">
        <f t="shared" ca="1" si="1"/>
        <v>11.004310764769359</v>
      </c>
      <c r="M16" s="2">
        <f t="shared" ca="1" si="1"/>
        <v>12.282804528643023</v>
      </c>
      <c r="N16" s="2">
        <f t="shared" ca="1" si="1"/>
        <v>13.319121664830202</v>
      </c>
      <c r="O16" s="2">
        <f t="shared" ca="1" si="2"/>
        <v>14.276395254709543</v>
      </c>
      <c r="P16" s="2">
        <f t="shared" ca="1" si="2"/>
        <v>15.639723169367288</v>
      </c>
      <c r="Q16" s="2">
        <f t="shared" ca="1" si="2"/>
        <v>16.451757892400156</v>
      </c>
      <c r="R16" s="2">
        <f t="shared" ca="1" si="2"/>
        <v>17.653340366162958</v>
      </c>
      <c r="S16" s="2">
        <f t="shared" ca="1" si="2"/>
        <v>18.519748481660983</v>
      </c>
      <c r="T16" s="2">
        <f t="shared" ca="1" si="2"/>
        <v>19.730522299523884</v>
      </c>
      <c r="U16" s="2">
        <f t="shared" ca="1" si="2"/>
        <v>20.87491412685846</v>
      </c>
      <c r="V16" s="2">
        <f t="shared" ca="1" si="2"/>
        <v>21.420246974730603</v>
      </c>
      <c r="W16" s="2">
        <f t="shared" ca="1" si="2"/>
        <v>22.118140379907302</v>
      </c>
      <c r="X16" s="2">
        <f t="shared" ca="1" si="2"/>
        <v>23.35045547145539</v>
      </c>
      <c r="Y16" s="2">
        <f t="shared" ca="1" si="2"/>
        <v>24.833458659394772</v>
      </c>
    </row>
    <row r="17" spans="1:25" x14ac:dyDescent="0.3">
      <c r="A17" s="16" t="s">
        <v>58</v>
      </c>
      <c r="B17" s="2">
        <f t="shared" ca="1" si="3"/>
        <v>1.1389414389708943</v>
      </c>
      <c r="C17" s="2">
        <f t="shared" ca="1" si="1"/>
        <v>2.6888225949107767</v>
      </c>
      <c r="D17" s="2">
        <f t="shared" ca="1" si="1"/>
        <v>3.1007540129739026</v>
      </c>
      <c r="E17" s="2">
        <f t="shared" ca="1" si="1"/>
        <v>4.4735828540335572</v>
      </c>
      <c r="F17" s="2">
        <f t="shared" ca="1" si="1"/>
        <v>5.9258191998892551</v>
      </c>
      <c r="G17" s="2">
        <f t="shared" ca="1" si="1"/>
        <v>6.7885290549201009</v>
      </c>
      <c r="H17" s="2">
        <f t="shared" ca="1" si="1"/>
        <v>7.4224229343375834</v>
      </c>
      <c r="I17" s="2">
        <f t="shared" ca="1" si="1"/>
        <v>8.1138851491682988</v>
      </c>
      <c r="J17" s="2">
        <f t="shared" ca="1" si="1"/>
        <v>9.4776992578951553</v>
      </c>
      <c r="K17" s="2">
        <f t="shared" ca="1" si="1"/>
        <v>10.40589425837762</v>
      </c>
      <c r="L17" s="2">
        <f t="shared" ca="1" si="1"/>
        <v>11.026040655941946</v>
      </c>
      <c r="M17" s="2">
        <f t="shared" ca="1" si="1"/>
        <v>12.543511954390368</v>
      </c>
      <c r="N17" s="2">
        <f t="shared" ca="1" si="1"/>
        <v>13.361107724945599</v>
      </c>
      <c r="O17" s="2">
        <f t="shared" ca="1" si="2"/>
        <v>14.805534034402031</v>
      </c>
      <c r="P17" s="2">
        <f t="shared" ca="1" si="2"/>
        <v>15.499086303760389</v>
      </c>
      <c r="Q17" s="2">
        <f t="shared" ca="1" si="2"/>
        <v>16.88653468622881</v>
      </c>
      <c r="R17" s="2">
        <f t="shared" ca="1" si="2"/>
        <v>17.80605246674051</v>
      </c>
      <c r="S17" s="2">
        <f t="shared" ca="1" si="2"/>
        <v>18.054635654988303</v>
      </c>
      <c r="T17" s="2">
        <f t="shared" ca="1" si="2"/>
        <v>19.736644346573016</v>
      </c>
      <c r="U17" s="2">
        <f t="shared" ca="1" si="2"/>
        <v>20.205545909854003</v>
      </c>
      <c r="V17" s="2">
        <f t="shared" ca="1" si="2"/>
        <v>21.442945928875577</v>
      </c>
      <c r="W17" s="2">
        <f t="shared" ca="1" si="2"/>
        <v>22.491432034329677</v>
      </c>
      <c r="X17" s="2">
        <f t="shared" ca="1" si="2"/>
        <v>23.413782828757491</v>
      </c>
      <c r="Y17" s="2">
        <f t="shared" ca="1" si="2"/>
        <v>24.128980895948068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7"/>
  <sheetViews>
    <sheetView workbookViewId="0">
      <selection activeCell="G19" sqref="G19"/>
    </sheetView>
  </sheetViews>
  <sheetFormatPr defaultRowHeight="14.4" x14ac:dyDescent="0.3"/>
  <sheetData>
    <row r="1" spans="1:25" x14ac:dyDescent="0.3">
      <c r="A1" s="21" t="s">
        <v>4</v>
      </c>
      <c r="B1" s="3">
        <v>1</v>
      </c>
      <c r="C1" s="3">
        <f>B$1+1</f>
        <v>2</v>
      </c>
      <c r="D1" s="3">
        <f t="shared" ref="D1:Y1" si="0">C$1+1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</row>
    <row r="2" spans="1:25" x14ac:dyDescent="0.3">
      <c r="A2" s="3" t="s">
        <v>0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>
        <f t="shared" ref="N2:N5" ca="1" si="1">N$1+RAND()</f>
        <v>13.637940386493026</v>
      </c>
      <c r="O2" s="2">
        <f t="shared" ref="C2:R17" ca="1" si="2">O$1+RAND()</f>
        <v>14.366734860648553</v>
      </c>
      <c r="P2" s="2">
        <f t="shared" ca="1" si="2"/>
        <v>15.255927235973019</v>
      </c>
      <c r="Q2" s="2">
        <f t="shared" ca="1" si="2"/>
        <v>16.955975279530353</v>
      </c>
      <c r="R2" s="2">
        <f t="shared" ca="1" si="2"/>
        <v>17.87121500949349</v>
      </c>
      <c r="S2" s="2">
        <f t="shared" ref="S2:Y5" ca="1" si="3">S$1+RAND()</f>
        <v>18.829942077394605</v>
      </c>
      <c r="T2" s="2">
        <f t="shared" ca="1" si="3"/>
        <v>19.165715928656851</v>
      </c>
      <c r="U2" s="2">
        <f t="shared" ca="1" si="3"/>
        <v>20.352123763638271</v>
      </c>
      <c r="V2" s="2">
        <f t="shared" ca="1" si="3"/>
        <v>21.60693623990209</v>
      </c>
      <c r="W2" s="2">
        <f t="shared" ca="1" si="3"/>
        <v>22.226650282739683</v>
      </c>
      <c r="X2" s="2">
        <f t="shared" ca="1" si="3"/>
        <v>23.630774533274682</v>
      </c>
      <c r="Y2" s="2">
        <f t="shared" ca="1" si="3"/>
        <v>24.034906997010822</v>
      </c>
    </row>
    <row r="3" spans="1:25" x14ac:dyDescent="0.3">
      <c r="A3" s="3" t="s">
        <v>1</v>
      </c>
      <c r="B3" s="2">
        <f t="shared" ref="B3:B17" ca="1" si="4">B$1+RAND()</f>
        <v>1.7092686888498019</v>
      </c>
      <c r="C3" s="2">
        <f t="shared" ca="1" si="2"/>
        <v>2.8780513822676421</v>
      </c>
      <c r="D3" s="2">
        <f t="shared" ca="1" si="2"/>
        <v>3.6434237448882252</v>
      </c>
      <c r="E3" s="2">
        <f t="shared" ca="1" si="2"/>
        <v>4.6788669098053637</v>
      </c>
      <c r="F3" s="2">
        <f t="shared" ca="1" si="2"/>
        <v>5.456512683227051</v>
      </c>
      <c r="G3" s="2">
        <f t="shared" ca="1" si="2"/>
        <v>6.160053279050441</v>
      </c>
      <c r="H3" s="2">
        <f t="shared" ca="1" si="2"/>
        <v>7.3141541851638898</v>
      </c>
      <c r="I3" s="2">
        <f t="shared" ca="1" si="2"/>
        <v>8.5176574575996131</v>
      </c>
      <c r="J3" s="2">
        <f t="shared" ca="1" si="2"/>
        <v>9.1590279005537809</v>
      </c>
      <c r="K3" s="2">
        <f t="shared" ca="1" si="2"/>
        <v>10.813233172708808</v>
      </c>
      <c r="L3" s="2">
        <f t="shared" ca="1" si="2"/>
        <v>11.145250102271683</v>
      </c>
      <c r="M3" s="2">
        <f t="shared" ca="1" si="2"/>
        <v>12.677892319722774</v>
      </c>
      <c r="N3" s="2">
        <f t="shared" ca="1" si="1"/>
        <v>13.554723982517464</v>
      </c>
      <c r="O3" s="2">
        <f t="shared" ca="1" si="2"/>
        <v>14.556009818566153</v>
      </c>
      <c r="P3" s="2">
        <f t="shared" ca="1" si="2"/>
        <v>15.427569336017651</v>
      </c>
      <c r="Q3" s="2">
        <f t="shared" ca="1" si="2"/>
        <v>16.600918776469072</v>
      </c>
      <c r="R3" s="2">
        <f t="shared" ca="1" si="2"/>
        <v>17.305773311095159</v>
      </c>
      <c r="S3" s="2">
        <f t="shared" ca="1" si="3"/>
        <v>18.738613744990641</v>
      </c>
      <c r="T3" s="2">
        <f t="shared" ca="1" si="3"/>
        <v>19.390158674151809</v>
      </c>
      <c r="U3" s="2">
        <f t="shared" ca="1" si="3"/>
        <v>20.81004074664672</v>
      </c>
      <c r="V3" s="2">
        <f t="shared" ca="1" si="3"/>
        <v>21.925381205317287</v>
      </c>
      <c r="W3" s="2">
        <f t="shared" ca="1" si="3"/>
        <v>22.303288104096918</v>
      </c>
      <c r="X3" s="2">
        <f t="shared" ca="1" si="3"/>
        <v>23.630502032002049</v>
      </c>
      <c r="Y3" s="2">
        <f t="shared" ca="1" si="3"/>
        <v>24.712903353118687</v>
      </c>
    </row>
    <row r="4" spans="1:25" x14ac:dyDescent="0.3">
      <c r="A4" s="3" t="s">
        <v>2</v>
      </c>
      <c r="B4" s="2">
        <f t="shared" ca="1" si="4"/>
        <v>1.2365760383467213</v>
      </c>
      <c r="C4" s="2">
        <f t="shared" ca="1" si="2"/>
        <v>2.5244044233543832</v>
      </c>
      <c r="D4" s="2">
        <f t="shared" ca="1" si="2"/>
        <v>3.2697081868383933</v>
      </c>
      <c r="E4" s="2">
        <f t="shared" ca="1" si="2"/>
        <v>4.5399414143216941</v>
      </c>
      <c r="F4" s="2">
        <f t="shared" ca="1" si="2"/>
        <v>5.919144942304392</v>
      </c>
      <c r="G4" s="2">
        <f t="shared" ca="1" si="2"/>
        <v>6.5056725342795216</v>
      </c>
      <c r="H4" s="2">
        <f t="shared" ca="1" si="2"/>
        <v>7.8489796187649334</v>
      </c>
      <c r="I4" s="2">
        <f t="shared" ca="1" si="2"/>
        <v>8.7805368647638637</v>
      </c>
      <c r="J4" s="2">
        <f t="shared" ca="1" si="2"/>
        <v>9.2339754271291241</v>
      </c>
      <c r="K4" s="2">
        <f t="shared" ca="1" si="2"/>
        <v>10.259475423246855</v>
      </c>
      <c r="L4" s="2">
        <f t="shared" ca="1" si="2"/>
        <v>11.83256556670584</v>
      </c>
      <c r="M4" s="2">
        <f t="shared" ca="1" si="2"/>
        <v>12.571984924071106</v>
      </c>
      <c r="N4" s="2">
        <f t="shared" ca="1" si="1"/>
        <v>13.777952422807939</v>
      </c>
      <c r="O4" s="2">
        <f t="shared" ca="1" si="2"/>
        <v>14.801465866258315</v>
      </c>
      <c r="P4" s="2">
        <f t="shared" ca="1" si="2"/>
        <v>15.566542651568531</v>
      </c>
      <c r="Q4" s="2">
        <f t="shared" ca="1" si="2"/>
        <v>16.395552953855521</v>
      </c>
      <c r="R4" s="2">
        <f t="shared" ca="1" si="2"/>
        <v>17.899270789696121</v>
      </c>
      <c r="S4" s="2">
        <f t="shared" ca="1" si="3"/>
        <v>18.468095760863051</v>
      </c>
      <c r="T4" s="2">
        <f t="shared" ca="1" si="3"/>
        <v>19.185964616701462</v>
      </c>
      <c r="U4" s="2">
        <f t="shared" ca="1" si="3"/>
        <v>20.19878196988773</v>
      </c>
      <c r="V4" s="2">
        <f t="shared" ca="1" si="3"/>
        <v>21.260152667960948</v>
      </c>
      <c r="W4" s="2">
        <f t="shared" ca="1" si="3"/>
        <v>22.001451345101472</v>
      </c>
      <c r="X4" s="2">
        <f t="shared" ca="1" si="3"/>
        <v>23.122829681158329</v>
      </c>
      <c r="Y4" s="2">
        <f t="shared" ca="1" si="3"/>
        <v>24.226649256951521</v>
      </c>
    </row>
    <row r="5" spans="1:25" x14ac:dyDescent="0.3">
      <c r="A5" s="3" t="s">
        <v>15</v>
      </c>
      <c r="B5" s="2" t="s">
        <v>39</v>
      </c>
      <c r="C5" s="2" t="s">
        <v>40</v>
      </c>
      <c r="D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  <c r="I5" s="2" t="s">
        <v>46</v>
      </c>
      <c r="J5" s="2" t="s">
        <v>50</v>
      </c>
      <c r="K5" s="2" t="s">
        <v>47</v>
      </c>
      <c r="L5" s="2" t="s">
        <v>48</v>
      </c>
      <c r="M5" s="2" t="s">
        <v>49</v>
      </c>
      <c r="N5" s="2">
        <f t="shared" ca="1" si="1"/>
        <v>13.023693165253754</v>
      </c>
      <c r="O5" s="2">
        <f t="shared" ca="1" si="2"/>
        <v>14.743170080654908</v>
      </c>
      <c r="P5" s="2">
        <f t="shared" ca="1" si="2"/>
        <v>15.527610102246818</v>
      </c>
      <c r="Q5" s="2">
        <f t="shared" ca="1" si="2"/>
        <v>16.583390473782423</v>
      </c>
      <c r="R5" s="2">
        <f t="shared" ca="1" si="2"/>
        <v>17.477395810375519</v>
      </c>
      <c r="S5" s="2">
        <f t="shared" ca="1" si="3"/>
        <v>18.830580950185393</v>
      </c>
      <c r="T5" s="2">
        <f t="shared" ca="1" si="3"/>
        <v>19.386790470072867</v>
      </c>
      <c r="U5" s="2">
        <f t="shared" ca="1" si="3"/>
        <v>20.746276609180647</v>
      </c>
      <c r="V5" s="2">
        <f t="shared" ca="1" si="3"/>
        <v>21.187007267660626</v>
      </c>
      <c r="W5" s="2">
        <f t="shared" ca="1" si="3"/>
        <v>22.122805473337031</v>
      </c>
      <c r="X5" s="2">
        <f t="shared" ca="1" si="3"/>
        <v>23.143277491710705</v>
      </c>
      <c r="Y5" s="2">
        <f t="shared" ca="1" si="3"/>
        <v>24.696580237898186</v>
      </c>
    </row>
    <row r="6" spans="1:25" x14ac:dyDescent="0.3">
      <c r="A6" s="3" t="s">
        <v>16</v>
      </c>
      <c r="B6" s="2">
        <f t="shared" ca="1" si="4"/>
        <v>1.6782982878250721</v>
      </c>
      <c r="C6" s="2">
        <f t="shared" ca="1" si="2"/>
        <v>2.4035460983810846</v>
      </c>
      <c r="D6" s="2">
        <f t="shared" ca="1" si="2"/>
        <v>3.7354999846169807</v>
      </c>
      <c r="E6" s="2">
        <f t="shared" ca="1" si="2"/>
        <v>4.8892974912947</v>
      </c>
      <c r="F6" s="2">
        <f t="shared" ca="1" si="2"/>
        <v>5.3909605836377281</v>
      </c>
      <c r="G6" s="2">
        <f t="shared" ca="1" si="2"/>
        <v>6.8732491073230024</v>
      </c>
      <c r="H6" s="2">
        <f t="shared" ca="1" si="2"/>
        <v>7.7070986416384137</v>
      </c>
      <c r="I6" s="2">
        <f t="shared" ca="1" si="2"/>
        <v>8.2275801860221343</v>
      </c>
      <c r="J6" s="2">
        <f t="shared" ca="1" si="2"/>
        <v>9.8882701631546013</v>
      </c>
      <c r="K6" s="2">
        <f t="shared" ca="1" si="2"/>
        <v>10.730071008579664</v>
      </c>
      <c r="L6" s="2">
        <f t="shared" ca="1" si="2"/>
        <v>11.484423796756175</v>
      </c>
      <c r="M6" s="2">
        <f t="shared" ca="1" si="2"/>
        <v>12.355044277433199</v>
      </c>
      <c r="N6" s="2">
        <f t="shared" ca="1" si="2"/>
        <v>13.36796590151245</v>
      </c>
      <c r="O6" s="2">
        <f t="shared" ca="1" si="2"/>
        <v>14.756481604353359</v>
      </c>
      <c r="P6" s="2">
        <f t="shared" ca="1" si="2"/>
        <v>15.449477196613493</v>
      </c>
      <c r="Q6" s="2">
        <f t="shared" ca="1" si="2"/>
        <v>16.647679237037192</v>
      </c>
      <c r="R6" s="2">
        <f t="shared" ca="1" si="2"/>
        <v>17.385802167221183</v>
      </c>
      <c r="S6" s="2">
        <f t="shared" ref="O6:Y17" ca="1" si="5">S$1+RAND()</f>
        <v>18.734549653021396</v>
      </c>
      <c r="T6" s="2">
        <f t="shared" ca="1" si="5"/>
        <v>19.35104843910505</v>
      </c>
      <c r="U6" s="2">
        <f t="shared" ca="1" si="5"/>
        <v>20.051911311478083</v>
      </c>
      <c r="V6" s="2">
        <f t="shared" ca="1" si="5"/>
        <v>21.663036614690778</v>
      </c>
      <c r="W6" s="2">
        <f t="shared" ca="1" si="5"/>
        <v>22.245009345881066</v>
      </c>
      <c r="X6" s="2">
        <f t="shared" ca="1" si="5"/>
        <v>23.858891584643651</v>
      </c>
      <c r="Y6" s="2">
        <f t="shared" ca="1" si="5"/>
        <v>24.213113263564015</v>
      </c>
    </row>
    <row r="7" spans="1:25" x14ac:dyDescent="0.3">
      <c r="A7" s="3" t="s">
        <v>17</v>
      </c>
      <c r="B7" s="2">
        <f t="shared" ca="1" si="4"/>
        <v>1.1926708927899763</v>
      </c>
      <c r="C7" s="2">
        <f t="shared" ca="1" si="2"/>
        <v>2.9464935831094876</v>
      </c>
      <c r="D7" s="2">
        <f t="shared" ca="1" si="2"/>
        <v>3.7165289112886706</v>
      </c>
      <c r="E7" s="2">
        <f t="shared" ca="1" si="2"/>
        <v>4.4401439393117723</v>
      </c>
      <c r="F7" s="2">
        <f t="shared" ca="1" si="2"/>
        <v>5.0939027462445594</v>
      </c>
      <c r="G7" s="2">
        <f t="shared" ca="1" si="2"/>
        <v>6.8738254333091655</v>
      </c>
      <c r="H7" s="2">
        <f t="shared" ca="1" si="2"/>
        <v>7.9792005971705704</v>
      </c>
      <c r="I7" s="2">
        <f t="shared" ca="1" si="2"/>
        <v>8.3519981804457863</v>
      </c>
      <c r="J7" s="2">
        <f t="shared" ca="1" si="2"/>
        <v>9.4258802273281113</v>
      </c>
      <c r="K7" s="2">
        <f t="shared" ca="1" si="2"/>
        <v>10.598140490475267</v>
      </c>
      <c r="L7" s="2">
        <f t="shared" ca="1" si="2"/>
        <v>11.200143012568763</v>
      </c>
      <c r="M7" s="2">
        <f t="shared" ca="1" si="2"/>
        <v>12.641318640184565</v>
      </c>
      <c r="N7" s="2">
        <f t="shared" ca="1" si="2"/>
        <v>13.734914280846059</v>
      </c>
      <c r="O7" s="2">
        <f t="shared" ca="1" si="5"/>
        <v>14.152536539781746</v>
      </c>
      <c r="P7" s="2">
        <f t="shared" ca="1" si="5"/>
        <v>15.945277181209194</v>
      </c>
      <c r="Q7" s="2">
        <f t="shared" ca="1" si="5"/>
        <v>16.286128394519501</v>
      </c>
      <c r="R7" s="2">
        <f t="shared" ca="1" si="5"/>
        <v>17.603406649875723</v>
      </c>
      <c r="S7" s="2">
        <f t="shared" ca="1" si="5"/>
        <v>18.881529746797934</v>
      </c>
      <c r="T7" s="2">
        <f t="shared" ca="1" si="5"/>
        <v>19.573085370159355</v>
      </c>
      <c r="U7" s="2">
        <f t="shared" ca="1" si="5"/>
        <v>20.172231409965814</v>
      </c>
      <c r="V7" s="2">
        <f t="shared" ca="1" si="5"/>
        <v>21.865648725648484</v>
      </c>
      <c r="W7" s="2">
        <f t="shared" ca="1" si="5"/>
        <v>22.585938402372324</v>
      </c>
      <c r="X7" s="2">
        <f t="shared" ca="1" si="5"/>
        <v>23.582435368103528</v>
      </c>
      <c r="Y7" s="2">
        <f t="shared" ca="1" si="5"/>
        <v>24.543655623173919</v>
      </c>
    </row>
    <row r="8" spans="1:25" x14ac:dyDescent="0.3">
      <c r="A8" s="3" t="s">
        <v>18</v>
      </c>
      <c r="B8" s="2">
        <f t="shared" ca="1" si="4"/>
        <v>1.8809890110870833</v>
      </c>
      <c r="C8" s="2">
        <f t="shared" ca="1" si="2"/>
        <v>2.7531245854800477</v>
      </c>
      <c r="D8" s="2">
        <f t="shared" ca="1" si="2"/>
        <v>3.1691059452105872</v>
      </c>
      <c r="E8" s="2">
        <f t="shared" ca="1" si="2"/>
        <v>4.8439044804674083</v>
      </c>
      <c r="F8" s="2">
        <f t="shared" ca="1" si="2"/>
        <v>5.8677968465569599</v>
      </c>
      <c r="G8" s="2">
        <f t="shared" ca="1" si="2"/>
        <v>6.9290427655547635</v>
      </c>
      <c r="H8" s="2">
        <f t="shared" ca="1" si="2"/>
        <v>7.9390567053631624</v>
      </c>
      <c r="I8" s="2">
        <f t="shared" ca="1" si="2"/>
        <v>8.135322510183304</v>
      </c>
      <c r="J8" s="2">
        <f t="shared" ca="1" si="2"/>
        <v>9.0692890226387455</v>
      </c>
      <c r="K8" s="2">
        <f t="shared" ca="1" si="2"/>
        <v>10.028594158716682</v>
      </c>
      <c r="L8" s="2">
        <f t="shared" ca="1" si="2"/>
        <v>11.919552371787345</v>
      </c>
      <c r="M8" s="2">
        <f t="shared" ca="1" si="2"/>
        <v>12.02467437619133</v>
      </c>
      <c r="N8" s="2">
        <f t="shared" ca="1" si="2"/>
        <v>13.443112487991431</v>
      </c>
      <c r="O8" s="2">
        <f t="shared" ca="1" si="5"/>
        <v>14.48963139727468</v>
      </c>
      <c r="P8" s="2">
        <f t="shared" ca="1" si="5"/>
        <v>15.871558407146765</v>
      </c>
      <c r="Q8" s="2">
        <f t="shared" ca="1" si="5"/>
        <v>16.602649622939655</v>
      </c>
      <c r="R8" s="2">
        <f t="shared" ca="1" si="5"/>
        <v>17.25519120969075</v>
      </c>
      <c r="S8" s="2">
        <f t="shared" ca="1" si="5"/>
        <v>18.925918802856454</v>
      </c>
      <c r="T8" s="2">
        <f t="shared" ca="1" si="5"/>
        <v>19.176604358509657</v>
      </c>
      <c r="U8" s="2">
        <f t="shared" ca="1" si="5"/>
        <v>20.03390077178047</v>
      </c>
      <c r="V8" s="2">
        <f t="shared" ca="1" si="5"/>
        <v>21.988278485296487</v>
      </c>
      <c r="W8" s="2">
        <f t="shared" ca="1" si="5"/>
        <v>22.64592484031461</v>
      </c>
      <c r="X8" s="2">
        <f t="shared" ca="1" si="5"/>
        <v>23.202430090643574</v>
      </c>
      <c r="Y8" s="2">
        <f t="shared" ca="1" si="5"/>
        <v>24.201285846097981</v>
      </c>
    </row>
    <row r="9" spans="1:25" x14ac:dyDescent="0.3">
      <c r="A9" s="3" t="s">
        <v>19</v>
      </c>
      <c r="B9" s="2">
        <f t="shared" ca="1" si="4"/>
        <v>1.6990025450265649</v>
      </c>
      <c r="C9" s="2">
        <f t="shared" ca="1" si="2"/>
        <v>2.9208107668847232</v>
      </c>
      <c r="D9" s="2">
        <f t="shared" ca="1" si="2"/>
        <v>3.5297915902492658</v>
      </c>
      <c r="E9" s="2">
        <f t="shared" ca="1" si="2"/>
        <v>4.2673266563513454</v>
      </c>
      <c r="F9" s="2">
        <f t="shared" ca="1" si="2"/>
        <v>5.1874744587038117</v>
      </c>
      <c r="G9" s="2">
        <f t="shared" ca="1" si="2"/>
        <v>6.8693244804665134</v>
      </c>
      <c r="H9" s="2">
        <f t="shared" ca="1" si="2"/>
        <v>7.9696837105703864</v>
      </c>
      <c r="I9" s="2">
        <f t="shared" ca="1" si="2"/>
        <v>8.0623567165688073</v>
      </c>
      <c r="J9" s="2">
        <f t="shared" ca="1" si="2"/>
        <v>9.7745149601507837</v>
      </c>
      <c r="K9" s="2">
        <f t="shared" ca="1" si="2"/>
        <v>10.848130383489114</v>
      </c>
      <c r="L9" s="2">
        <f t="shared" ca="1" si="2"/>
        <v>11.894005580328662</v>
      </c>
      <c r="M9" s="2" t="s">
        <v>38</v>
      </c>
      <c r="N9" s="2">
        <f t="shared" ca="1" si="2"/>
        <v>13.234105934774046</v>
      </c>
      <c r="O9" s="2">
        <f t="shared" ca="1" si="5"/>
        <v>14.28377341368699</v>
      </c>
      <c r="P9" s="2">
        <f t="shared" ca="1" si="5"/>
        <v>15.557507249345853</v>
      </c>
      <c r="Q9" s="2">
        <f t="shared" ca="1" si="5"/>
        <v>16.544167535941714</v>
      </c>
      <c r="R9" s="2">
        <f t="shared" ca="1" si="5"/>
        <v>17.068835865045841</v>
      </c>
      <c r="S9" s="2">
        <f t="shared" ca="1" si="5"/>
        <v>18.982792662428391</v>
      </c>
      <c r="T9" s="2">
        <f t="shared" ca="1" si="5"/>
        <v>19.635614434654713</v>
      </c>
      <c r="U9" s="2">
        <f t="shared" ca="1" si="5"/>
        <v>20.032961895827558</v>
      </c>
      <c r="V9" s="2">
        <f t="shared" ca="1" si="5"/>
        <v>21.571804755049151</v>
      </c>
      <c r="W9" s="2">
        <f t="shared" ca="1" si="5"/>
        <v>22.973937636198254</v>
      </c>
      <c r="X9" s="2">
        <f t="shared" ca="1" si="5"/>
        <v>23.282551920050324</v>
      </c>
      <c r="Y9" s="2" t="s">
        <v>38</v>
      </c>
    </row>
    <row r="10" spans="1:25" x14ac:dyDescent="0.3">
      <c r="A10" s="16" t="s">
        <v>51</v>
      </c>
      <c r="B10" s="2">
        <f t="shared" ca="1" si="4"/>
        <v>1.0579210349567543</v>
      </c>
      <c r="C10" s="2">
        <f t="shared" ca="1" si="2"/>
        <v>2.0344770964950012</v>
      </c>
      <c r="D10" s="2">
        <f t="shared" ca="1" si="2"/>
        <v>3.4717769214712604</v>
      </c>
      <c r="E10" s="2">
        <f t="shared" ca="1" si="2"/>
        <v>4.6403862563113503</v>
      </c>
      <c r="F10" s="2">
        <f t="shared" ca="1" si="2"/>
        <v>5.2530229251626821</v>
      </c>
      <c r="G10" s="2">
        <f t="shared" ca="1" si="2"/>
        <v>6.7471241690707444</v>
      </c>
      <c r="H10" s="2">
        <f t="shared" ca="1" si="2"/>
        <v>7.6301745593150825</v>
      </c>
      <c r="I10" s="2">
        <f t="shared" ca="1" si="2"/>
        <v>8.4187159582500293</v>
      </c>
      <c r="J10" s="2">
        <f t="shared" ca="1" si="2"/>
        <v>9.4116163866999401</v>
      </c>
      <c r="K10" s="2">
        <f t="shared" ca="1" si="2"/>
        <v>10.942162501571623</v>
      </c>
      <c r="L10" s="2">
        <f t="shared" ca="1" si="2"/>
        <v>11.982875748138474</v>
      </c>
      <c r="M10" s="2" t="s">
        <v>38</v>
      </c>
      <c r="N10" s="2">
        <f t="shared" ca="1" si="2"/>
        <v>13.253839744595211</v>
      </c>
      <c r="O10" s="2">
        <f t="shared" ca="1" si="5"/>
        <v>14.493480004021309</v>
      </c>
      <c r="P10" s="2">
        <f t="shared" ca="1" si="5"/>
        <v>15.884653345033811</v>
      </c>
      <c r="Q10" s="2">
        <f t="shared" ca="1" si="5"/>
        <v>16.353012412459549</v>
      </c>
      <c r="R10" s="2">
        <f t="shared" ca="1" si="5"/>
        <v>17.025207412517023</v>
      </c>
      <c r="S10" s="2">
        <f t="shared" ca="1" si="5"/>
        <v>18.836749524812593</v>
      </c>
      <c r="T10" s="2">
        <f t="shared" ca="1" si="5"/>
        <v>19.052889413317171</v>
      </c>
      <c r="U10" s="2">
        <f t="shared" ca="1" si="5"/>
        <v>20.271783564005577</v>
      </c>
      <c r="V10" s="2">
        <f t="shared" ca="1" si="5"/>
        <v>21.199164060513301</v>
      </c>
      <c r="W10" s="2">
        <f t="shared" ca="1" si="5"/>
        <v>22.173771083195515</v>
      </c>
      <c r="X10" s="2">
        <f t="shared" ca="1" si="5"/>
        <v>23.044302421244048</v>
      </c>
      <c r="Y10" s="2" t="s">
        <v>38</v>
      </c>
    </row>
    <row r="11" spans="1:25" x14ac:dyDescent="0.3">
      <c r="A11" s="16" t="s">
        <v>52</v>
      </c>
      <c r="B11" s="2">
        <f t="shared" ca="1" si="4"/>
        <v>1.8156725019611137</v>
      </c>
      <c r="C11" s="2">
        <f t="shared" ca="1" si="2"/>
        <v>2.320164866391905</v>
      </c>
      <c r="D11" s="2">
        <f t="shared" ca="1" si="2"/>
        <v>3.9460815667865932</v>
      </c>
      <c r="E11" s="2">
        <f t="shared" ca="1" si="2"/>
        <v>4.5333596911187364</v>
      </c>
      <c r="F11" s="2">
        <f t="shared" ca="1" si="2"/>
        <v>5.2107648034723129</v>
      </c>
      <c r="G11" s="2">
        <f t="shared" ca="1" si="2"/>
        <v>6.2665166585269745</v>
      </c>
      <c r="H11" s="2">
        <f t="shared" ca="1" si="2"/>
        <v>7.8766080228977611</v>
      </c>
      <c r="I11" s="2">
        <f t="shared" ca="1" si="2"/>
        <v>8.7111479949597861</v>
      </c>
      <c r="J11" s="2">
        <f t="shared" ca="1" si="2"/>
        <v>9.8076715076234091</v>
      </c>
      <c r="K11" s="2">
        <f t="shared" ca="1" si="2"/>
        <v>10.135560297409073</v>
      </c>
      <c r="L11" s="2">
        <f t="shared" ca="1" si="2"/>
        <v>11.506084647801053</v>
      </c>
      <c r="M11" s="2">
        <f t="shared" ca="1" si="2"/>
        <v>12.993865129479216</v>
      </c>
      <c r="N11" s="2">
        <f t="shared" ca="1" si="2"/>
        <v>13.596836795982023</v>
      </c>
      <c r="O11" s="2">
        <f t="shared" ca="1" si="5"/>
        <v>14.67057126122727</v>
      </c>
      <c r="P11" s="2">
        <f t="shared" ca="1" si="5"/>
        <v>15.327430984100381</v>
      </c>
      <c r="Q11" s="2">
        <f t="shared" ca="1" si="5"/>
        <v>16.670135977785684</v>
      </c>
      <c r="R11" s="2">
        <f t="shared" ca="1" si="5"/>
        <v>17.922324079943358</v>
      </c>
      <c r="S11" s="2">
        <f t="shared" ca="1" si="5"/>
        <v>18.050585123205252</v>
      </c>
      <c r="T11" s="2">
        <f t="shared" ca="1" si="5"/>
        <v>19.134791724811063</v>
      </c>
      <c r="U11" s="2">
        <f t="shared" ca="1" si="5"/>
        <v>20.750621281034917</v>
      </c>
      <c r="V11" s="2">
        <f t="shared" ca="1" si="5"/>
        <v>21.35079422802799</v>
      </c>
      <c r="W11" s="2">
        <f t="shared" ca="1" si="5"/>
        <v>22.825663887816724</v>
      </c>
      <c r="X11" s="2">
        <f t="shared" ca="1" si="5"/>
        <v>23.280563818001159</v>
      </c>
      <c r="Y11" s="2">
        <f t="shared" ca="1" si="5"/>
        <v>24.916152896313275</v>
      </c>
    </row>
    <row r="12" spans="1:25" x14ac:dyDescent="0.3">
      <c r="A12" s="16" t="s">
        <v>53</v>
      </c>
      <c r="B12" s="2">
        <f t="shared" ca="1" si="4"/>
        <v>1.3189788690558348</v>
      </c>
      <c r="C12" s="2">
        <f t="shared" ca="1" si="2"/>
        <v>2.9607542461498633</v>
      </c>
      <c r="D12" s="2">
        <f t="shared" ca="1" si="2"/>
        <v>3.3517892916752059</v>
      </c>
      <c r="E12" s="2">
        <f t="shared" ca="1" si="2"/>
        <v>4.1580318663402789</v>
      </c>
      <c r="F12" s="2">
        <f t="shared" ca="1" si="2"/>
        <v>5.2829908262859719</v>
      </c>
      <c r="G12" s="2">
        <f t="shared" ca="1" si="2"/>
        <v>6.082565674799616</v>
      </c>
      <c r="H12" s="2">
        <f t="shared" ca="1" si="2"/>
        <v>7.8910617687985987</v>
      </c>
      <c r="I12" s="2">
        <f t="shared" ca="1" si="2"/>
        <v>8.7280009178977966</v>
      </c>
      <c r="J12" s="2">
        <f t="shared" ca="1" si="2"/>
        <v>9.5946567654704236</v>
      </c>
      <c r="K12" s="2">
        <f t="shared" ca="1" si="2"/>
        <v>10.885959851369162</v>
      </c>
      <c r="L12" s="2">
        <f t="shared" ca="1" si="2"/>
        <v>11.201128990950169</v>
      </c>
      <c r="M12" s="2">
        <f t="shared" ca="1" si="2"/>
        <v>12.964828608663648</v>
      </c>
      <c r="N12" s="2">
        <f t="shared" ca="1" si="2"/>
        <v>13.551616248547029</v>
      </c>
      <c r="O12" s="2">
        <f t="shared" ca="1" si="5"/>
        <v>14.848582224048069</v>
      </c>
      <c r="P12" s="2">
        <f t="shared" ca="1" si="5"/>
        <v>15.525626946471499</v>
      </c>
      <c r="Q12" s="2">
        <f t="shared" ca="1" si="5"/>
        <v>16.535031727059359</v>
      </c>
      <c r="R12" s="2">
        <f t="shared" ca="1" si="5"/>
        <v>17.862570097965087</v>
      </c>
      <c r="S12" s="2">
        <f t="shared" ca="1" si="5"/>
        <v>18.44717122264154</v>
      </c>
      <c r="T12" s="2">
        <f t="shared" ca="1" si="5"/>
        <v>19.703530404592644</v>
      </c>
      <c r="U12" s="2">
        <f t="shared" ca="1" si="5"/>
        <v>20.198312979575583</v>
      </c>
      <c r="V12" s="2">
        <f t="shared" ca="1" si="5"/>
        <v>21.016897799068644</v>
      </c>
      <c r="W12" s="2">
        <f t="shared" ca="1" si="5"/>
        <v>22.85214670973016</v>
      </c>
      <c r="X12" s="2">
        <f t="shared" ca="1" si="5"/>
        <v>23.802304705161248</v>
      </c>
      <c r="Y12" s="2">
        <f t="shared" ca="1" si="5"/>
        <v>24.739238686639617</v>
      </c>
    </row>
    <row r="13" spans="1:25" x14ac:dyDescent="0.3">
      <c r="A13" s="16" t="s">
        <v>54</v>
      </c>
      <c r="B13" s="2">
        <f t="shared" ca="1" si="4"/>
        <v>1.5297634529716757</v>
      </c>
      <c r="C13" s="2">
        <f t="shared" ca="1" si="2"/>
        <v>2.3288652898739821</v>
      </c>
      <c r="D13" s="2">
        <f t="shared" ca="1" si="2"/>
        <v>3.8391589288280756</v>
      </c>
      <c r="E13" s="2">
        <f t="shared" ca="1" si="2"/>
        <v>4.5689419155488515</v>
      </c>
      <c r="F13" s="2">
        <f t="shared" ca="1" si="2"/>
        <v>5.4993261277160386</v>
      </c>
      <c r="G13" s="2">
        <f t="shared" ca="1" si="2"/>
        <v>6.061802699458636</v>
      </c>
      <c r="H13" s="2">
        <f t="shared" ca="1" si="2"/>
        <v>7.8657366269494551</v>
      </c>
      <c r="I13" s="2">
        <f t="shared" ca="1" si="2"/>
        <v>8.0108820263725047</v>
      </c>
      <c r="J13" s="2">
        <f t="shared" ca="1" si="2"/>
        <v>9.0732104284414277</v>
      </c>
      <c r="K13" s="2">
        <f t="shared" ca="1" si="2"/>
        <v>10.366647515689776</v>
      </c>
      <c r="L13" s="2">
        <f t="shared" ca="1" si="2"/>
        <v>11.341782918758701</v>
      </c>
      <c r="M13" s="2" t="s">
        <v>38</v>
      </c>
      <c r="N13" s="2">
        <f t="shared" ca="1" si="2"/>
        <v>13.245529326532013</v>
      </c>
      <c r="O13" s="2">
        <f t="shared" ca="1" si="5"/>
        <v>14.296802056181875</v>
      </c>
      <c r="P13" s="2">
        <f t="shared" ca="1" si="5"/>
        <v>15.614326646704225</v>
      </c>
      <c r="Q13" s="2">
        <f t="shared" ca="1" si="5"/>
        <v>16.599546422170398</v>
      </c>
      <c r="R13" s="2">
        <f t="shared" ca="1" si="5"/>
        <v>17.284613028938164</v>
      </c>
      <c r="S13" s="2">
        <f t="shared" ca="1" si="5"/>
        <v>18.722395158415754</v>
      </c>
      <c r="T13" s="2">
        <f t="shared" ca="1" si="5"/>
        <v>19.812512428889498</v>
      </c>
      <c r="U13" s="2">
        <f t="shared" ca="1" si="5"/>
        <v>20.296346188119053</v>
      </c>
      <c r="V13" s="2">
        <f t="shared" ca="1" si="5"/>
        <v>21.637486188766243</v>
      </c>
      <c r="W13" s="2">
        <f t="shared" ca="1" si="5"/>
        <v>22.996155744290867</v>
      </c>
      <c r="X13" s="2">
        <f t="shared" ca="1" si="5"/>
        <v>23.535294706737183</v>
      </c>
      <c r="Y13" s="2" t="s">
        <v>38</v>
      </c>
    </row>
    <row r="14" spans="1:25" x14ac:dyDescent="0.3">
      <c r="A14" s="16" t="s">
        <v>55</v>
      </c>
      <c r="B14" s="2">
        <f t="shared" ca="1" si="4"/>
        <v>1.9750156316915906</v>
      </c>
      <c r="C14" s="2">
        <f t="shared" ca="1" si="2"/>
        <v>2.4123485691575426</v>
      </c>
      <c r="D14" s="2">
        <f t="shared" ca="1" si="2"/>
        <v>3.7547261846421067</v>
      </c>
      <c r="E14" s="2">
        <f t="shared" ca="1" si="2"/>
        <v>4.1331894033917536</v>
      </c>
      <c r="F14" s="2">
        <f t="shared" ca="1" si="2"/>
        <v>5.2041994245888947</v>
      </c>
      <c r="G14" s="2">
        <f t="shared" ca="1" si="2"/>
        <v>6.4329679949599177</v>
      </c>
      <c r="H14" s="2">
        <f t="shared" ca="1" si="2"/>
        <v>7.0541451721682416</v>
      </c>
      <c r="I14" s="2">
        <f t="shared" ca="1" si="2"/>
        <v>8.5891881219298014</v>
      </c>
      <c r="J14" s="2">
        <f t="shared" ca="1" si="2"/>
        <v>9.9290728726030828</v>
      </c>
      <c r="K14" s="2">
        <f t="shared" ca="1" si="2"/>
        <v>10.568906951954434</v>
      </c>
      <c r="L14" s="2">
        <f t="shared" ca="1" si="2"/>
        <v>11.783932153178098</v>
      </c>
      <c r="M14" s="2">
        <f t="shared" ca="1" si="2"/>
        <v>12.72325018940095</v>
      </c>
      <c r="N14" s="2">
        <f t="shared" ca="1" si="2"/>
        <v>13.609826336818681</v>
      </c>
      <c r="O14" s="2">
        <f t="shared" ca="1" si="5"/>
        <v>14.257322453349328</v>
      </c>
      <c r="P14" s="2">
        <f t="shared" ca="1" si="5"/>
        <v>15.015558652880205</v>
      </c>
      <c r="Q14" s="2">
        <f t="shared" ca="1" si="5"/>
        <v>16.615082907808876</v>
      </c>
      <c r="R14" s="2">
        <f t="shared" ca="1" si="5"/>
        <v>17.566725716488296</v>
      </c>
      <c r="S14" s="2">
        <f t="shared" ca="1" si="5"/>
        <v>18.605632685506336</v>
      </c>
      <c r="T14" s="2">
        <f t="shared" ca="1" si="5"/>
        <v>19.096817896626327</v>
      </c>
      <c r="U14" s="2">
        <f t="shared" ca="1" si="5"/>
        <v>20.837342982594471</v>
      </c>
      <c r="V14" s="2">
        <f t="shared" ca="1" si="5"/>
        <v>21.805137835761226</v>
      </c>
      <c r="W14" s="2">
        <f t="shared" ca="1" si="5"/>
        <v>22.77477296138898</v>
      </c>
      <c r="X14" s="2">
        <f t="shared" ca="1" si="5"/>
        <v>23.62840245692416</v>
      </c>
      <c r="Y14" s="2">
        <f t="shared" ca="1" si="5"/>
        <v>24.060824972388666</v>
      </c>
    </row>
    <row r="15" spans="1:25" x14ac:dyDescent="0.3">
      <c r="A15" s="16" t="s">
        <v>56</v>
      </c>
      <c r="B15" s="2">
        <f t="shared" ca="1" si="4"/>
        <v>1.5402493528583086</v>
      </c>
      <c r="C15" s="2">
        <f t="shared" ca="1" si="2"/>
        <v>2.4843956692397384</v>
      </c>
      <c r="D15" s="2">
        <f t="shared" ca="1" si="2"/>
        <v>3.9161115214941074</v>
      </c>
      <c r="E15" s="2">
        <f t="shared" ca="1" si="2"/>
        <v>4.0578026807216965</v>
      </c>
      <c r="F15" s="2">
        <f t="shared" ca="1" si="2"/>
        <v>5.6140242917949381</v>
      </c>
      <c r="G15" s="2">
        <f t="shared" ca="1" si="2"/>
        <v>6.2739388034515544</v>
      </c>
      <c r="H15" s="2">
        <f t="shared" ca="1" si="2"/>
        <v>7.6812372523009733</v>
      </c>
      <c r="I15" s="2">
        <f t="shared" ca="1" si="2"/>
        <v>8.6790433587648366</v>
      </c>
      <c r="J15" s="2">
        <f t="shared" ca="1" si="2"/>
        <v>9.2071318032033389</v>
      </c>
      <c r="K15" s="2">
        <f t="shared" ca="1" si="2"/>
        <v>10.620285290607221</v>
      </c>
      <c r="L15" s="2">
        <f t="shared" ca="1" si="2"/>
        <v>11.396490941792226</v>
      </c>
      <c r="M15" s="2">
        <f t="shared" ca="1" si="2"/>
        <v>12.929980317927887</v>
      </c>
      <c r="N15" s="2">
        <f t="shared" ca="1" si="2"/>
        <v>13.887149208007072</v>
      </c>
      <c r="O15" s="2">
        <f t="shared" ca="1" si="5"/>
        <v>14.984944461155035</v>
      </c>
      <c r="P15" s="2">
        <f t="shared" ca="1" si="5"/>
        <v>15.614847909878545</v>
      </c>
      <c r="Q15" s="2">
        <f t="shared" ca="1" si="5"/>
        <v>16.250059333807251</v>
      </c>
      <c r="R15" s="2">
        <f t="shared" ca="1" si="5"/>
        <v>17.1593421658241</v>
      </c>
      <c r="S15" s="2">
        <f t="shared" ca="1" si="5"/>
        <v>18.141005515017834</v>
      </c>
      <c r="T15" s="2">
        <f t="shared" ca="1" si="5"/>
        <v>19.750564230233554</v>
      </c>
      <c r="U15" s="2">
        <f t="shared" ca="1" si="5"/>
        <v>20.676254796371015</v>
      </c>
      <c r="V15" s="2">
        <f t="shared" ca="1" si="5"/>
        <v>21.014834952756829</v>
      </c>
      <c r="W15" s="2">
        <f t="shared" ca="1" si="5"/>
        <v>22.061415885537468</v>
      </c>
      <c r="X15" s="2">
        <f t="shared" ca="1" si="5"/>
        <v>23.917186811153105</v>
      </c>
      <c r="Y15" s="2">
        <f t="shared" ca="1" si="5"/>
        <v>24.746599365018167</v>
      </c>
    </row>
    <row r="16" spans="1:25" x14ac:dyDescent="0.3">
      <c r="A16" s="16" t="s">
        <v>57</v>
      </c>
      <c r="B16" s="2">
        <f t="shared" ca="1" si="4"/>
        <v>1.7534192622595732</v>
      </c>
      <c r="C16" s="2">
        <f t="shared" ca="1" si="2"/>
        <v>2.6629510374684484</v>
      </c>
      <c r="D16" s="2">
        <f t="shared" ca="1" si="2"/>
        <v>3.1964926867635786</v>
      </c>
      <c r="E16" s="2">
        <f t="shared" ca="1" si="2"/>
        <v>4.0643827599653193</v>
      </c>
      <c r="F16" s="2">
        <f t="shared" ca="1" si="2"/>
        <v>5.0754295551462709</v>
      </c>
      <c r="G16" s="2">
        <f t="shared" ca="1" si="2"/>
        <v>6.2591908689057609</v>
      </c>
      <c r="H16" s="2">
        <f t="shared" ca="1" si="2"/>
        <v>7.1737559344478754</v>
      </c>
      <c r="I16" s="2">
        <f t="shared" ca="1" si="2"/>
        <v>8.9428367361897418</v>
      </c>
      <c r="J16" s="2">
        <f t="shared" ca="1" si="2"/>
        <v>9.3083188403690613</v>
      </c>
      <c r="K16" s="2">
        <f t="shared" ca="1" si="2"/>
        <v>10.636100683911648</v>
      </c>
      <c r="L16" s="2">
        <f t="shared" ca="1" si="2"/>
        <v>11.126993580045994</v>
      </c>
      <c r="M16" s="2">
        <f t="shared" ca="1" si="2"/>
        <v>12.363176790694439</v>
      </c>
      <c r="N16" s="2">
        <f t="shared" ca="1" si="2"/>
        <v>13.114321097352956</v>
      </c>
      <c r="O16" s="2">
        <f t="shared" ca="1" si="5"/>
        <v>14.722369049874048</v>
      </c>
      <c r="P16" s="2">
        <f t="shared" ca="1" si="5"/>
        <v>15.53296774564121</v>
      </c>
      <c r="Q16" s="2">
        <f t="shared" ca="1" si="5"/>
        <v>16.913205693300348</v>
      </c>
      <c r="R16" s="2">
        <f t="shared" ca="1" si="5"/>
        <v>17.765607648286686</v>
      </c>
      <c r="S16" s="2">
        <f t="shared" ca="1" si="5"/>
        <v>18.093011402203629</v>
      </c>
      <c r="T16" s="2">
        <f t="shared" ca="1" si="5"/>
        <v>19.537612361381147</v>
      </c>
      <c r="U16" s="2">
        <f t="shared" ca="1" si="5"/>
        <v>20.210437896817194</v>
      </c>
      <c r="V16" s="2">
        <f t="shared" ca="1" si="5"/>
        <v>21.751917415381552</v>
      </c>
      <c r="W16" s="2">
        <f t="shared" ca="1" si="5"/>
        <v>22.163929783296791</v>
      </c>
      <c r="X16" s="2">
        <f t="shared" ca="1" si="5"/>
        <v>23.087501245781919</v>
      </c>
      <c r="Y16" s="2">
        <f t="shared" ca="1" si="5"/>
        <v>24.85540967202628</v>
      </c>
    </row>
    <row r="17" spans="1:25" x14ac:dyDescent="0.3">
      <c r="A17" s="16" t="s">
        <v>58</v>
      </c>
      <c r="B17" s="2">
        <f t="shared" ca="1" si="4"/>
        <v>1.8758652133338827</v>
      </c>
      <c r="C17" s="2">
        <f t="shared" ca="1" si="2"/>
        <v>2.0564601816535104</v>
      </c>
      <c r="D17" s="2">
        <f t="shared" ca="1" si="2"/>
        <v>3.7673348887320897</v>
      </c>
      <c r="E17" s="2">
        <f t="shared" ca="1" si="2"/>
        <v>4.5725304493381183</v>
      </c>
      <c r="F17" s="2">
        <f t="shared" ca="1" si="2"/>
        <v>5.6341235210399976</v>
      </c>
      <c r="G17" s="2">
        <f t="shared" ca="1" si="2"/>
        <v>6.9406329595724454</v>
      </c>
      <c r="H17" s="2">
        <f t="shared" ca="1" si="2"/>
        <v>7.8834728174044422</v>
      </c>
      <c r="I17" s="2">
        <f t="shared" ca="1" si="2"/>
        <v>8.6740217338074785</v>
      </c>
      <c r="J17" s="2">
        <f t="shared" ca="1" si="2"/>
        <v>9.3827610868517191</v>
      </c>
      <c r="K17" s="2">
        <f t="shared" ca="1" si="2"/>
        <v>10.761829371891523</v>
      </c>
      <c r="L17" s="2">
        <f t="shared" ca="1" si="2"/>
        <v>11.75432505574806</v>
      </c>
      <c r="M17" s="2" t="s">
        <v>38</v>
      </c>
      <c r="N17" s="2">
        <f t="shared" ca="1" si="2"/>
        <v>13.741514442727487</v>
      </c>
      <c r="O17" s="2">
        <f t="shared" ca="1" si="5"/>
        <v>14.49191407945176</v>
      </c>
      <c r="P17" s="2">
        <f t="shared" ca="1" si="5"/>
        <v>15.550649629549527</v>
      </c>
      <c r="Q17" s="2">
        <f t="shared" ca="1" si="5"/>
        <v>16.464679842940789</v>
      </c>
      <c r="R17" s="2">
        <f t="shared" ca="1" si="5"/>
        <v>17.802920371108009</v>
      </c>
      <c r="S17" s="2">
        <f t="shared" ca="1" si="5"/>
        <v>18.586554611445401</v>
      </c>
      <c r="T17" s="2">
        <f t="shared" ca="1" si="5"/>
        <v>19.126713835115005</v>
      </c>
      <c r="U17" s="2">
        <f t="shared" ca="1" si="5"/>
        <v>20.739954322605346</v>
      </c>
      <c r="V17" s="2">
        <f t="shared" ca="1" si="5"/>
        <v>21.912420540340936</v>
      </c>
      <c r="W17" s="2">
        <f t="shared" ca="1" si="5"/>
        <v>22.041777339028076</v>
      </c>
      <c r="X17" s="2">
        <f t="shared" ca="1" si="5"/>
        <v>23.759400929927239</v>
      </c>
      <c r="Y17" s="2" t="s">
        <v>38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7"/>
  <sheetViews>
    <sheetView workbookViewId="0">
      <selection activeCell="G21" sqref="G21"/>
    </sheetView>
  </sheetViews>
  <sheetFormatPr defaultRowHeight="14.4" x14ac:dyDescent="0.3"/>
  <sheetData>
    <row r="1" spans="1:25" x14ac:dyDescent="0.3">
      <c r="A1" s="21" t="s">
        <v>4</v>
      </c>
      <c r="B1" s="3">
        <v>1</v>
      </c>
      <c r="C1" s="3">
        <f>B$1+1</f>
        <v>2</v>
      </c>
      <c r="D1" s="3">
        <f t="shared" ref="D1:Y1" si="0">C$1+1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</row>
    <row r="2" spans="1:25" x14ac:dyDescent="0.3">
      <c r="A2" s="3" t="s">
        <v>0</v>
      </c>
      <c r="B2" s="8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11" t="s">
        <v>25</v>
      </c>
      <c r="N2" s="8" t="s">
        <v>9</v>
      </c>
      <c r="O2" s="4" t="s">
        <v>10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11" t="s">
        <v>25</v>
      </c>
    </row>
    <row r="3" spans="1:25" x14ac:dyDescent="0.3">
      <c r="A3" s="3" t="s">
        <v>1</v>
      </c>
      <c r="B3" s="9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12" t="s">
        <v>25</v>
      </c>
      <c r="N3" s="9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12" t="s">
        <v>25</v>
      </c>
    </row>
    <row r="4" spans="1:25" x14ac:dyDescent="0.3">
      <c r="A4" s="3" t="s">
        <v>2</v>
      </c>
      <c r="B4" s="9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12" t="s">
        <v>25</v>
      </c>
      <c r="N4" s="9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12" t="s">
        <v>25</v>
      </c>
    </row>
    <row r="5" spans="1:25" x14ac:dyDescent="0.3">
      <c r="A5" s="3" t="s">
        <v>15</v>
      </c>
      <c r="B5" s="9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12" t="s">
        <v>25</v>
      </c>
      <c r="N5" s="9" t="s">
        <v>9</v>
      </c>
      <c r="O5" s="2" t="s">
        <v>10</v>
      </c>
      <c r="P5" s="2" t="s">
        <v>11</v>
      </c>
      <c r="Q5" s="2" t="s">
        <v>12</v>
      </c>
      <c r="R5" s="2" t="s">
        <v>13</v>
      </c>
      <c r="S5" s="2" t="s">
        <v>14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12" t="s">
        <v>25</v>
      </c>
    </row>
    <row r="6" spans="1:25" x14ac:dyDescent="0.3">
      <c r="A6" s="3" t="s">
        <v>16</v>
      </c>
      <c r="B6" s="9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24</v>
      </c>
      <c r="M6" s="12" t="s">
        <v>25</v>
      </c>
      <c r="N6" s="9" t="s">
        <v>9</v>
      </c>
      <c r="O6" s="2" t="s">
        <v>10</v>
      </c>
      <c r="P6" s="2" t="s">
        <v>11</v>
      </c>
      <c r="Q6" s="2" t="s">
        <v>12</v>
      </c>
      <c r="R6" s="2" t="s">
        <v>13</v>
      </c>
      <c r="S6" s="2" t="s">
        <v>14</v>
      </c>
      <c r="T6" s="2" t="s">
        <v>20</v>
      </c>
      <c r="U6" s="2" t="s">
        <v>21</v>
      </c>
      <c r="V6" s="2" t="s">
        <v>22</v>
      </c>
      <c r="W6" s="2" t="s">
        <v>23</v>
      </c>
      <c r="X6" s="2" t="s">
        <v>24</v>
      </c>
      <c r="Y6" s="12" t="s">
        <v>25</v>
      </c>
    </row>
    <row r="7" spans="1:25" x14ac:dyDescent="0.3">
      <c r="A7" s="3" t="s">
        <v>17</v>
      </c>
      <c r="B7" s="9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20</v>
      </c>
      <c r="I7" s="2" t="s">
        <v>21</v>
      </c>
      <c r="J7" s="2" t="s">
        <v>22</v>
      </c>
      <c r="K7" s="2" t="s">
        <v>23</v>
      </c>
      <c r="L7" s="2" t="s">
        <v>24</v>
      </c>
      <c r="M7" s="12" t="s">
        <v>25</v>
      </c>
      <c r="N7" s="9" t="s">
        <v>9</v>
      </c>
      <c r="O7" s="2" t="s">
        <v>10</v>
      </c>
      <c r="P7" s="2" t="s">
        <v>11</v>
      </c>
      <c r="Q7" s="2" t="s">
        <v>12</v>
      </c>
      <c r="R7" s="2" t="s">
        <v>13</v>
      </c>
      <c r="S7" s="2" t="s">
        <v>14</v>
      </c>
      <c r="T7" s="2" t="s">
        <v>20</v>
      </c>
      <c r="U7" s="2" t="s">
        <v>21</v>
      </c>
      <c r="V7" s="2" t="s">
        <v>22</v>
      </c>
      <c r="W7" s="2" t="s">
        <v>23</v>
      </c>
      <c r="X7" s="2" t="s">
        <v>24</v>
      </c>
      <c r="Y7" s="12" t="s">
        <v>25</v>
      </c>
    </row>
    <row r="8" spans="1:25" x14ac:dyDescent="0.3">
      <c r="A8" s="3" t="s">
        <v>18</v>
      </c>
      <c r="B8" s="9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20</v>
      </c>
      <c r="I8" s="2" t="s">
        <v>21</v>
      </c>
      <c r="J8" s="2" t="s">
        <v>22</v>
      </c>
      <c r="K8" s="2" t="s">
        <v>23</v>
      </c>
      <c r="L8" s="2" t="s">
        <v>24</v>
      </c>
      <c r="M8" s="12" t="s">
        <v>25</v>
      </c>
      <c r="N8" s="9" t="s">
        <v>9</v>
      </c>
      <c r="O8" s="2" t="s">
        <v>10</v>
      </c>
      <c r="P8" s="2" t="s">
        <v>11</v>
      </c>
      <c r="Q8" s="2" t="s">
        <v>12</v>
      </c>
      <c r="R8" s="2" t="s">
        <v>13</v>
      </c>
      <c r="S8" s="2" t="s">
        <v>14</v>
      </c>
      <c r="T8" s="2" t="s">
        <v>20</v>
      </c>
      <c r="U8" s="2" t="s">
        <v>21</v>
      </c>
      <c r="V8" s="2" t="s">
        <v>22</v>
      </c>
      <c r="W8" s="2" t="s">
        <v>23</v>
      </c>
      <c r="X8" s="2" t="s">
        <v>24</v>
      </c>
      <c r="Y8" s="12" t="s">
        <v>25</v>
      </c>
    </row>
    <row r="9" spans="1:25" ht="15" thickBot="1" x14ac:dyDescent="0.35">
      <c r="A9" s="3" t="s">
        <v>19</v>
      </c>
      <c r="B9" s="13" t="s">
        <v>9</v>
      </c>
      <c r="C9" s="14" t="s">
        <v>10</v>
      </c>
      <c r="D9" s="14" t="s">
        <v>11</v>
      </c>
      <c r="E9" s="14" t="s">
        <v>12</v>
      </c>
      <c r="F9" s="14" t="s">
        <v>13</v>
      </c>
      <c r="G9" s="14" t="s">
        <v>14</v>
      </c>
      <c r="H9" s="14" t="s">
        <v>20</v>
      </c>
      <c r="I9" s="14" t="s">
        <v>21</v>
      </c>
      <c r="J9" s="14" t="s">
        <v>22</v>
      </c>
      <c r="K9" s="14" t="s">
        <v>23</v>
      </c>
      <c r="L9" s="14" t="s">
        <v>24</v>
      </c>
      <c r="M9" s="15" t="s">
        <v>25</v>
      </c>
      <c r="N9" s="13" t="s">
        <v>9</v>
      </c>
      <c r="O9" s="14" t="s">
        <v>10</v>
      </c>
      <c r="P9" s="14" t="s">
        <v>11</v>
      </c>
      <c r="Q9" s="14" t="s">
        <v>12</v>
      </c>
      <c r="R9" s="14" t="s">
        <v>13</v>
      </c>
      <c r="S9" s="14" t="s">
        <v>14</v>
      </c>
      <c r="T9" s="14" t="s">
        <v>20</v>
      </c>
      <c r="U9" s="14" t="s">
        <v>21</v>
      </c>
      <c r="V9" s="14" t="s">
        <v>22</v>
      </c>
      <c r="W9" s="14" t="s">
        <v>23</v>
      </c>
      <c r="X9" s="14" t="s">
        <v>24</v>
      </c>
      <c r="Y9" s="15" t="s">
        <v>25</v>
      </c>
    </row>
    <row r="10" spans="1:25" x14ac:dyDescent="0.3">
      <c r="A10" s="16" t="s">
        <v>51</v>
      </c>
      <c r="B10" s="8" t="s">
        <v>9</v>
      </c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14</v>
      </c>
      <c r="H10" s="4" t="s">
        <v>20</v>
      </c>
      <c r="I10" s="4" t="s">
        <v>21</v>
      </c>
      <c r="J10" s="4" t="s">
        <v>22</v>
      </c>
      <c r="K10" s="4" t="s">
        <v>23</v>
      </c>
      <c r="L10" s="4" t="s">
        <v>24</v>
      </c>
      <c r="M10" s="11" t="s">
        <v>25</v>
      </c>
      <c r="N10" s="8" t="s">
        <v>9</v>
      </c>
      <c r="O10" s="4" t="s">
        <v>10</v>
      </c>
      <c r="P10" s="4" t="s">
        <v>11</v>
      </c>
      <c r="Q10" s="4" t="s">
        <v>12</v>
      </c>
      <c r="R10" s="4" t="s">
        <v>13</v>
      </c>
      <c r="S10" s="4" t="s">
        <v>14</v>
      </c>
      <c r="T10" s="4" t="s">
        <v>20</v>
      </c>
      <c r="U10" s="4" t="s">
        <v>21</v>
      </c>
      <c r="V10" s="4" t="s">
        <v>22</v>
      </c>
      <c r="W10" s="4" t="s">
        <v>23</v>
      </c>
      <c r="X10" s="4" t="s">
        <v>24</v>
      </c>
      <c r="Y10" s="11" t="s">
        <v>25</v>
      </c>
    </row>
    <row r="11" spans="1:25" x14ac:dyDescent="0.3">
      <c r="A11" s="16" t="s">
        <v>52</v>
      </c>
      <c r="B11" s="9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20</v>
      </c>
      <c r="I11" s="2" t="s">
        <v>21</v>
      </c>
      <c r="J11" s="2" t="s">
        <v>22</v>
      </c>
      <c r="K11" s="2" t="s">
        <v>23</v>
      </c>
      <c r="L11" s="2" t="s">
        <v>24</v>
      </c>
      <c r="M11" s="12" t="s">
        <v>25</v>
      </c>
      <c r="N11" s="9" t="s">
        <v>9</v>
      </c>
      <c r="O11" s="2" t="s">
        <v>10</v>
      </c>
      <c r="P11" s="2" t="s">
        <v>11</v>
      </c>
      <c r="Q11" s="2" t="s">
        <v>12</v>
      </c>
      <c r="R11" s="2" t="s">
        <v>13</v>
      </c>
      <c r="S11" s="2" t="s">
        <v>14</v>
      </c>
      <c r="T11" s="2" t="s">
        <v>20</v>
      </c>
      <c r="U11" s="2" t="s">
        <v>21</v>
      </c>
      <c r="V11" s="2" t="s">
        <v>22</v>
      </c>
      <c r="W11" s="2" t="s">
        <v>23</v>
      </c>
      <c r="X11" s="2" t="s">
        <v>24</v>
      </c>
      <c r="Y11" s="12" t="s">
        <v>25</v>
      </c>
    </row>
    <row r="12" spans="1:25" x14ac:dyDescent="0.3">
      <c r="A12" s="16" t="s">
        <v>53</v>
      </c>
      <c r="B12" s="9" t="s">
        <v>9</v>
      </c>
      <c r="C12" s="2" t="s">
        <v>10</v>
      </c>
      <c r="D12" s="2" t="s">
        <v>11</v>
      </c>
      <c r="E12" s="2" t="s">
        <v>12</v>
      </c>
      <c r="F12" s="2" t="s">
        <v>13</v>
      </c>
      <c r="G12" s="2" t="s">
        <v>14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12" t="s">
        <v>25</v>
      </c>
      <c r="N12" s="9" t="s">
        <v>9</v>
      </c>
      <c r="O12" s="2" t="s">
        <v>10</v>
      </c>
      <c r="P12" s="2" t="s">
        <v>11</v>
      </c>
      <c r="Q12" s="2" t="s">
        <v>12</v>
      </c>
      <c r="R12" s="2" t="s">
        <v>13</v>
      </c>
      <c r="S12" s="2" t="s">
        <v>14</v>
      </c>
      <c r="T12" s="2" t="s">
        <v>20</v>
      </c>
      <c r="U12" s="2" t="s">
        <v>21</v>
      </c>
      <c r="V12" s="2" t="s">
        <v>22</v>
      </c>
      <c r="W12" s="2" t="s">
        <v>23</v>
      </c>
      <c r="X12" s="2" t="s">
        <v>24</v>
      </c>
      <c r="Y12" s="12" t="s">
        <v>25</v>
      </c>
    </row>
    <row r="13" spans="1:25" x14ac:dyDescent="0.3">
      <c r="A13" s="16" t="s">
        <v>54</v>
      </c>
      <c r="B13" s="9" t="s">
        <v>9</v>
      </c>
      <c r="C13" s="2" t="s">
        <v>10</v>
      </c>
      <c r="D13" s="2" t="s">
        <v>11</v>
      </c>
      <c r="E13" s="2" t="s">
        <v>12</v>
      </c>
      <c r="F13" s="2" t="s">
        <v>13</v>
      </c>
      <c r="G13" s="2" t="s">
        <v>14</v>
      </c>
      <c r="H13" s="2" t="s">
        <v>20</v>
      </c>
      <c r="I13" s="2" t="s">
        <v>21</v>
      </c>
      <c r="J13" s="2" t="s">
        <v>22</v>
      </c>
      <c r="K13" s="2" t="s">
        <v>23</v>
      </c>
      <c r="L13" s="2" t="s">
        <v>24</v>
      </c>
      <c r="M13" s="12" t="s">
        <v>25</v>
      </c>
      <c r="N13" s="9" t="s">
        <v>9</v>
      </c>
      <c r="O13" s="2" t="s">
        <v>10</v>
      </c>
      <c r="P13" s="2" t="s">
        <v>11</v>
      </c>
      <c r="Q13" s="2" t="s">
        <v>12</v>
      </c>
      <c r="R13" s="2" t="s">
        <v>13</v>
      </c>
      <c r="S13" s="2" t="s">
        <v>14</v>
      </c>
      <c r="T13" s="2" t="s">
        <v>20</v>
      </c>
      <c r="U13" s="2" t="s">
        <v>21</v>
      </c>
      <c r="V13" s="2" t="s">
        <v>22</v>
      </c>
      <c r="W13" s="2" t="s">
        <v>23</v>
      </c>
      <c r="X13" s="2" t="s">
        <v>24</v>
      </c>
      <c r="Y13" s="12" t="s">
        <v>25</v>
      </c>
    </row>
    <row r="14" spans="1:25" x14ac:dyDescent="0.3">
      <c r="A14" s="16" t="s">
        <v>55</v>
      </c>
      <c r="B14" s="9" t="s">
        <v>9</v>
      </c>
      <c r="C14" s="2" t="s">
        <v>10</v>
      </c>
      <c r="D14" s="2" t="s">
        <v>11</v>
      </c>
      <c r="E14" s="2" t="s">
        <v>12</v>
      </c>
      <c r="F14" s="2" t="s">
        <v>13</v>
      </c>
      <c r="G14" s="2" t="s">
        <v>14</v>
      </c>
      <c r="H14" s="2" t="s">
        <v>20</v>
      </c>
      <c r="I14" s="2" t="s">
        <v>21</v>
      </c>
      <c r="J14" s="2" t="s">
        <v>22</v>
      </c>
      <c r="K14" s="2" t="s">
        <v>23</v>
      </c>
      <c r="L14" s="2" t="s">
        <v>24</v>
      </c>
      <c r="M14" s="12" t="s">
        <v>25</v>
      </c>
      <c r="N14" s="9" t="s">
        <v>9</v>
      </c>
      <c r="O14" s="2" t="s">
        <v>10</v>
      </c>
      <c r="P14" s="2" t="s">
        <v>11</v>
      </c>
      <c r="Q14" s="2" t="s">
        <v>12</v>
      </c>
      <c r="R14" s="2" t="s">
        <v>13</v>
      </c>
      <c r="S14" s="2" t="s">
        <v>14</v>
      </c>
      <c r="T14" s="2" t="s">
        <v>20</v>
      </c>
      <c r="U14" s="2" t="s">
        <v>21</v>
      </c>
      <c r="V14" s="2" t="s">
        <v>22</v>
      </c>
      <c r="W14" s="2" t="s">
        <v>23</v>
      </c>
      <c r="X14" s="2" t="s">
        <v>24</v>
      </c>
      <c r="Y14" s="12" t="s">
        <v>25</v>
      </c>
    </row>
    <row r="15" spans="1:25" x14ac:dyDescent="0.3">
      <c r="A15" s="16" t="s">
        <v>56</v>
      </c>
      <c r="B15" s="9" t="s">
        <v>9</v>
      </c>
      <c r="C15" s="2" t="s">
        <v>10</v>
      </c>
      <c r="D15" s="2" t="s">
        <v>11</v>
      </c>
      <c r="E15" s="2" t="s">
        <v>12</v>
      </c>
      <c r="F15" s="2" t="s">
        <v>13</v>
      </c>
      <c r="G15" s="2" t="s">
        <v>14</v>
      </c>
      <c r="H15" s="2" t="s">
        <v>20</v>
      </c>
      <c r="I15" s="2" t="s">
        <v>21</v>
      </c>
      <c r="J15" s="2" t="s">
        <v>22</v>
      </c>
      <c r="K15" s="2" t="s">
        <v>23</v>
      </c>
      <c r="L15" s="2" t="s">
        <v>24</v>
      </c>
      <c r="M15" s="12" t="s">
        <v>25</v>
      </c>
      <c r="N15" s="9" t="s">
        <v>9</v>
      </c>
      <c r="O15" s="2" t="s">
        <v>10</v>
      </c>
      <c r="P15" s="2" t="s">
        <v>11</v>
      </c>
      <c r="Q15" s="2" t="s">
        <v>12</v>
      </c>
      <c r="R15" s="2" t="s">
        <v>13</v>
      </c>
      <c r="S15" s="2" t="s">
        <v>14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12" t="s">
        <v>25</v>
      </c>
    </row>
    <row r="16" spans="1:25" x14ac:dyDescent="0.3">
      <c r="A16" s="16" t="s">
        <v>57</v>
      </c>
      <c r="B16" s="9" t="s">
        <v>9</v>
      </c>
      <c r="C16" s="2" t="s">
        <v>10</v>
      </c>
      <c r="D16" s="2" t="s">
        <v>11</v>
      </c>
      <c r="E16" s="2" t="s">
        <v>12</v>
      </c>
      <c r="F16" s="2" t="s">
        <v>13</v>
      </c>
      <c r="G16" s="2" t="s">
        <v>14</v>
      </c>
      <c r="H16" s="2" t="s">
        <v>20</v>
      </c>
      <c r="I16" s="2" t="s">
        <v>21</v>
      </c>
      <c r="J16" s="2" t="s">
        <v>22</v>
      </c>
      <c r="K16" s="2" t="s">
        <v>23</v>
      </c>
      <c r="L16" s="2" t="s">
        <v>24</v>
      </c>
      <c r="M16" s="12" t="s">
        <v>25</v>
      </c>
      <c r="N16" s="9" t="s">
        <v>9</v>
      </c>
      <c r="O16" s="2" t="s">
        <v>10</v>
      </c>
      <c r="P16" s="2" t="s">
        <v>11</v>
      </c>
      <c r="Q16" s="2" t="s">
        <v>12</v>
      </c>
      <c r="R16" s="2" t="s">
        <v>13</v>
      </c>
      <c r="S16" s="2" t="s">
        <v>14</v>
      </c>
      <c r="T16" s="2" t="s">
        <v>20</v>
      </c>
      <c r="U16" s="2" t="s">
        <v>21</v>
      </c>
      <c r="V16" s="2" t="s">
        <v>22</v>
      </c>
      <c r="W16" s="2" t="s">
        <v>23</v>
      </c>
      <c r="X16" s="2" t="s">
        <v>24</v>
      </c>
      <c r="Y16" s="12" t="s">
        <v>25</v>
      </c>
    </row>
    <row r="17" spans="1:25" ht="15" thickBot="1" x14ac:dyDescent="0.35">
      <c r="A17" s="16" t="s">
        <v>58</v>
      </c>
      <c r="B17" s="13" t="s">
        <v>9</v>
      </c>
      <c r="C17" s="14" t="s">
        <v>10</v>
      </c>
      <c r="D17" s="14" t="s">
        <v>11</v>
      </c>
      <c r="E17" s="14" t="s">
        <v>12</v>
      </c>
      <c r="F17" s="14" t="s">
        <v>13</v>
      </c>
      <c r="G17" s="14" t="s">
        <v>14</v>
      </c>
      <c r="H17" s="14" t="s">
        <v>20</v>
      </c>
      <c r="I17" s="14" t="s">
        <v>21</v>
      </c>
      <c r="J17" s="14" t="s">
        <v>22</v>
      </c>
      <c r="K17" s="14" t="s">
        <v>23</v>
      </c>
      <c r="L17" s="14" t="s">
        <v>24</v>
      </c>
      <c r="M17" s="15" t="s">
        <v>25</v>
      </c>
      <c r="N17" s="13" t="s">
        <v>9</v>
      </c>
      <c r="O17" s="14" t="s">
        <v>10</v>
      </c>
      <c r="P17" s="14" t="s">
        <v>11</v>
      </c>
      <c r="Q17" s="14" t="s">
        <v>12</v>
      </c>
      <c r="R17" s="14" t="s">
        <v>13</v>
      </c>
      <c r="S17" s="14" t="s">
        <v>14</v>
      </c>
      <c r="T17" s="14" t="s">
        <v>20</v>
      </c>
      <c r="U17" s="14" t="s">
        <v>21</v>
      </c>
      <c r="V17" s="14" t="s">
        <v>22</v>
      </c>
      <c r="W17" s="14" t="s">
        <v>23</v>
      </c>
      <c r="X17" s="14" t="s">
        <v>24</v>
      </c>
      <c r="Y17" s="15" t="s">
        <v>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5"/>
  <sheetViews>
    <sheetView tabSelected="1" workbookViewId="0">
      <selection activeCell="A9" sqref="A9"/>
    </sheetView>
  </sheetViews>
  <sheetFormatPr defaultRowHeight="14.4" x14ac:dyDescent="0.3"/>
  <sheetData>
    <row r="1" spans="1:8" ht="15" thickBot="1" x14ac:dyDescent="0.35">
      <c r="A1" s="20" t="s">
        <v>59</v>
      </c>
      <c r="D1" s="10" t="s">
        <v>5</v>
      </c>
      <c r="E1" s="7" t="s">
        <v>6</v>
      </c>
      <c r="F1" s="5" t="s">
        <v>7</v>
      </c>
      <c r="G1" s="5" t="s">
        <v>8</v>
      </c>
      <c r="H1" s="6" t="s">
        <v>3</v>
      </c>
    </row>
    <row r="2" spans="1:8" x14ac:dyDescent="0.3">
      <c r="B2" s="1"/>
      <c r="D2" s="19" t="str">
        <f>INDEX(plate_readout!$A$2:$A$17, INT((ROW()-2)/(COLUMNS(plate_readout!$B$2:$Y$17)))+1)</f>
        <v>A</v>
      </c>
      <c r="E2" s="8">
        <f>INDEX(plate_readout!$B$1:$Y$1,MOD(ROW()-2,COLUMNS(plate_readout!$B$2:$Y$17))+1)</f>
        <v>1</v>
      </c>
      <c r="F2" s="4" t="str">
        <f>INDEX(plate_readout!$B$2:$Y$17, INT((ROW()-2)/COLUMNS(plate_readout!$B$2:$Y$17))+1, MOD(ROW()-2, COLUMNS(plate_readout!$B$2:$Y$17))+1)</f>
        <v>a1</v>
      </c>
      <c r="G2" s="4" t="str">
        <f>INDEX(plate_materials!$B$2:$Y$17, INT((ROW()-2)/COLUMNS(plate_materials!$B$2:$Y$17))+1, MOD(ROW()-2, COLUMNS(plate_materials!$B$2:$Y$17))+1)</f>
        <v>M1</v>
      </c>
      <c r="H2" s="11">
        <f ca="1">INDEX(plate_metadata!$B$2:$Y$17, INT((ROW()-2)/COLUMNS(plate_metadata!$B$2:$Y$17))+1, MOD(ROW()-2, COLUMNS(plate_metadata!$B$2:$Y$17))+1)</f>
        <v>1.5442412993020371</v>
      </c>
    </row>
    <row r="3" spans="1:8" x14ac:dyDescent="0.3">
      <c r="D3" s="17" t="str">
        <f>INDEX(plate_readout!$A$2:$A$17, INT((ROW()-2)/(COLUMNS(plate_readout!$B$2:$Y$17)))+1)</f>
        <v>A</v>
      </c>
      <c r="E3" s="9">
        <f>INDEX(plate_readout!$B$1:$Y$1,MOD(ROW()-2,COLUMNS(plate_readout!$B$2:$Y$17))+1)</f>
        <v>2</v>
      </c>
      <c r="F3" s="2" t="str">
        <f>INDEX(plate_readout!$B$2:$Y$17, INT((ROW()-2)/COLUMNS(plate_readout!$B$2:$Y$17))+1, MOD(ROW()-2, COLUMNS(plate_readout!$B$2:$Y$17))+1)</f>
        <v>a2</v>
      </c>
      <c r="G3" s="2" t="str">
        <f>INDEX(plate_materials!$B$2:$Y$17, INT((ROW()-2)/COLUMNS(plate_materials!$B$2:$Y$17))+1, MOD(ROW()-2, COLUMNS(plate_materials!$B$2:$Y$17))+1)</f>
        <v>M2</v>
      </c>
      <c r="H3" s="12">
        <f ca="1">INDEX(plate_metadata!$B$2:$Y$17, INT((ROW()-2)/COLUMNS(plate_metadata!$B$2:$Y$17))+1, MOD(ROW()-2, COLUMNS(plate_metadata!$B$2:$Y$17))+1)</f>
        <v>2.3902434141722528</v>
      </c>
    </row>
    <row r="4" spans="1:8" x14ac:dyDescent="0.3">
      <c r="D4" s="17" t="str">
        <f>INDEX(plate_readout!$A$2:$A$17, INT((ROW()-2)/(COLUMNS(plate_readout!$B$2:$Y$17)))+1)</f>
        <v>A</v>
      </c>
      <c r="E4" s="9">
        <f>INDEX(plate_readout!$B$1:$Y$1,MOD(ROW()-2,COLUMNS(plate_readout!$B$2:$Y$17))+1)</f>
        <v>3</v>
      </c>
      <c r="F4" s="2" t="str">
        <f>INDEX(plate_readout!$B$2:$Y$17, INT((ROW()-2)/COLUMNS(plate_readout!$B$2:$Y$17))+1, MOD(ROW()-2, COLUMNS(plate_readout!$B$2:$Y$17))+1)</f>
        <v>a3</v>
      </c>
      <c r="G4" s="2" t="str">
        <f>INDEX(plate_materials!$B$2:$Y$17, INT((ROW()-2)/COLUMNS(plate_materials!$B$2:$Y$17))+1, MOD(ROW()-2, COLUMNS(plate_materials!$B$2:$Y$17))+1)</f>
        <v>M3</v>
      </c>
      <c r="H4" s="12">
        <f ca="1">INDEX(plate_metadata!$B$2:$Y$17, INT((ROW()-2)/COLUMNS(plate_metadata!$B$2:$Y$17))+1, MOD(ROW()-2, COLUMNS(plate_metadata!$B$2:$Y$17))+1)</f>
        <v>3.0576766688224528</v>
      </c>
    </row>
    <row r="5" spans="1:8" x14ac:dyDescent="0.3">
      <c r="D5" s="17" t="str">
        <f>INDEX(plate_readout!$A$2:$A$17, INT((ROW()-2)/(COLUMNS(plate_readout!$B$2:$Y$17)))+1)</f>
        <v>A</v>
      </c>
      <c r="E5" s="9">
        <f>INDEX(plate_readout!$B$1:$Y$1,MOD(ROW()-2,COLUMNS(plate_readout!$B$2:$Y$17))+1)</f>
        <v>4</v>
      </c>
      <c r="F5" s="2" t="str">
        <f>INDEX(plate_readout!$B$2:$Y$17, INT((ROW()-2)/COLUMNS(plate_readout!$B$2:$Y$17))+1, MOD(ROW()-2, COLUMNS(plate_readout!$B$2:$Y$17))+1)</f>
        <v>a4</v>
      </c>
      <c r="G5" s="2" t="str">
        <f>INDEX(plate_materials!$B$2:$Y$17, INT((ROW()-2)/COLUMNS(plate_materials!$B$2:$Y$17))+1, MOD(ROW()-2, COLUMNS(plate_materials!$B$2:$Y$17))+1)</f>
        <v>M4</v>
      </c>
      <c r="H5" s="12">
        <f ca="1">INDEX(plate_metadata!$B$2:$Y$17, INT((ROW()-2)/COLUMNS(plate_metadata!$B$2:$Y$17))+1, MOD(ROW()-2, COLUMNS(plate_metadata!$B$2:$Y$17))+1)</f>
        <v>4.7698883509116863</v>
      </c>
    </row>
    <row r="6" spans="1:8" x14ac:dyDescent="0.3">
      <c r="D6" s="17" t="str">
        <f>INDEX(plate_readout!$A$2:$A$17, INT((ROW()-2)/(COLUMNS(plate_readout!$B$2:$Y$17)))+1)</f>
        <v>A</v>
      </c>
      <c r="E6" s="9">
        <f>INDEX(plate_readout!$B$1:$Y$1,MOD(ROW()-2,COLUMNS(plate_readout!$B$2:$Y$17))+1)</f>
        <v>5</v>
      </c>
      <c r="F6" s="2" t="str">
        <f>INDEX(plate_readout!$B$2:$Y$17, INT((ROW()-2)/COLUMNS(plate_readout!$B$2:$Y$17))+1, MOD(ROW()-2, COLUMNS(plate_readout!$B$2:$Y$17))+1)</f>
        <v>a5</v>
      </c>
      <c r="G6" s="2" t="str">
        <f>INDEX(plate_materials!$B$2:$Y$17, INT((ROW()-2)/COLUMNS(plate_materials!$B$2:$Y$17))+1, MOD(ROW()-2, COLUMNS(plate_materials!$B$2:$Y$17))+1)</f>
        <v>M5</v>
      </c>
      <c r="H6" s="12">
        <f ca="1">INDEX(plate_metadata!$B$2:$Y$17, INT((ROW()-2)/COLUMNS(plate_metadata!$B$2:$Y$17))+1, MOD(ROW()-2, COLUMNS(plate_metadata!$B$2:$Y$17))+1)</f>
        <v>5.1397825228209539</v>
      </c>
    </row>
    <row r="7" spans="1:8" x14ac:dyDescent="0.3">
      <c r="D7" s="17" t="str">
        <f>INDEX(plate_readout!$A$2:$A$17, INT((ROW()-2)/(COLUMNS(plate_readout!$B$2:$Y$17)))+1)</f>
        <v>A</v>
      </c>
      <c r="E7" s="9">
        <f>INDEX(plate_readout!$B$1:$Y$1,MOD(ROW()-2,COLUMNS(plate_readout!$B$2:$Y$17))+1)</f>
        <v>6</v>
      </c>
      <c r="F7" s="2" t="str">
        <f>INDEX(plate_readout!$B$2:$Y$17, INT((ROW()-2)/COLUMNS(plate_readout!$B$2:$Y$17))+1, MOD(ROW()-2, COLUMNS(plate_readout!$B$2:$Y$17))+1)</f>
        <v>a6</v>
      </c>
      <c r="G7" s="2" t="str">
        <f>INDEX(plate_materials!$B$2:$Y$17, INT((ROW()-2)/COLUMNS(plate_materials!$B$2:$Y$17))+1, MOD(ROW()-2, COLUMNS(plate_materials!$B$2:$Y$17))+1)</f>
        <v>M6</v>
      </c>
      <c r="H7" s="12">
        <f ca="1">INDEX(plate_metadata!$B$2:$Y$17, INT((ROW()-2)/COLUMNS(plate_metadata!$B$2:$Y$17))+1, MOD(ROW()-2, COLUMNS(plate_metadata!$B$2:$Y$17))+1)</f>
        <v>6.5726162802907755</v>
      </c>
    </row>
    <row r="8" spans="1:8" x14ac:dyDescent="0.3">
      <c r="D8" s="17" t="str">
        <f>INDEX(plate_readout!$A$2:$A$17, INT((ROW()-2)/(COLUMNS(plate_readout!$B$2:$Y$17)))+1)</f>
        <v>A</v>
      </c>
      <c r="E8" s="9">
        <f>INDEX(plate_readout!$B$1:$Y$1,MOD(ROW()-2,COLUMNS(plate_readout!$B$2:$Y$17))+1)</f>
        <v>7</v>
      </c>
      <c r="F8" s="2" t="str">
        <f>INDEX(plate_readout!$B$2:$Y$17, INT((ROW()-2)/COLUMNS(plate_readout!$B$2:$Y$17))+1, MOD(ROW()-2, COLUMNS(plate_readout!$B$2:$Y$17))+1)</f>
        <v>a7</v>
      </c>
      <c r="G8" s="2" t="str">
        <f>INDEX(plate_materials!$B$2:$Y$17, INT((ROW()-2)/COLUMNS(plate_materials!$B$2:$Y$17))+1, MOD(ROW()-2, COLUMNS(plate_materials!$B$2:$Y$17))+1)</f>
        <v>M7</v>
      </c>
      <c r="H8" s="12">
        <f ca="1">INDEX(plate_metadata!$B$2:$Y$17, INT((ROW()-2)/COLUMNS(plate_metadata!$B$2:$Y$17))+1, MOD(ROW()-2, COLUMNS(plate_metadata!$B$2:$Y$17))+1)</f>
        <v>7.8069457788239811</v>
      </c>
    </row>
    <row r="9" spans="1:8" x14ac:dyDescent="0.3">
      <c r="D9" s="17" t="str">
        <f>INDEX(plate_readout!$A$2:$A$17, INT((ROW()-2)/(COLUMNS(plate_readout!$B$2:$Y$17)))+1)</f>
        <v>A</v>
      </c>
      <c r="E9" s="9">
        <f>INDEX(plate_readout!$B$1:$Y$1,MOD(ROW()-2,COLUMNS(plate_readout!$B$2:$Y$17))+1)</f>
        <v>8</v>
      </c>
      <c r="F9" s="2" t="str">
        <f>INDEX(plate_readout!$B$2:$Y$17, INT((ROW()-2)/COLUMNS(plate_readout!$B$2:$Y$17))+1, MOD(ROW()-2, COLUMNS(plate_readout!$B$2:$Y$17))+1)</f>
        <v>a8</v>
      </c>
      <c r="G9" s="2" t="str">
        <f>INDEX(plate_materials!$B$2:$Y$17, INT((ROW()-2)/COLUMNS(plate_materials!$B$2:$Y$17))+1, MOD(ROW()-2, COLUMNS(plate_materials!$B$2:$Y$17))+1)</f>
        <v>M8</v>
      </c>
      <c r="H9" s="12">
        <f ca="1">INDEX(plate_metadata!$B$2:$Y$17, INT((ROW()-2)/COLUMNS(plate_metadata!$B$2:$Y$17))+1, MOD(ROW()-2, COLUMNS(plate_metadata!$B$2:$Y$17))+1)</f>
        <v>8.0500869120344429</v>
      </c>
    </row>
    <row r="10" spans="1:8" x14ac:dyDescent="0.3">
      <c r="D10" s="17" t="str">
        <f>INDEX(plate_readout!$A$2:$A$17, INT((ROW()-2)/(COLUMNS(plate_readout!$B$2:$Y$17)))+1)</f>
        <v>A</v>
      </c>
      <c r="E10" s="9">
        <f>INDEX(plate_readout!$B$1:$Y$1,MOD(ROW()-2,COLUMNS(plate_readout!$B$2:$Y$17))+1)</f>
        <v>9</v>
      </c>
      <c r="F10" s="2" t="str">
        <f>INDEX(plate_readout!$B$2:$Y$17, INT((ROW()-2)/COLUMNS(plate_readout!$B$2:$Y$17))+1, MOD(ROW()-2, COLUMNS(plate_readout!$B$2:$Y$17))+1)</f>
        <v>a9</v>
      </c>
      <c r="G10" s="2" t="str">
        <f>INDEX(plate_materials!$B$2:$Y$17, INT((ROW()-2)/COLUMNS(plate_materials!$B$2:$Y$17))+1, MOD(ROW()-2, COLUMNS(plate_materials!$B$2:$Y$17))+1)</f>
        <v>M9</v>
      </c>
      <c r="H10" s="12">
        <f ca="1">INDEX(plate_metadata!$B$2:$Y$17, INT((ROW()-2)/COLUMNS(plate_metadata!$B$2:$Y$17))+1, MOD(ROW()-2, COLUMNS(plate_metadata!$B$2:$Y$17))+1)</f>
        <v>9.811848288053346</v>
      </c>
    </row>
    <row r="11" spans="1:8" x14ac:dyDescent="0.3">
      <c r="D11" s="17" t="str">
        <f>INDEX(plate_readout!$A$2:$A$17, INT((ROW()-2)/(COLUMNS(plate_readout!$B$2:$Y$17)))+1)</f>
        <v>A</v>
      </c>
      <c r="E11" s="9">
        <f>INDEX(plate_readout!$B$1:$Y$1,MOD(ROW()-2,COLUMNS(plate_readout!$B$2:$Y$17))+1)</f>
        <v>10</v>
      </c>
      <c r="F11" s="2" t="str">
        <f>INDEX(plate_readout!$B$2:$Y$17, INT((ROW()-2)/COLUMNS(plate_readout!$B$2:$Y$17))+1, MOD(ROW()-2, COLUMNS(plate_readout!$B$2:$Y$17))+1)</f>
        <v>a10</v>
      </c>
      <c r="G11" s="2" t="str">
        <f>INDEX(plate_materials!$B$2:$Y$17, INT((ROW()-2)/COLUMNS(plate_materials!$B$2:$Y$17))+1, MOD(ROW()-2, COLUMNS(plate_materials!$B$2:$Y$17))+1)</f>
        <v>M10</v>
      </c>
      <c r="H11" s="12">
        <f ca="1">INDEX(plate_metadata!$B$2:$Y$17, INT((ROW()-2)/COLUMNS(plate_metadata!$B$2:$Y$17))+1, MOD(ROW()-2, COLUMNS(plate_metadata!$B$2:$Y$17))+1)</f>
        <v>10.079878238565875</v>
      </c>
    </row>
    <row r="12" spans="1:8" x14ac:dyDescent="0.3">
      <c r="D12" s="17" t="str">
        <f>INDEX(plate_readout!$A$2:$A$17, INT((ROW()-2)/(COLUMNS(plate_readout!$B$2:$Y$17)))+1)</f>
        <v>A</v>
      </c>
      <c r="E12" s="9">
        <f>INDEX(plate_readout!$B$1:$Y$1,MOD(ROW()-2,COLUMNS(plate_readout!$B$2:$Y$17))+1)</f>
        <v>11</v>
      </c>
      <c r="F12" s="2" t="str">
        <f>INDEX(plate_readout!$B$2:$Y$17, INT((ROW()-2)/COLUMNS(plate_readout!$B$2:$Y$17))+1, MOD(ROW()-2, COLUMNS(plate_readout!$B$2:$Y$17))+1)</f>
        <v>a11</v>
      </c>
      <c r="G12" s="2" t="str">
        <f>INDEX(plate_materials!$B$2:$Y$17, INT((ROW()-2)/COLUMNS(plate_materials!$B$2:$Y$17))+1, MOD(ROW()-2, COLUMNS(plate_materials!$B$2:$Y$17))+1)</f>
        <v>M11</v>
      </c>
      <c r="H12" s="12">
        <f ca="1">INDEX(plate_metadata!$B$2:$Y$17, INT((ROW()-2)/COLUMNS(plate_metadata!$B$2:$Y$17))+1, MOD(ROW()-2, COLUMNS(plate_metadata!$B$2:$Y$17))+1)</f>
        <v>11.986169048926511</v>
      </c>
    </row>
    <row r="13" spans="1:8" x14ac:dyDescent="0.3">
      <c r="D13" s="17" t="str">
        <f>INDEX(plate_readout!$A$2:$A$17, INT((ROW()-2)/(COLUMNS(plate_readout!$B$2:$Y$17)))+1)</f>
        <v>A</v>
      </c>
      <c r="E13" s="9">
        <f>INDEX(plate_readout!$B$1:$Y$1,MOD(ROW()-2,COLUMNS(plate_readout!$B$2:$Y$17))+1)</f>
        <v>12</v>
      </c>
      <c r="F13" s="2" t="str">
        <f>INDEX(plate_readout!$B$2:$Y$17, INT((ROW()-2)/COLUMNS(plate_readout!$B$2:$Y$17))+1, MOD(ROW()-2, COLUMNS(plate_readout!$B$2:$Y$17))+1)</f>
        <v>a12</v>
      </c>
      <c r="G13" s="2" t="str">
        <f>INDEX(plate_materials!$B$2:$Y$17, INT((ROW()-2)/COLUMNS(plate_materials!$B$2:$Y$17))+1, MOD(ROW()-2, COLUMNS(plate_materials!$B$2:$Y$17))+1)</f>
        <v>M12</v>
      </c>
      <c r="H13" s="12">
        <f ca="1">INDEX(plate_metadata!$B$2:$Y$17, INT((ROW()-2)/COLUMNS(plate_metadata!$B$2:$Y$17))+1, MOD(ROW()-2, COLUMNS(plate_metadata!$B$2:$Y$17))+1)</f>
        <v>12.102057044565353</v>
      </c>
    </row>
    <row r="14" spans="1:8" x14ac:dyDescent="0.3">
      <c r="D14" s="17" t="str">
        <f>INDEX(plate_readout!$A$2:$A$17, INT((ROW()-2)/(COLUMNS(plate_readout!$B$2:$Y$17)))+1)</f>
        <v>A</v>
      </c>
      <c r="E14" s="9">
        <f>INDEX(plate_readout!$B$1:$Y$1,MOD(ROW()-2,COLUMNS(plate_readout!$B$2:$Y$17))+1)</f>
        <v>13</v>
      </c>
      <c r="F14" s="2">
        <f ca="1">INDEX(plate_readout!$B$2:$Y$17, INT((ROW()-2)/COLUMNS(plate_readout!$B$2:$Y$17))+1, MOD(ROW()-2, COLUMNS(plate_readout!$B$2:$Y$17))+1)</f>
        <v>13.637940386493026</v>
      </c>
      <c r="G14" s="2" t="str">
        <f>INDEX(plate_materials!$B$2:$Y$17, INT((ROW()-2)/COLUMNS(plate_materials!$B$2:$Y$17))+1, MOD(ROW()-2, COLUMNS(plate_materials!$B$2:$Y$17))+1)</f>
        <v>M1</v>
      </c>
      <c r="H14" s="12">
        <f ca="1">INDEX(plate_metadata!$B$2:$Y$17, INT((ROW()-2)/COLUMNS(plate_metadata!$B$2:$Y$17))+1, MOD(ROW()-2, COLUMNS(plate_metadata!$B$2:$Y$17))+1)</f>
        <v>13.718325978971075</v>
      </c>
    </row>
    <row r="15" spans="1:8" x14ac:dyDescent="0.3">
      <c r="D15" s="17" t="str">
        <f>INDEX(plate_readout!$A$2:$A$17, INT((ROW()-2)/(COLUMNS(plate_readout!$B$2:$Y$17)))+1)</f>
        <v>A</v>
      </c>
      <c r="E15" s="9">
        <f>INDEX(plate_readout!$B$1:$Y$1,MOD(ROW()-2,COLUMNS(plate_readout!$B$2:$Y$17))+1)</f>
        <v>14</v>
      </c>
      <c r="F15" s="2">
        <f ca="1">INDEX(plate_readout!$B$2:$Y$17, INT((ROW()-2)/COLUMNS(plate_readout!$B$2:$Y$17))+1, MOD(ROW()-2, COLUMNS(plate_readout!$B$2:$Y$17))+1)</f>
        <v>14.366734860648553</v>
      </c>
      <c r="G15" s="2" t="str">
        <f>INDEX(plate_materials!$B$2:$Y$17, INT((ROW()-2)/COLUMNS(plate_materials!$B$2:$Y$17))+1, MOD(ROW()-2, COLUMNS(plate_materials!$B$2:$Y$17))+1)</f>
        <v>M2</v>
      </c>
      <c r="H15" s="12">
        <f ca="1">INDEX(plate_metadata!$B$2:$Y$17, INT((ROW()-2)/COLUMNS(plate_metadata!$B$2:$Y$17))+1, MOD(ROW()-2, COLUMNS(plate_metadata!$B$2:$Y$17))+1)</f>
        <v>14.586026199356464</v>
      </c>
    </row>
    <row r="16" spans="1:8" x14ac:dyDescent="0.3">
      <c r="D16" s="17" t="str">
        <f>INDEX(plate_readout!$A$2:$A$17, INT((ROW()-2)/(COLUMNS(plate_readout!$B$2:$Y$17)))+1)</f>
        <v>A</v>
      </c>
      <c r="E16" s="9">
        <f>INDEX(plate_readout!$B$1:$Y$1,MOD(ROW()-2,COLUMNS(plate_readout!$B$2:$Y$17))+1)</f>
        <v>15</v>
      </c>
      <c r="F16" s="2">
        <f ca="1">INDEX(plate_readout!$B$2:$Y$17, INT((ROW()-2)/COLUMNS(plate_readout!$B$2:$Y$17))+1, MOD(ROW()-2, COLUMNS(plate_readout!$B$2:$Y$17))+1)</f>
        <v>15.255927235973019</v>
      </c>
      <c r="G16" s="2" t="str">
        <f>INDEX(plate_materials!$B$2:$Y$17, INT((ROW()-2)/COLUMNS(plate_materials!$B$2:$Y$17))+1, MOD(ROW()-2, COLUMNS(plate_materials!$B$2:$Y$17))+1)</f>
        <v>M3</v>
      </c>
      <c r="H16" s="12">
        <f ca="1">INDEX(plate_metadata!$B$2:$Y$17, INT((ROW()-2)/COLUMNS(plate_metadata!$B$2:$Y$17))+1, MOD(ROW()-2, COLUMNS(plate_metadata!$B$2:$Y$17))+1)</f>
        <v>15.968561595740537</v>
      </c>
    </row>
    <row r="17" spans="4:8" x14ac:dyDescent="0.3">
      <c r="D17" s="17" t="str">
        <f>INDEX(plate_readout!$A$2:$A$17, INT((ROW()-2)/(COLUMNS(plate_readout!$B$2:$Y$17)))+1)</f>
        <v>A</v>
      </c>
      <c r="E17" s="9">
        <f>INDEX(plate_readout!$B$1:$Y$1,MOD(ROW()-2,COLUMNS(plate_readout!$B$2:$Y$17))+1)</f>
        <v>16</v>
      </c>
      <c r="F17" s="2">
        <f ca="1">INDEX(plate_readout!$B$2:$Y$17, INT((ROW()-2)/COLUMNS(plate_readout!$B$2:$Y$17))+1, MOD(ROW()-2, COLUMNS(plate_readout!$B$2:$Y$17))+1)</f>
        <v>16.955975279530353</v>
      </c>
      <c r="G17" s="2" t="str">
        <f>INDEX(plate_materials!$B$2:$Y$17, INT((ROW()-2)/COLUMNS(plate_materials!$B$2:$Y$17))+1, MOD(ROW()-2, COLUMNS(plate_materials!$B$2:$Y$17))+1)</f>
        <v>M4</v>
      </c>
      <c r="H17" s="12">
        <f ca="1">INDEX(plate_metadata!$B$2:$Y$17, INT((ROW()-2)/COLUMNS(plate_metadata!$B$2:$Y$17))+1, MOD(ROW()-2, COLUMNS(plate_metadata!$B$2:$Y$17))+1)</f>
        <v>16.913411792373481</v>
      </c>
    </row>
    <row r="18" spans="4:8" x14ac:dyDescent="0.3">
      <c r="D18" s="17" t="str">
        <f>INDEX(plate_readout!$A$2:$A$17, INT((ROW()-2)/(COLUMNS(plate_readout!$B$2:$Y$17)))+1)</f>
        <v>A</v>
      </c>
      <c r="E18" s="9">
        <f>INDEX(plate_readout!$B$1:$Y$1,MOD(ROW()-2,COLUMNS(plate_readout!$B$2:$Y$17))+1)</f>
        <v>17</v>
      </c>
      <c r="F18" s="2">
        <f ca="1">INDEX(plate_readout!$B$2:$Y$17, INT((ROW()-2)/COLUMNS(plate_readout!$B$2:$Y$17))+1, MOD(ROW()-2, COLUMNS(plate_readout!$B$2:$Y$17))+1)</f>
        <v>17.87121500949349</v>
      </c>
      <c r="G18" s="2" t="str">
        <f>INDEX(plate_materials!$B$2:$Y$17, INT((ROW()-2)/COLUMNS(plate_materials!$B$2:$Y$17))+1, MOD(ROW()-2, COLUMNS(plate_materials!$B$2:$Y$17))+1)</f>
        <v>M5</v>
      </c>
      <c r="H18" s="12">
        <f ca="1">INDEX(plate_metadata!$B$2:$Y$17, INT((ROW()-2)/COLUMNS(plate_metadata!$B$2:$Y$17))+1, MOD(ROW()-2, COLUMNS(plate_metadata!$B$2:$Y$17))+1)</f>
        <v>17.028239342606124</v>
      </c>
    </row>
    <row r="19" spans="4:8" x14ac:dyDescent="0.3">
      <c r="D19" s="17" t="str">
        <f>INDEX(plate_readout!$A$2:$A$17, INT((ROW()-2)/(COLUMNS(plate_readout!$B$2:$Y$17)))+1)</f>
        <v>A</v>
      </c>
      <c r="E19" s="9">
        <f>INDEX(plate_readout!$B$1:$Y$1,MOD(ROW()-2,COLUMNS(plate_readout!$B$2:$Y$17))+1)</f>
        <v>18</v>
      </c>
      <c r="F19" s="2">
        <f ca="1">INDEX(plate_readout!$B$2:$Y$17, INT((ROW()-2)/COLUMNS(plate_readout!$B$2:$Y$17))+1, MOD(ROW()-2, COLUMNS(plate_readout!$B$2:$Y$17))+1)</f>
        <v>18.829942077394605</v>
      </c>
      <c r="G19" s="2" t="str">
        <f>INDEX(plate_materials!$B$2:$Y$17, INT((ROW()-2)/COLUMNS(plate_materials!$B$2:$Y$17))+1, MOD(ROW()-2, COLUMNS(plate_materials!$B$2:$Y$17))+1)</f>
        <v>M6</v>
      </c>
      <c r="H19" s="12">
        <f ca="1">INDEX(plate_metadata!$B$2:$Y$17, INT((ROW()-2)/COLUMNS(plate_metadata!$B$2:$Y$17))+1, MOD(ROW()-2, COLUMNS(plate_metadata!$B$2:$Y$17))+1)</f>
        <v>18.001176920404351</v>
      </c>
    </row>
    <row r="20" spans="4:8" x14ac:dyDescent="0.3">
      <c r="D20" s="17" t="str">
        <f>INDEX(plate_readout!$A$2:$A$17, INT((ROW()-2)/(COLUMNS(plate_readout!$B$2:$Y$17)))+1)</f>
        <v>A</v>
      </c>
      <c r="E20" s="9">
        <f>INDEX(plate_readout!$B$1:$Y$1,MOD(ROW()-2,COLUMNS(plate_readout!$B$2:$Y$17))+1)</f>
        <v>19</v>
      </c>
      <c r="F20" s="2">
        <f ca="1">INDEX(plate_readout!$B$2:$Y$17, INT((ROW()-2)/COLUMNS(plate_readout!$B$2:$Y$17))+1, MOD(ROW()-2, COLUMNS(plate_readout!$B$2:$Y$17))+1)</f>
        <v>19.165715928656851</v>
      </c>
      <c r="G20" s="2" t="str">
        <f>INDEX(plate_materials!$B$2:$Y$17, INT((ROW()-2)/COLUMNS(plate_materials!$B$2:$Y$17))+1, MOD(ROW()-2, COLUMNS(plate_materials!$B$2:$Y$17))+1)</f>
        <v>M7</v>
      </c>
      <c r="H20" s="12">
        <f ca="1">INDEX(plate_metadata!$B$2:$Y$17, INT((ROW()-2)/COLUMNS(plate_metadata!$B$2:$Y$17))+1, MOD(ROW()-2, COLUMNS(plate_metadata!$B$2:$Y$17))+1)</f>
        <v>19.031057462739767</v>
      </c>
    </row>
    <row r="21" spans="4:8" x14ac:dyDescent="0.3">
      <c r="D21" s="17" t="str">
        <f>INDEX(plate_readout!$A$2:$A$17, INT((ROW()-2)/(COLUMNS(plate_readout!$B$2:$Y$17)))+1)</f>
        <v>A</v>
      </c>
      <c r="E21" s="9">
        <f>INDEX(plate_readout!$B$1:$Y$1,MOD(ROW()-2,COLUMNS(plate_readout!$B$2:$Y$17))+1)</f>
        <v>20</v>
      </c>
      <c r="F21" s="2">
        <f ca="1">INDEX(plate_readout!$B$2:$Y$17, INT((ROW()-2)/COLUMNS(plate_readout!$B$2:$Y$17))+1, MOD(ROW()-2, COLUMNS(plate_readout!$B$2:$Y$17))+1)</f>
        <v>20.352123763638271</v>
      </c>
      <c r="G21" s="2" t="str">
        <f>INDEX(plate_materials!$B$2:$Y$17, INT((ROW()-2)/COLUMNS(plate_materials!$B$2:$Y$17))+1, MOD(ROW()-2, COLUMNS(plate_materials!$B$2:$Y$17))+1)</f>
        <v>M8</v>
      </c>
      <c r="H21" s="12">
        <f ca="1">INDEX(plate_metadata!$B$2:$Y$17, INT((ROW()-2)/COLUMNS(plate_metadata!$B$2:$Y$17))+1, MOD(ROW()-2, COLUMNS(plate_metadata!$B$2:$Y$17))+1)</f>
        <v>20.861587381389139</v>
      </c>
    </row>
    <row r="22" spans="4:8" x14ac:dyDescent="0.3">
      <c r="D22" s="17" t="str">
        <f>INDEX(plate_readout!$A$2:$A$17, INT((ROW()-2)/(COLUMNS(plate_readout!$B$2:$Y$17)))+1)</f>
        <v>A</v>
      </c>
      <c r="E22" s="9">
        <f>INDEX(plate_readout!$B$1:$Y$1,MOD(ROW()-2,COLUMNS(plate_readout!$B$2:$Y$17))+1)</f>
        <v>21</v>
      </c>
      <c r="F22" s="2">
        <f ca="1">INDEX(plate_readout!$B$2:$Y$17, INT((ROW()-2)/COLUMNS(plate_readout!$B$2:$Y$17))+1, MOD(ROW()-2, COLUMNS(plate_readout!$B$2:$Y$17))+1)</f>
        <v>21.60693623990209</v>
      </c>
      <c r="G22" s="2" t="str">
        <f>INDEX(plate_materials!$B$2:$Y$17, INT((ROW()-2)/COLUMNS(plate_materials!$B$2:$Y$17))+1, MOD(ROW()-2, COLUMNS(plate_materials!$B$2:$Y$17))+1)</f>
        <v>M9</v>
      </c>
      <c r="H22" s="12">
        <f ca="1">INDEX(plate_metadata!$B$2:$Y$17, INT((ROW()-2)/COLUMNS(plate_metadata!$B$2:$Y$17))+1, MOD(ROW()-2, COLUMNS(plate_metadata!$B$2:$Y$17))+1)</f>
        <v>21.748718459464222</v>
      </c>
    </row>
    <row r="23" spans="4:8" x14ac:dyDescent="0.3">
      <c r="D23" s="17" t="str">
        <f>INDEX(plate_readout!$A$2:$A$17, INT((ROW()-2)/(COLUMNS(plate_readout!$B$2:$Y$17)))+1)</f>
        <v>A</v>
      </c>
      <c r="E23" s="9">
        <f>INDEX(plate_readout!$B$1:$Y$1,MOD(ROW()-2,COLUMNS(plate_readout!$B$2:$Y$17))+1)</f>
        <v>22</v>
      </c>
      <c r="F23" s="2">
        <f ca="1">INDEX(plate_readout!$B$2:$Y$17, INT((ROW()-2)/COLUMNS(plate_readout!$B$2:$Y$17))+1, MOD(ROW()-2, COLUMNS(plate_readout!$B$2:$Y$17))+1)</f>
        <v>22.226650282739683</v>
      </c>
      <c r="G23" s="2" t="str">
        <f>INDEX(plate_materials!$B$2:$Y$17, INT((ROW()-2)/COLUMNS(plate_materials!$B$2:$Y$17))+1, MOD(ROW()-2, COLUMNS(plate_materials!$B$2:$Y$17))+1)</f>
        <v>M10</v>
      </c>
      <c r="H23" s="12">
        <f ca="1">INDEX(plate_metadata!$B$2:$Y$17, INT((ROW()-2)/COLUMNS(plate_metadata!$B$2:$Y$17))+1, MOD(ROW()-2, COLUMNS(plate_metadata!$B$2:$Y$17))+1)</f>
        <v>22.516274459431081</v>
      </c>
    </row>
    <row r="24" spans="4:8" x14ac:dyDescent="0.3">
      <c r="D24" s="17" t="str">
        <f>INDEX(plate_readout!$A$2:$A$17, INT((ROW()-2)/(COLUMNS(plate_readout!$B$2:$Y$17)))+1)</f>
        <v>A</v>
      </c>
      <c r="E24" s="9">
        <f>INDEX(plate_readout!$B$1:$Y$1,MOD(ROW()-2,COLUMNS(plate_readout!$B$2:$Y$17))+1)</f>
        <v>23</v>
      </c>
      <c r="F24" s="2">
        <f ca="1">INDEX(plate_readout!$B$2:$Y$17, INT((ROW()-2)/COLUMNS(plate_readout!$B$2:$Y$17))+1, MOD(ROW()-2, COLUMNS(plate_readout!$B$2:$Y$17))+1)</f>
        <v>23.630774533274682</v>
      </c>
      <c r="G24" s="2" t="str">
        <f>INDEX(plate_materials!$B$2:$Y$17, INT((ROW()-2)/COLUMNS(plate_materials!$B$2:$Y$17))+1, MOD(ROW()-2, COLUMNS(plate_materials!$B$2:$Y$17))+1)</f>
        <v>M11</v>
      </c>
      <c r="H24" s="12">
        <f ca="1">INDEX(plate_metadata!$B$2:$Y$17, INT((ROW()-2)/COLUMNS(plate_metadata!$B$2:$Y$17))+1, MOD(ROW()-2, COLUMNS(plate_metadata!$B$2:$Y$17))+1)</f>
        <v>23.364999971094232</v>
      </c>
    </row>
    <row r="25" spans="4:8" x14ac:dyDescent="0.3">
      <c r="D25" s="17" t="str">
        <f>INDEX(plate_readout!$A$2:$A$17, INT((ROW()-2)/(COLUMNS(plate_readout!$B$2:$Y$17)))+1)</f>
        <v>A</v>
      </c>
      <c r="E25" s="9">
        <f>INDEX(plate_readout!$B$1:$Y$1,MOD(ROW()-2,COLUMNS(plate_readout!$B$2:$Y$17))+1)</f>
        <v>24</v>
      </c>
      <c r="F25" s="2">
        <f ca="1">INDEX(plate_readout!$B$2:$Y$17, INT((ROW()-2)/COLUMNS(plate_readout!$B$2:$Y$17))+1, MOD(ROW()-2, COLUMNS(plate_readout!$B$2:$Y$17))+1)</f>
        <v>24.034906997010822</v>
      </c>
      <c r="G25" s="2" t="str">
        <f>INDEX(plate_materials!$B$2:$Y$17, INT((ROW()-2)/COLUMNS(plate_materials!$B$2:$Y$17))+1, MOD(ROW()-2, COLUMNS(plate_materials!$B$2:$Y$17))+1)</f>
        <v>M12</v>
      </c>
      <c r="H25" s="12">
        <f ca="1">INDEX(plate_metadata!$B$2:$Y$17, INT((ROW()-2)/COLUMNS(plate_metadata!$B$2:$Y$17))+1, MOD(ROW()-2, COLUMNS(plate_metadata!$B$2:$Y$17))+1)</f>
        <v>24.473160374952261</v>
      </c>
    </row>
    <row r="26" spans="4:8" x14ac:dyDescent="0.3">
      <c r="D26" s="17" t="str">
        <f>INDEX(plate_readout!$A$2:$A$17, INT((ROW()-2)/(COLUMNS(plate_readout!$B$2:$Y$17)))+1)</f>
        <v>B</v>
      </c>
      <c r="E26" s="9">
        <f>INDEX(plate_readout!$B$1:$Y$1,MOD(ROW()-2,COLUMNS(plate_readout!$B$2:$Y$17))+1)</f>
        <v>1</v>
      </c>
      <c r="F26" s="2">
        <f ca="1">INDEX(plate_readout!$B$2:$Y$17, INT((ROW()-2)/COLUMNS(plate_readout!$B$2:$Y$17))+1, MOD(ROW()-2, COLUMNS(plate_readout!$B$2:$Y$17))+1)</f>
        <v>1.7092686888498019</v>
      </c>
      <c r="G26" s="2" t="str">
        <f>INDEX(plate_materials!$B$2:$Y$17, INT((ROW()-2)/COLUMNS(plate_materials!$B$2:$Y$17))+1, MOD(ROW()-2, COLUMNS(plate_materials!$B$2:$Y$17))+1)</f>
        <v>M1</v>
      </c>
      <c r="H26" s="12">
        <f ca="1">INDEX(plate_metadata!$B$2:$Y$17, INT((ROW()-2)/COLUMNS(plate_metadata!$B$2:$Y$17))+1, MOD(ROW()-2, COLUMNS(plate_metadata!$B$2:$Y$17))+1)</f>
        <v>1.6389949927172101</v>
      </c>
    </row>
    <row r="27" spans="4:8" x14ac:dyDescent="0.3">
      <c r="D27" s="17" t="str">
        <f>INDEX(plate_readout!$A$2:$A$17, INT((ROW()-2)/(COLUMNS(plate_readout!$B$2:$Y$17)))+1)</f>
        <v>B</v>
      </c>
      <c r="E27" s="9">
        <f>INDEX(plate_readout!$B$1:$Y$1,MOD(ROW()-2,COLUMNS(plate_readout!$B$2:$Y$17))+1)</f>
        <v>2</v>
      </c>
      <c r="F27" s="2">
        <f ca="1">INDEX(plate_readout!$B$2:$Y$17, INT((ROW()-2)/COLUMNS(plate_readout!$B$2:$Y$17))+1, MOD(ROW()-2, COLUMNS(plate_readout!$B$2:$Y$17))+1)</f>
        <v>2.8780513822676421</v>
      </c>
      <c r="G27" s="2" t="str">
        <f>INDEX(plate_materials!$B$2:$Y$17, INT((ROW()-2)/COLUMNS(plate_materials!$B$2:$Y$17))+1, MOD(ROW()-2, COLUMNS(plate_materials!$B$2:$Y$17))+1)</f>
        <v>M2</v>
      </c>
      <c r="H27" s="12">
        <f ca="1">INDEX(plate_metadata!$B$2:$Y$17, INT((ROW()-2)/COLUMNS(plate_metadata!$B$2:$Y$17))+1, MOD(ROW()-2, COLUMNS(plate_metadata!$B$2:$Y$17))+1)</f>
        <v>2.6411930852517989</v>
      </c>
    </row>
    <row r="28" spans="4:8" x14ac:dyDescent="0.3">
      <c r="D28" s="17" t="str">
        <f>INDEX(plate_readout!$A$2:$A$17, INT((ROW()-2)/(COLUMNS(plate_readout!$B$2:$Y$17)))+1)</f>
        <v>B</v>
      </c>
      <c r="E28" s="9">
        <f>INDEX(plate_readout!$B$1:$Y$1,MOD(ROW()-2,COLUMNS(plate_readout!$B$2:$Y$17))+1)</f>
        <v>3</v>
      </c>
      <c r="F28" s="2">
        <f ca="1">INDEX(plate_readout!$B$2:$Y$17, INT((ROW()-2)/COLUMNS(plate_readout!$B$2:$Y$17))+1, MOD(ROW()-2, COLUMNS(plate_readout!$B$2:$Y$17))+1)</f>
        <v>3.6434237448882252</v>
      </c>
      <c r="G28" s="2" t="str">
        <f>INDEX(plate_materials!$B$2:$Y$17, INT((ROW()-2)/COLUMNS(plate_materials!$B$2:$Y$17))+1, MOD(ROW()-2, COLUMNS(plate_materials!$B$2:$Y$17))+1)</f>
        <v>M3</v>
      </c>
      <c r="H28" s="12">
        <f ca="1">INDEX(plate_metadata!$B$2:$Y$17, INT((ROW()-2)/COLUMNS(plate_metadata!$B$2:$Y$17))+1, MOD(ROW()-2, COLUMNS(plate_metadata!$B$2:$Y$17))+1)</f>
        <v>3.3553014755244126</v>
      </c>
    </row>
    <row r="29" spans="4:8" x14ac:dyDescent="0.3">
      <c r="D29" s="17" t="str">
        <f>INDEX(plate_readout!$A$2:$A$17, INT((ROW()-2)/(COLUMNS(plate_readout!$B$2:$Y$17)))+1)</f>
        <v>B</v>
      </c>
      <c r="E29" s="9">
        <f>INDEX(plate_readout!$B$1:$Y$1,MOD(ROW()-2,COLUMNS(plate_readout!$B$2:$Y$17))+1)</f>
        <v>4</v>
      </c>
      <c r="F29" s="2">
        <f ca="1">INDEX(plate_readout!$B$2:$Y$17, INT((ROW()-2)/COLUMNS(plate_readout!$B$2:$Y$17))+1, MOD(ROW()-2, COLUMNS(plate_readout!$B$2:$Y$17))+1)</f>
        <v>4.6788669098053637</v>
      </c>
      <c r="G29" s="2" t="str">
        <f>INDEX(plate_materials!$B$2:$Y$17, INT((ROW()-2)/COLUMNS(plate_materials!$B$2:$Y$17))+1, MOD(ROW()-2, COLUMNS(plate_materials!$B$2:$Y$17))+1)</f>
        <v>M4</v>
      </c>
      <c r="H29" s="12">
        <f ca="1">INDEX(plate_metadata!$B$2:$Y$17, INT((ROW()-2)/COLUMNS(plate_metadata!$B$2:$Y$17))+1, MOD(ROW()-2, COLUMNS(plate_metadata!$B$2:$Y$17))+1)</f>
        <v>4.046365334191675</v>
      </c>
    </row>
    <row r="30" spans="4:8" x14ac:dyDescent="0.3">
      <c r="D30" s="17" t="str">
        <f>INDEX(plate_readout!$A$2:$A$17, INT((ROW()-2)/(COLUMNS(plate_readout!$B$2:$Y$17)))+1)</f>
        <v>B</v>
      </c>
      <c r="E30" s="9">
        <f>INDEX(plate_readout!$B$1:$Y$1,MOD(ROW()-2,COLUMNS(plate_readout!$B$2:$Y$17))+1)</f>
        <v>5</v>
      </c>
      <c r="F30" s="2">
        <f ca="1">INDEX(plate_readout!$B$2:$Y$17, INT((ROW()-2)/COLUMNS(plate_readout!$B$2:$Y$17))+1, MOD(ROW()-2, COLUMNS(plate_readout!$B$2:$Y$17))+1)</f>
        <v>5.456512683227051</v>
      </c>
      <c r="G30" s="2" t="str">
        <f>INDEX(plate_materials!$B$2:$Y$17, INT((ROW()-2)/COLUMNS(plate_materials!$B$2:$Y$17))+1, MOD(ROW()-2, COLUMNS(plate_materials!$B$2:$Y$17))+1)</f>
        <v>M5</v>
      </c>
      <c r="H30" s="12">
        <f ca="1">INDEX(plate_metadata!$B$2:$Y$17, INT((ROW()-2)/COLUMNS(plate_metadata!$B$2:$Y$17))+1, MOD(ROW()-2, COLUMNS(plate_metadata!$B$2:$Y$17))+1)</f>
        <v>5.039732957534321</v>
      </c>
    </row>
    <row r="31" spans="4:8" x14ac:dyDescent="0.3">
      <c r="D31" s="17" t="str">
        <f>INDEX(plate_readout!$A$2:$A$17, INT((ROW()-2)/(COLUMNS(plate_readout!$B$2:$Y$17)))+1)</f>
        <v>B</v>
      </c>
      <c r="E31" s="9">
        <f>INDEX(plate_readout!$B$1:$Y$1,MOD(ROW()-2,COLUMNS(plate_readout!$B$2:$Y$17))+1)</f>
        <v>6</v>
      </c>
      <c r="F31" s="2">
        <f ca="1">INDEX(plate_readout!$B$2:$Y$17, INT((ROW()-2)/COLUMNS(plate_readout!$B$2:$Y$17))+1, MOD(ROW()-2, COLUMNS(plate_readout!$B$2:$Y$17))+1)</f>
        <v>6.160053279050441</v>
      </c>
      <c r="G31" s="2" t="str">
        <f>INDEX(plate_materials!$B$2:$Y$17, INT((ROW()-2)/COLUMNS(plate_materials!$B$2:$Y$17))+1, MOD(ROW()-2, COLUMNS(plate_materials!$B$2:$Y$17))+1)</f>
        <v>M6</v>
      </c>
      <c r="H31" s="12">
        <f ca="1">INDEX(plate_metadata!$B$2:$Y$17, INT((ROW()-2)/COLUMNS(plate_metadata!$B$2:$Y$17))+1, MOD(ROW()-2, COLUMNS(plate_metadata!$B$2:$Y$17))+1)</f>
        <v>6.3774503083009284</v>
      </c>
    </row>
    <row r="32" spans="4:8" x14ac:dyDescent="0.3">
      <c r="D32" s="17" t="str">
        <f>INDEX(plate_readout!$A$2:$A$17, INT((ROW()-2)/(COLUMNS(plate_readout!$B$2:$Y$17)))+1)</f>
        <v>B</v>
      </c>
      <c r="E32" s="9">
        <f>INDEX(plate_readout!$B$1:$Y$1,MOD(ROW()-2,COLUMNS(plate_readout!$B$2:$Y$17))+1)</f>
        <v>7</v>
      </c>
      <c r="F32" s="2">
        <f ca="1">INDEX(plate_readout!$B$2:$Y$17, INT((ROW()-2)/COLUMNS(plate_readout!$B$2:$Y$17))+1, MOD(ROW()-2, COLUMNS(plate_readout!$B$2:$Y$17))+1)</f>
        <v>7.3141541851638898</v>
      </c>
      <c r="G32" s="2" t="str">
        <f>INDEX(plate_materials!$B$2:$Y$17, INT((ROW()-2)/COLUMNS(plate_materials!$B$2:$Y$17))+1, MOD(ROW()-2, COLUMNS(plate_materials!$B$2:$Y$17))+1)</f>
        <v>M7</v>
      </c>
      <c r="H32" s="12">
        <f ca="1">INDEX(plate_metadata!$B$2:$Y$17, INT((ROW()-2)/COLUMNS(plate_metadata!$B$2:$Y$17))+1, MOD(ROW()-2, COLUMNS(plate_metadata!$B$2:$Y$17))+1)</f>
        <v>7.8566228196068133</v>
      </c>
    </row>
    <row r="33" spans="4:8" x14ac:dyDescent="0.3">
      <c r="D33" s="17" t="str">
        <f>INDEX(plate_readout!$A$2:$A$17, INT((ROW()-2)/(COLUMNS(plate_readout!$B$2:$Y$17)))+1)</f>
        <v>B</v>
      </c>
      <c r="E33" s="9">
        <f>INDEX(plate_readout!$B$1:$Y$1,MOD(ROW()-2,COLUMNS(plate_readout!$B$2:$Y$17))+1)</f>
        <v>8</v>
      </c>
      <c r="F33" s="2">
        <f ca="1">INDEX(plate_readout!$B$2:$Y$17, INT((ROW()-2)/COLUMNS(plate_readout!$B$2:$Y$17))+1, MOD(ROW()-2, COLUMNS(plate_readout!$B$2:$Y$17))+1)</f>
        <v>8.5176574575996131</v>
      </c>
      <c r="G33" s="2" t="str">
        <f>INDEX(plate_materials!$B$2:$Y$17, INT((ROW()-2)/COLUMNS(plate_materials!$B$2:$Y$17))+1, MOD(ROW()-2, COLUMNS(plate_materials!$B$2:$Y$17))+1)</f>
        <v>M8</v>
      </c>
      <c r="H33" s="12">
        <f ca="1">INDEX(plate_metadata!$B$2:$Y$17, INT((ROW()-2)/COLUMNS(plate_metadata!$B$2:$Y$17))+1, MOD(ROW()-2, COLUMNS(plate_metadata!$B$2:$Y$17))+1)</f>
        <v>8.0159942407842397</v>
      </c>
    </row>
    <row r="34" spans="4:8" x14ac:dyDescent="0.3">
      <c r="D34" s="17" t="str">
        <f>INDEX(plate_readout!$A$2:$A$17, INT((ROW()-2)/(COLUMNS(plate_readout!$B$2:$Y$17)))+1)</f>
        <v>B</v>
      </c>
      <c r="E34" s="9">
        <f>INDEX(plate_readout!$B$1:$Y$1,MOD(ROW()-2,COLUMNS(plate_readout!$B$2:$Y$17))+1)</f>
        <v>9</v>
      </c>
      <c r="F34" s="2">
        <f ca="1">INDEX(plate_readout!$B$2:$Y$17, INT((ROW()-2)/COLUMNS(plate_readout!$B$2:$Y$17))+1, MOD(ROW()-2, COLUMNS(plate_readout!$B$2:$Y$17))+1)</f>
        <v>9.1590279005537809</v>
      </c>
      <c r="G34" s="2" t="str">
        <f>INDEX(plate_materials!$B$2:$Y$17, INT((ROW()-2)/COLUMNS(plate_materials!$B$2:$Y$17))+1, MOD(ROW()-2, COLUMNS(plate_materials!$B$2:$Y$17))+1)</f>
        <v>M9</v>
      </c>
      <c r="H34" s="12">
        <f ca="1">INDEX(plate_metadata!$B$2:$Y$17, INT((ROW()-2)/COLUMNS(plate_metadata!$B$2:$Y$17))+1, MOD(ROW()-2, COLUMNS(plate_metadata!$B$2:$Y$17))+1)</f>
        <v>9.6170757882536968</v>
      </c>
    </row>
    <row r="35" spans="4:8" x14ac:dyDescent="0.3">
      <c r="D35" s="17" t="str">
        <f>INDEX(plate_readout!$A$2:$A$17, INT((ROW()-2)/(COLUMNS(plate_readout!$B$2:$Y$17)))+1)</f>
        <v>B</v>
      </c>
      <c r="E35" s="9">
        <f>INDEX(plate_readout!$B$1:$Y$1,MOD(ROW()-2,COLUMNS(plate_readout!$B$2:$Y$17))+1)</f>
        <v>10</v>
      </c>
      <c r="F35" s="2">
        <f ca="1">INDEX(plate_readout!$B$2:$Y$17, INT((ROW()-2)/COLUMNS(plate_readout!$B$2:$Y$17))+1, MOD(ROW()-2, COLUMNS(plate_readout!$B$2:$Y$17))+1)</f>
        <v>10.813233172708808</v>
      </c>
      <c r="G35" s="2" t="str">
        <f>INDEX(plate_materials!$B$2:$Y$17, INT((ROW()-2)/COLUMNS(plate_materials!$B$2:$Y$17))+1, MOD(ROW()-2, COLUMNS(plate_materials!$B$2:$Y$17))+1)</f>
        <v>M10</v>
      </c>
      <c r="H35" s="12">
        <f ca="1">INDEX(plate_metadata!$B$2:$Y$17, INT((ROW()-2)/COLUMNS(plate_metadata!$B$2:$Y$17))+1, MOD(ROW()-2, COLUMNS(plate_metadata!$B$2:$Y$17))+1)</f>
        <v>10.690879074190409</v>
      </c>
    </row>
    <row r="36" spans="4:8" x14ac:dyDescent="0.3">
      <c r="D36" s="17" t="str">
        <f>INDEX(plate_readout!$A$2:$A$17, INT((ROW()-2)/(COLUMNS(plate_readout!$B$2:$Y$17)))+1)</f>
        <v>B</v>
      </c>
      <c r="E36" s="9">
        <f>INDEX(plate_readout!$B$1:$Y$1,MOD(ROW()-2,COLUMNS(plate_readout!$B$2:$Y$17))+1)</f>
        <v>11</v>
      </c>
      <c r="F36" s="2">
        <f ca="1">INDEX(plate_readout!$B$2:$Y$17, INT((ROW()-2)/COLUMNS(plate_readout!$B$2:$Y$17))+1, MOD(ROW()-2, COLUMNS(plate_readout!$B$2:$Y$17))+1)</f>
        <v>11.145250102271683</v>
      </c>
      <c r="G36" s="2" t="str">
        <f>INDEX(plate_materials!$B$2:$Y$17, INT((ROW()-2)/COLUMNS(plate_materials!$B$2:$Y$17))+1, MOD(ROW()-2, COLUMNS(plate_materials!$B$2:$Y$17))+1)</f>
        <v>M11</v>
      </c>
      <c r="H36" s="12">
        <f ca="1">INDEX(plate_metadata!$B$2:$Y$17, INT((ROW()-2)/COLUMNS(plate_metadata!$B$2:$Y$17))+1, MOD(ROW()-2, COLUMNS(plate_metadata!$B$2:$Y$17))+1)</f>
        <v>11.00584292059745</v>
      </c>
    </row>
    <row r="37" spans="4:8" x14ac:dyDescent="0.3">
      <c r="D37" s="17" t="str">
        <f>INDEX(plate_readout!$A$2:$A$17, INT((ROW()-2)/(COLUMNS(plate_readout!$B$2:$Y$17)))+1)</f>
        <v>B</v>
      </c>
      <c r="E37" s="9">
        <f>INDEX(plate_readout!$B$1:$Y$1,MOD(ROW()-2,COLUMNS(plate_readout!$B$2:$Y$17))+1)</f>
        <v>12</v>
      </c>
      <c r="F37" s="2">
        <f ca="1">INDEX(plate_readout!$B$2:$Y$17, INT((ROW()-2)/COLUMNS(plate_readout!$B$2:$Y$17))+1, MOD(ROW()-2, COLUMNS(plate_readout!$B$2:$Y$17))+1)</f>
        <v>12.677892319722774</v>
      </c>
      <c r="G37" s="2" t="str">
        <f>INDEX(plate_materials!$B$2:$Y$17, INT((ROW()-2)/COLUMNS(plate_materials!$B$2:$Y$17))+1, MOD(ROW()-2, COLUMNS(plate_materials!$B$2:$Y$17))+1)</f>
        <v>M12</v>
      </c>
      <c r="H37" s="12">
        <f ca="1">INDEX(plate_metadata!$B$2:$Y$17, INT((ROW()-2)/COLUMNS(plate_metadata!$B$2:$Y$17))+1, MOD(ROW()-2, COLUMNS(plate_metadata!$B$2:$Y$17))+1)</f>
        <v>12.656123769220136</v>
      </c>
    </row>
    <row r="38" spans="4:8" x14ac:dyDescent="0.3">
      <c r="D38" s="17" t="str">
        <f>INDEX(plate_readout!$A$2:$A$17, INT((ROW()-2)/(COLUMNS(plate_readout!$B$2:$Y$17)))+1)</f>
        <v>B</v>
      </c>
      <c r="E38" s="9">
        <f>INDEX(plate_readout!$B$1:$Y$1,MOD(ROW()-2,COLUMNS(plate_readout!$B$2:$Y$17))+1)</f>
        <v>13</v>
      </c>
      <c r="F38" s="2">
        <f ca="1">INDEX(plate_readout!$B$2:$Y$17, INT((ROW()-2)/COLUMNS(plate_readout!$B$2:$Y$17))+1, MOD(ROW()-2, COLUMNS(plate_readout!$B$2:$Y$17))+1)</f>
        <v>13.554723982517464</v>
      </c>
      <c r="G38" s="2" t="str">
        <f>INDEX(plate_materials!$B$2:$Y$17, INT((ROW()-2)/COLUMNS(plate_materials!$B$2:$Y$17))+1, MOD(ROW()-2, COLUMNS(plate_materials!$B$2:$Y$17))+1)</f>
        <v>M1</v>
      </c>
      <c r="H38" s="12">
        <f ca="1">INDEX(plate_metadata!$B$2:$Y$17, INT((ROW()-2)/COLUMNS(plate_metadata!$B$2:$Y$17))+1, MOD(ROW()-2, COLUMNS(plate_metadata!$B$2:$Y$17))+1)</f>
        <v>13.580079975975872</v>
      </c>
    </row>
    <row r="39" spans="4:8" x14ac:dyDescent="0.3">
      <c r="D39" s="17" t="str">
        <f>INDEX(plate_readout!$A$2:$A$17, INT((ROW()-2)/(COLUMNS(plate_readout!$B$2:$Y$17)))+1)</f>
        <v>B</v>
      </c>
      <c r="E39" s="9">
        <f>INDEX(plate_readout!$B$1:$Y$1,MOD(ROW()-2,COLUMNS(plate_readout!$B$2:$Y$17))+1)</f>
        <v>14</v>
      </c>
      <c r="F39" s="2">
        <f ca="1">INDEX(plate_readout!$B$2:$Y$17, INT((ROW()-2)/COLUMNS(plate_readout!$B$2:$Y$17))+1, MOD(ROW()-2, COLUMNS(plate_readout!$B$2:$Y$17))+1)</f>
        <v>14.556009818566153</v>
      </c>
      <c r="G39" s="2" t="str">
        <f>INDEX(plate_materials!$B$2:$Y$17, INT((ROW()-2)/COLUMNS(plate_materials!$B$2:$Y$17))+1, MOD(ROW()-2, COLUMNS(plate_materials!$B$2:$Y$17))+1)</f>
        <v>M2</v>
      </c>
      <c r="H39" s="12">
        <f ca="1">INDEX(plate_metadata!$B$2:$Y$17, INT((ROW()-2)/COLUMNS(plate_metadata!$B$2:$Y$17))+1, MOD(ROW()-2, COLUMNS(plate_metadata!$B$2:$Y$17))+1)</f>
        <v>14.599680058941248</v>
      </c>
    </row>
    <row r="40" spans="4:8" x14ac:dyDescent="0.3">
      <c r="D40" s="17" t="str">
        <f>INDEX(plate_readout!$A$2:$A$17, INT((ROW()-2)/(COLUMNS(plate_readout!$B$2:$Y$17)))+1)</f>
        <v>B</v>
      </c>
      <c r="E40" s="9">
        <f>INDEX(plate_readout!$B$1:$Y$1,MOD(ROW()-2,COLUMNS(plate_readout!$B$2:$Y$17))+1)</f>
        <v>15</v>
      </c>
      <c r="F40" s="2">
        <f ca="1">INDEX(plate_readout!$B$2:$Y$17, INT((ROW()-2)/COLUMNS(plate_readout!$B$2:$Y$17))+1, MOD(ROW()-2, COLUMNS(plate_readout!$B$2:$Y$17))+1)</f>
        <v>15.427569336017651</v>
      </c>
      <c r="G40" s="2" t="str">
        <f>INDEX(plate_materials!$B$2:$Y$17, INT((ROW()-2)/COLUMNS(plate_materials!$B$2:$Y$17))+1, MOD(ROW()-2, COLUMNS(plate_materials!$B$2:$Y$17))+1)</f>
        <v>M3</v>
      </c>
      <c r="H40" s="12">
        <f ca="1">INDEX(plate_metadata!$B$2:$Y$17, INT((ROW()-2)/COLUMNS(plate_metadata!$B$2:$Y$17))+1, MOD(ROW()-2, COLUMNS(plate_metadata!$B$2:$Y$17))+1)</f>
        <v>15.176099993118656</v>
      </c>
    </row>
    <row r="41" spans="4:8" x14ac:dyDescent="0.3">
      <c r="D41" s="17" t="str">
        <f>INDEX(plate_readout!$A$2:$A$17, INT((ROW()-2)/(COLUMNS(plate_readout!$B$2:$Y$17)))+1)</f>
        <v>B</v>
      </c>
      <c r="E41" s="9">
        <f>INDEX(plate_readout!$B$1:$Y$1,MOD(ROW()-2,COLUMNS(plate_readout!$B$2:$Y$17))+1)</f>
        <v>16</v>
      </c>
      <c r="F41" s="2">
        <f ca="1">INDEX(plate_readout!$B$2:$Y$17, INT((ROW()-2)/COLUMNS(plate_readout!$B$2:$Y$17))+1, MOD(ROW()-2, COLUMNS(plate_readout!$B$2:$Y$17))+1)</f>
        <v>16.600918776469072</v>
      </c>
      <c r="G41" s="2" t="str">
        <f>INDEX(plate_materials!$B$2:$Y$17, INT((ROW()-2)/COLUMNS(plate_materials!$B$2:$Y$17))+1, MOD(ROW()-2, COLUMNS(plate_materials!$B$2:$Y$17))+1)</f>
        <v>M4</v>
      </c>
      <c r="H41" s="12">
        <f ca="1">INDEX(plate_metadata!$B$2:$Y$17, INT((ROW()-2)/COLUMNS(plate_metadata!$B$2:$Y$17))+1, MOD(ROW()-2, COLUMNS(plate_metadata!$B$2:$Y$17))+1)</f>
        <v>16.834415212653905</v>
      </c>
    </row>
    <row r="42" spans="4:8" x14ac:dyDescent="0.3">
      <c r="D42" s="17" t="str">
        <f>INDEX(plate_readout!$A$2:$A$17, INT((ROW()-2)/(COLUMNS(plate_readout!$B$2:$Y$17)))+1)</f>
        <v>B</v>
      </c>
      <c r="E42" s="9">
        <f>INDEX(plate_readout!$B$1:$Y$1,MOD(ROW()-2,COLUMNS(plate_readout!$B$2:$Y$17))+1)</f>
        <v>17</v>
      </c>
      <c r="F42" s="2">
        <f ca="1">INDEX(plate_readout!$B$2:$Y$17, INT((ROW()-2)/COLUMNS(plate_readout!$B$2:$Y$17))+1, MOD(ROW()-2, COLUMNS(plate_readout!$B$2:$Y$17))+1)</f>
        <v>17.305773311095159</v>
      </c>
      <c r="G42" s="2" t="str">
        <f>INDEX(plate_materials!$B$2:$Y$17, INT((ROW()-2)/COLUMNS(plate_materials!$B$2:$Y$17))+1, MOD(ROW()-2, COLUMNS(plate_materials!$B$2:$Y$17))+1)</f>
        <v>M5</v>
      </c>
      <c r="H42" s="12">
        <f ca="1">INDEX(plate_metadata!$B$2:$Y$17, INT((ROW()-2)/COLUMNS(plate_metadata!$B$2:$Y$17))+1, MOD(ROW()-2, COLUMNS(plate_metadata!$B$2:$Y$17))+1)</f>
        <v>17.733528453927267</v>
      </c>
    </row>
    <row r="43" spans="4:8" x14ac:dyDescent="0.3">
      <c r="D43" s="17" t="str">
        <f>INDEX(plate_readout!$A$2:$A$17, INT((ROW()-2)/(COLUMNS(plate_readout!$B$2:$Y$17)))+1)</f>
        <v>B</v>
      </c>
      <c r="E43" s="9">
        <f>INDEX(plate_readout!$B$1:$Y$1,MOD(ROW()-2,COLUMNS(plate_readout!$B$2:$Y$17))+1)</f>
        <v>18</v>
      </c>
      <c r="F43" s="2">
        <f ca="1">INDEX(plate_readout!$B$2:$Y$17, INT((ROW()-2)/COLUMNS(plate_readout!$B$2:$Y$17))+1, MOD(ROW()-2, COLUMNS(plate_readout!$B$2:$Y$17))+1)</f>
        <v>18.738613744990641</v>
      </c>
      <c r="G43" s="2" t="str">
        <f>INDEX(plate_materials!$B$2:$Y$17, INT((ROW()-2)/COLUMNS(plate_materials!$B$2:$Y$17))+1, MOD(ROW()-2, COLUMNS(plate_materials!$B$2:$Y$17))+1)</f>
        <v>M6</v>
      </c>
      <c r="H43" s="12">
        <f ca="1">INDEX(plate_metadata!$B$2:$Y$17, INT((ROW()-2)/COLUMNS(plate_metadata!$B$2:$Y$17))+1, MOD(ROW()-2, COLUMNS(plate_metadata!$B$2:$Y$17))+1)</f>
        <v>18.920516261511331</v>
      </c>
    </row>
    <row r="44" spans="4:8" x14ac:dyDescent="0.3">
      <c r="D44" s="17" t="str">
        <f>INDEX(plate_readout!$A$2:$A$17, INT((ROW()-2)/(COLUMNS(plate_readout!$B$2:$Y$17)))+1)</f>
        <v>B</v>
      </c>
      <c r="E44" s="9">
        <f>INDEX(plate_readout!$B$1:$Y$1,MOD(ROW()-2,COLUMNS(plate_readout!$B$2:$Y$17))+1)</f>
        <v>19</v>
      </c>
      <c r="F44" s="2">
        <f ca="1">INDEX(plate_readout!$B$2:$Y$17, INT((ROW()-2)/COLUMNS(plate_readout!$B$2:$Y$17))+1, MOD(ROW()-2, COLUMNS(plate_readout!$B$2:$Y$17))+1)</f>
        <v>19.390158674151809</v>
      </c>
      <c r="G44" s="2" t="str">
        <f>INDEX(plate_materials!$B$2:$Y$17, INT((ROW()-2)/COLUMNS(plate_materials!$B$2:$Y$17))+1, MOD(ROW()-2, COLUMNS(plate_materials!$B$2:$Y$17))+1)</f>
        <v>M7</v>
      </c>
      <c r="H44" s="12">
        <f ca="1">INDEX(plate_metadata!$B$2:$Y$17, INT((ROW()-2)/COLUMNS(plate_metadata!$B$2:$Y$17))+1, MOD(ROW()-2, COLUMNS(plate_metadata!$B$2:$Y$17))+1)</f>
        <v>19.677766728083682</v>
      </c>
    </row>
    <row r="45" spans="4:8" x14ac:dyDescent="0.3">
      <c r="D45" s="17" t="str">
        <f>INDEX(plate_readout!$A$2:$A$17, INT((ROW()-2)/(COLUMNS(plate_readout!$B$2:$Y$17)))+1)</f>
        <v>B</v>
      </c>
      <c r="E45" s="9">
        <f>INDEX(plate_readout!$B$1:$Y$1,MOD(ROW()-2,COLUMNS(plate_readout!$B$2:$Y$17))+1)</f>
        <v>20</v>
      </c>
      <c r="F45" s="2">
        <f ca="1">INDEX(plate_readout!$B$2:$Y$17, INT((ROW()-2)/COLUMNS(plate_readout!$B$2:$Y$17))+1, MOD(ROW()-2, COLUMNS(plate_readout!$B$2:$Y$17))+1)</f>
        <v>20.81004074664672</v>
      </c>
      <c r="G45" s="2" t="str">
        <f>INDEX(plate_materials!$B$2:$Y$17, INT((ROW()-2)/COLUMNS(plate_materials!$B$2:$Y$17))+1, MOD(ROW()-2, COLUMNS(plate_materials!$B$2:$Y$17))+1)</f>
        <v>M8</v>
      </c>
      <c r="H45" s="12">
        <f ca="1">INDEX(plate_metadata!$B$2:$Y$17, INT((ROW()-2)/COLUMNS(plate_metadata!$B$2:$Y$17))+1, MOD(ROW()-2, COLUMNS(plate_metadata!$B$2:$Y$17))+1)</f>
        <v>20.005366265561729</v>
      </c>
    </row>
    <row r="46" spans="4:8" x14ac:dyDescent="0.3">
      <c r="D46" s="17" t="str">
        <f>INDEX(plate_readout!$A$2:$A$17, INT((ROW()-2)/(COLUMNS(plate_readout!$B$2:$Y$17)))+1)</f>
        <v>B</v>
      </c>
      <c r="E46" s="9">
        <f>INDEX(plate_readout!$B$1:$Y$1,MOD(ROW()-2,COLUMNS(plate_readout!$B$2:$Y$17))+1)</f>
        <v>21</v>
      </c>
      <c r="F46" s="2">
        <f ca="1">INDEX(plate_readout!$B$2:$Y$17, INT((ROW()-2)/COLUMNS(plate_readout!$B$2:$Y$17))+1, MOD(ROW()-2, COLUMNS(plate_readout!$B$2:$Y$17))+1)</f>
        <v>21.925381205317287</v>
      </c>
      <c r="G46" s="2" t="str">
        <f>INDEX(plate_materials!$B$2:$Y$17, INT((ROW()-2)/COLUMNS(plate_materials!$B$2:$Y$17))+1, MOD(ROW()-2, COLUMNS(plate_materials!$B$2:$Y$17))+1)</f>
        <v>M9</v>
      </c>
      <c r="H46" s="12">
        <f ca="1">INDEX(plate_metadata!$B$2:$Y$17, INT((ROW()-2)/COLUMNS(plate_metadata!$B$2:$Y$17))+1, MOD(ROW()-2, COLUMNS(plate_metadata!$B$2:$Y$17))+1)</f>
        <v>21.058416660346531</v>
      </c>
    </row>
    <row r="47" spans="4:8" x14ac:dyDescent="0.3">
      <c r="D47" s="17" t="str">
        <f>INDEX(plate_readout!$A$2:$A$17, INT((ROW()-2)/(COLUMNS(plate_readout!$B$2:$Y$17)))+1)</f>
        <v>B</v>
      </c>
      <c r="E47" s="9">
        <f>INDEX(plate_readout!$B$1:$Y$1,MOD(ROW()-2,COLUMNS(plate_readout!$B$2:$Y$17))+1)</f>
        <v>22</v>
      </c>
      <c r="F47" s="2">
        <f ca="1">INDEX(plate_readout!$B$2:$Y$17, INT((ROW()-2)/COLUMNS(plate_readout!$B$2:$Y$17))+1, MOD(ROW()-2, COLUMNS(plate_readout!$B$2:$Y$17))+1)</f>
        <v>22.303288104096918</v>
      </c>
      <c r="G47" s="2" t="str">
        <f>INDEX(plate_materials!$B$2:$Y$17, INT((ROW()-2)/COLUMNS(plate_materials!$B$2:$Y$17))+1, MOD(ROW()-2, COLUMNS(plate_materials!$B$2:$Y$17))+1)</f>
        <v>M10</v>
      </c>
      <c r="H47" s="12">
        <f ca="1">INDEX(plate_metadata!$B$2:$Y$17, INT((ROW()-2)/COLUMNS(plate_metadata!$B$2:$Y$17))+1, MOD(ROW()-2, COLUMNS(plate_metadata!$B$2:$Y$17))+1)</f>
        <v>22.229425900387497</v>
      </c>
    </row>
    <row r="48" spans="4:8" x14ac:dyDescent="0.3">
      <c r="D48" s="17" t="str">
        <f>INDEX(plate_readout!$A$2:$A$17, INT((ROW()-2)/(COLUMNS(plate_readout!$B$2:$Y$17)))+1)</f>
        <v>B</v>
      </c>
      <c r="E48" s="9">
        <f>INDEX(plate_readout!$B$1:$Y$1,MOD(ROW()-2,COLUMNS(plate_readout!$B$2:$Y$17))+1)</f>
        <v>23</v>
      </c>
      <c r="F48" s="2">
        <f ca="1">INDEX(plate_readout!$B$2:$Y$17, INT((ROW()-2)/COLUMNS(plate_readout!$B$2:$Y$17))+1, MOD(ROW()-2, COLUMNS(plate_readout!$B$2:$Y$17))+1)</f>
        <v>23.630502032002049</v>
      </c>
      <c r="G48" s="2" t="str">
        <f>INDEX(plate_materials!$B$2:$Y$17, INT((ROW()-2)/COLUMNS(plate_materials!$B$2:$Y$17))+1, MOD(ROW()-2, COLUMNS(plate_materials!$B$2:$Y$17))+1)</f>
        <v>M11</v>
      </c>
      <c r="H48" s="12">
        <f ca="1">INDEX(plate_metadata!$B$2:$Y$17, INT((ROW()-2)/COLUMNS(plate_metadata!$B$2:$Y$17))+1, MOD(ROW()-2, COLUMNS(plate_metadata!$B$2:$Y$17))+1)</f>
        <v>23.001877039543473</v>
      </c>
    </row>
    <row r="49" spans="4:8" x14ac:dyDescent="0.3">
      <c r="D49" s="17" t="str">
        <f>INDEX(plate_readout!$A$2:$A$17, INT((ROW()-2)/(COLUMNS(plate_readout!$B$2:$Y$17)))+1)</f>
        <v>B</v>
      </c>
      <c r="E49" s="9">
        <f>INDEX(plate_readout!$B$1:$Y$1,MOD(ROW()-2,COLUMNS(plate_readout!$B$2:$Y$17))+1)</f>
        <v>24</v>
      </c>
      <c r="F49" s="2">
        <f ca="1">INDEX(plate_readout!$B$2:$Y$17, INT((ROW()-2)/COLUMNS(plate_readout!$B$2:$Y$17))+1, MOD(ROW()-2, COLUMNS(plate_readout!$B$2:$Y$17))+1)</f>
        <v>24.712903353118687</v>
      </c>
      <c r="G49" s="2" t="str">
        <f>INDEX(plate_materials!$B$2:$Y$17, INT((ROW()-2)/COLUMNS(plate_materials!$B$2:$Y$17))+1, MOD(ROW()-2, COLUMNS(plate_materials!$B$2:$Y$17))+1)</f>
        <v>M12</v>
      </c>
      <c r="H49" s="12">
        <f ca="1">INDEX(plate_metadata!$B$2:$Y$17, INT((ROW()-2)/COLUMNS(plate_metadata!$B$2:$Y$17))+1, MOD(ROW()-2, COLUMNS(plate_metadata!$B$2:$Y$17))+1)</f>
        <v>24.417915133722381</v>
      </c>
    </row>
    <row r="50" spans="4:8" x14ac:dyDescent="0.3">
      <c r="D50" s="17" t="str">
        <f>INDEX(plate_readout!$A$2:$A$17, INT((ROW()-2)/(COLUMNS(plate_readout!$B$2:$Y$17)))+1)</f>
        <v>C</v>
      </c>
      <c r="E50" s="9">
        <f>INDEX(plate_readout!$B$1:$Y$1,MOD(ROW()-2,COLUMNS(plate_readout!$B$2:$Y$17))+1)</f>
        <v>1</v>
      </c>
      <c r="F50" s="2">
        <f ca="1">INDEX(plate_readout!$B$2:$Y$17, INT((ROW()-2)/COLUMNS(plate_readout!$B$2:$Y$17))+1, MOD(ROW()-2, COLUMNS(plate_readout!$B$2:$Y$17))+1)</f>
        <v>1.2365760383467213</v>
      </c>
      <c r="G50" s="2" t="str">
        <f>INDEX(plate_materials!$B$2:$Y$17, INT((ROW()-2)/COLUMNS(plate_materials!$B$2:$Y$17))+1, MOD(ROW()-2, COLUMNS(plate_materials!$B$2:$Y$17))+1)</f>
        <v>M1</v>
      </c>
      <c r="H50" s="12">
        <f ca="1">INDEX(plate_metadata!$B$2:$Y$17, INT((ROW()-2)/COLUMNS(plate_metadata!$B$2:$Y$17))+1, MOD(ROW()-2, COLUMNS(plate_metadata!$B$2:$Y$17))+1)</f>
        <v>1.2931205057005286</v>
      </c>
    </row>
    <row r="51" spans="4:8" x14ac:dyDescent="0.3">
      <c r="D51" s="17" t="str">
        <f>INDEX(plate_readout!$A$2:$A$17, INT((ROW()-2)/(COLUMNS(plate_readout!$B$2:$Y$17)))+1)</f>
        <v>C</v>
      </c>
      <c r="E51" s="9">
        <f>INDEX(plate_readout!$B$1:$Y$1,MOD(ROW()-2,COLUMNS(plate_readout!$B$2:$Y$17))+1)</f>
        <v>2</v>
      </c>
      <c r="F51" s="2">
        <f ca="1">INDEX(plate_readout!$B$2:$Y$17, INT((ROW()-2)/COLUMNS(plate_readout!$B$2:$Y$17))+1, MOD(ROW()-2, COLUMNS(plate_readout!$B$2:$Y$17))+1)</f>
        <v>2.5244044233543832</v>
      </c>
      <c r="G51" s="2" t="str">
        <f>INDEX(plate_materials!$B$2:$Y$17, INT((ROW()-2)/COLUMNS(plate_materials!$B$2:$Y$17))+1, MOD(ROW()-2, COLUMNS(plate_materials!$B$2:$Y$17))+1)</f>
        <v>M2</v>
      </c>
      <c r="H51" s="12">
        <f ca="1">INDEX(plate_metadata!$B$2:$Y$17, INT((ROW()-2)/COLUMNS(plate_metadata!$B$2:$Y$17))+1, MOD(ROW()-2, COLUMNS(plate_metadata!$B$2:$Y$17))+1)</f>
        <v>2.0014616180764087</v>
      </c>
    </row>
    <row r="52" spans="4:8" x14ac:dyDescent="0.3">
      <c r="D52" s="17" t="str">
        <f>INDEX(plate_readout!$A$2:$A$17, INT((ROW()-2)/(COLUMNS(plate_readout!$B$2:$Y$17)))+1)</f>
        <v>C</v>
      </c>
      <c r="E52" s="9">
        <f>INDEX(plate_readout!$B$1:$Y$1,MOD(ROW()-2,COLUMNS(plate_readout!$B$2:$Y$17))+1)</f>
        <v>3</v>
      </c>
      <c r="F52" s="2">
        <f ca="1">INDEX(plate_readout!$B$2:$Y$17, INT((ROW()-2)/COLUMNS(plate_readout!$B$2:$Y$17))+1, MOD(ROW()-2, COLUMNS(plate_readout!$B$2:$Y$17))+1)</f>
        <v>3.2697081868383933</v>
      </c>
      <c r="G52" s="2" t="str">
        <f>INDEX(plate_materials!$B$2:$Y$17, INT((ROW()-2)/COLUMNS(plate_materials!$B$2:$Y$17))+1, MOD(ROW()-2, COLUMNS(plate_materials!$B$2:$Y$17))+1)</f>
        <v>M3</v>
      </c>
      <c r="H52" s="12">
        <f ca="1">INDEX(plate_metadata!$B$2:$Y$17, INT((ROW()-2)/COLUMNS(plate_metadata!$B$2:$Y$17))+1, MOD(ROW()-2, COLUMNS(plate_metadata!$B$2:$Y$17))+1)</f>
        <v>3.5142037778708266</v>
      </c>
    </row>
    <row r="53" spans="4:8" x14ac:dyDescent="0.3">
      <c r="D53" s="17" t="str">
        <f>INDEX(plate_readout!$A$2:$A$17, INT((ROW()-2)/(COLUMNS(plate_readout!$B$2:$Y$17)))+1)</f>
        <v>C</v>
      </c>
      <c r="E53" s="9">
        <f>INDEX(plate_readout!$B$1:$Y$1,MOD(ROW()-2,COLUMNS(plate_readout!$B$2:$Y$17))+1)</f>
        <v>4</v>
      </c>
      <c r="F53" s="2">
        <f ca="1">INDEX(plate_readout!$B$2:$Y$17, INT((ROW()-2)/COLUMNS(plate_readout!$B$2:$Y$17))+1, MOD(ROW()-2, COLUMNS(plate_readout!$B$2:$Y$17))+1)</f>
        <v>4.5399414143216941</v>
      </c>
      <c r="G53" s="2" t="str">
        <f>INDEX(plate_materials!$B$2:$Y$17, INT((ROW()-2)/COLUMNS(plate_materials!$B$2:$Y$17))+1, MOD(ROW()-2, COLUMNS(plate_materials!$B$2:$Y$17))+1)</f>
        <v>M4</v>
      </c>
      <c r="H53" s="12">
        <f ca="1">INDEX(plate_metadata!$B$2:$Y$17, INT((ROW()-2)/COLUMNS(plate_metadata!$B$2:$Y$17))+1, MOD(ROW()-2, COLUMNS(plate_metadata!$B$2:$Y$17))+1)</f>
        <v>4.3563535876328983</v>
      </c>
    </row>
    <row r="54" spans="4:8" x14ac:dyDescent="0.3">
      <c r="D54" s="17" t="str">
        <f>INDEX(plate_readout!$A$2:$A$17, INT((ROW()-2)/(COLUMNS(plate_readout!$B$2:$Y$17)))+1)</f>
        <v>C</v>
      </c>
      <c r="E54" s="9">
        <f>INDEX(plate_readout!$B$1:$Y$1,MOD(ROW()-2,COLUMNS(plate_readout!$B$2:$Y$17))+1)</f>
        <v>5</v>
      </c>
      <c r="F54" s="2">
        <f ca="1">INDEX(plate_readout!$B$2:$Y$17, INT((ROW()-2)/COLUMNS(plate_readout!$B$2:$Y$17))+1, MOD(ROW()-2, COLUMNS(plate_readout!$B$2:$Y$17))+1)</f>
        <v>5.919144942304392</v>
      </c>
      <c r="G54" s="2" t="str">
        <f>INDEX(plate_materials!$B$2:$Y$17, INT((ROW()-2)/COLUMNS(plate_materials!$B$2:$Y$17))+1, MOD(ROW()-2, COLUMNS(plate_materials!$B$2:$Y$17))+1)</f>
        <v>M5</v>
      </c>
      <c r="H54" s="12">
        <f ca="1">INDEX(plate_metadata!$B$2:$Y$17, INT((ROW()-2)/COLUMNS(plate_metadata!$B$2:$Y$17))+1, MOD(ROW()-2, COLUMNS(plate_metadata!$B$2:$Y$17))+1)</f>
        <v>5.2664768014462693</v>
      </c>
    </row>
    <row r="55" spans="4:8" x14ac:dyDescent="0.3">
      <c r="D55" s="17" t="str">
        <f>INDEX(plate_readout!$A$2:$A$17, INT((ROW()-2)/(COLUMNS(plate_readout!$B$2:$Y$17)))+1)</f>
        <v>C</v>
      </c>
      <c r="E55" s="9">
        <f>INDEX(plate_readout!$B$1:$Y$1,MOD(ROW()-2,COLUMNS(plate_readout!$B$2:$Y$17))+1)</f>
        <v>6</v>
      </c>
      <c r="F55" s="2">
        <f ca="1">INDEX(plate_readout!$B$2:$Y$17, INT((ROW()-2)/COLUMNS(plate_readout!$B$2:$Y$17))+1, MOD(ROW()-2, COLUMNS(plate_readout!$B$2:$Y$17))+1)</f>
        <v>6.5056725342795216</v>
      </c>
      <c r="G55" s="2" t="str">
        <f>INDEX(plate_materials!$B$2:$Y$17, INT((ROW()-2)/COLUMNS(plate_materials!$B$2:$Y$17))+1, MOD(ROW()-2, COLUMNS(plate_materials!$B$2:$Y$17))+1)</f>
        <v>M6</v>
      </c>
      <c r="H55" s="12">
        <f ca="1">INDEX(plate_metadata!$B$2:$Y$17, INT((ROW()-2)/COLUMNS(plate_metadata!$B$2:$Y$17))+1, MOD(ROW()-2, COLUMNS(plate_metadata!$B$2:$Y$17))+1)</f>
        <v>6.9159620090003937</v>
      </c>
    </row>
    <row r="56" spans="4:8" x14ac:dyDescent="0.3">
      <c r="D56" s="17" t="str">
        <f>INDEX(plate_readout!$A$2:$A$17, INT((ROW()-2)/(COLUMNS(plate_readout!$B$2:$Y$17)))+1)</f>
        <v>C</v>
      </c>
      <c r="E56" s="9">
        <f>INDEX(plate_readout!$B$1:$Y$1,MOD(ROW()-2,COLUMNS(plate_readout!$B$2:$Y$17))+1)</f>
        <v>7</v>
      </c>
      <c r="F56" s="2">
        <f ca="1">INDEX(plate_readout!$B$2:$Y$17, INT((ROW()-2)/COLUMNS(plate_readout!$B$2:$Y$17))+1, MOD(ROW()-2, COLUMNS(plate_readout!$B$2:$Y$17))+1)</f>
        <v>7.8489796187649334</v>
      </c>
      <c r="G56" s="2" t="str">
        <f>INDEX(plate_materials!$B$2:$Y$17, INT((ROW()-2)/COLUMNS(plate_materials!$B$2:$Y$17))+1, MOD(ROW()-2, COLUMNS(plate_materials!$B$2:$Y$17))+1)</f>
        <v>M7</v>
      </c>
      <c r="H56" s="12">
        <f ca="1">INDEX(plate_metadata!$B$2:$Y$17, INT((ROW()-2)/COLUMNS(plate_metadata!$B$2:$Y$17))+1, MOD(ROW()-2, COLUMNS(plate_metadata!$B$2:$Y$17))+1)</f>
        <v>7.8149606637336557</v>
      </c>
    </row>
    <row r="57" spans="4:8" x14ac:dyDescent="0.3">
      <c r="D57" s="17" t="str">
        <f>INDEX(plate_readout!$A$2:$A$17, INT((ROW()-2)/(COLUMNS(plate_readout!$B$2:$Y$17)))+1)</f>
        <v>C</v>
      </c>
      <c r="E57" s="9">
        <f>INDEX(plate_readout!$B$1:$Y$1,MOD(ROW()-2,COLUMNS(plate_readout!$B$2:$Y$17))+1)</f>
        <v>8</v>
      </c>
      <c r="F57" s="2">
        <f ca="1">INDEX(plate_readout!$B$2:$Y$17, INT((ROW()-2)/COLUMNS(plate_readout!$B$2:$Y$17))+1, MOD(ROW()-2, COLUMNS(plate_readout!$B$2:$Y$17))+1)</f>
        <v>8.7805368647638637</v>
      </c>
      <c r="G57" s="2" t="str">
        <f>INDEX(plate_materials!$B$2:$Y$17, INT((ROW()-2)/COLUMNS(plate_materials!$B$2:$Y$17))+1, MOD(ROW()-2, COLUMNS(plate_materials!$B$2:$Y$17))+1)</f>
        <v>M8</v>
      </c>
      <c r="H57" s="12">
        <f ca="1">INDEX(plate_metadata!$B$2:$Y$17, INT((ROW()-2)/COLUMNS(plate_metadata!$B$2:$Y$17))+1, MOD(ROW()-2, COLUMNS(plate_metadata!$B$2:$Y$17))+1)</f>
        <v>8.3966886477127485</v>
      </c>
    </row>
    <row r="58" spans="4:8" x14ac:dyDescent="0.3">
      <c r="D58" s="17" t="str">
        <f>INDEX(plate_readout!$A$2:$A$17, INT((ROW()-2)/(COLUMNS(plate_readout!$B$2:$Y$17)))+1)</f>
        <v>C</v>
      </c>
      <c r="E58" s="9">
        <f>INDEX(plate_readout!$B$1:$Y$1,MOD(ROW()-2,COLUMNS(plate_readout!$B$2:$Y$17))+1)</f>
        <v>9</v>
      </c>
      <c r="F58" s="2">
        <f ca="1">INDEX(plate_readout!$B$2:$Y$17, INT((ROW()-2)/COLUMNS(plate_readout!$B$2:$Y$17))+1, MOD(ROW()-2, COLUMNS(plate_readout!$B$2:$Y$17))+1)</f>
        <v>9.2339754271291241</v>
      </c>
      <c r="G58" s="2" t="str">
        <f>INDEX(plate_materials!$B$2:$Y$17, INT((ROW()-2)/COLUMNS(plate_materials!$B$2:$Y$17))+1, MOD(ROW()-2, COLUMNS(plate_materials!$B$2:$Y$17))+1)</f>
        <v>M9</v>
      </c>
      <c r="H58" s="12">
        <f ca="1">INDEX(plate_metadata!$B$2:$Y$17, INT((ROW()-2)/COLUMNS(plate_metadata!$B$2:$Y$17))+1, MOD(ROW()-2, COLUMNS(plate_metadata!$B$2:$Y$17))+1)</f>
        <v>9.5561367677377493</v>
      </c>
    </row>
    <row r="59" spans="4:8" x14ac:dyDescent="0.3">
      <c r="D59" s="17" t="str">
        <f>INDEX(plate_readout!$A$2:$A$17, INT((ROW()-2)/(COLUMNS(plate_readout!$B$2:$Y$17)))+1)</f>
        <v>C</v>
      </c>
      <c r="E59" s="9">
        <f>INDEX(plate_readout!$B$1:$Y$1,MOD(ROW()-2,COLUMNS(plate_readout!$B$2:$Y$17))+1)</f>
        <v>10</v>
      </c>
      <c r="F59" s="2">
        <f ca="1">INDEX(plate_readout!$B$2:$Y$17, INT((ROW()-2)/COLUMNS(plate_readout!$B$2:$Y$17))+1, MOD(ROW()-2, COLUMNS(plate_readout!$B$2:$Y$17))+1)</f>
        <v>10.259475423246855</v>
      </c>
      <c r="G59" s="2" t="str">
        <f>INDEX(plate_materials!$B$2:$Y$17, INT((ROW()-2)/COLUMNS(plate_materials!$B$2:$Y$17))+1, MOD(ROW()-2, COLUMNS(plate_materials!$B$2:$Y$17))+1)</f>
        <v>M10</v>
      </c>
      <c r="H59" s="12">
        <f ca="1">INDEX(plate_metadata!$B$2:$Y$17, INT((ROW()-2)/COLUMNS(plate_metadata!$B$2:$Y$17))+1, MOD(ROW()-2, COLUMNS(plate_metadata!$B$2:$Y$17))+1)</f>
        <v>10.778597605014554</v>
      </c>
    </row>
    <row r="60" spans="4:8" x14ac:dyDescent="0.3">
      <c r="D60" s="17" t="str">
        <f>INDEX(plate_readout!$A$2:$A$17, INT((ROW()-2)/(COLUMNS(plate_readout!$B$2:$Y$17)))+1)</f>
        <v>C</v>
      </c>
      <c r="E60" s="9">
        <f>INDEX(plate_readout!$B$1:$Y$1,MOD(ROW()-2,COLUMNS(plate_readout!$B$2:$Y$17))+1)</f>
        <v>11</v>
      </c>
      <c r="F60" s="2">
        <f ca="1">INDEX(plate_readout!$B$2:$Y$17, INT((ROW()-2)/COLUMNS(plate_readout!$B$2:$Y$17))+1, MOD(ROW()-2, COLUMNS(plate_readout!$B$2:$Y$17))+1)</f>
        <v>11.83256556670584</v>
      </c>
      <c r="G60" s="2" t="str">
        <f>INDEX(plate_materials!$B$2:$Y$17, INT((ROW()-2)/COLUMNS(plate_materials!$B$2:$Y$17))+1, MOD(ROW()-2, COLUMNS(plate_materials!$B$2:$Y$17))+1)</f>
        <v>M11</v>
      </c>
      <c r="H60" s="12">
        <f ca="1">INDEX(plate_metadata!$B$2:$Y$17, INT((ROW()-2)/COLUMNS(plate_metadata!$B$2:$Y$17))+1, MOD(ROW()-2, COLUMNS(plate_metadata!$B$2:$Y$17))+1)</f>
        <v>11.087956515648086</v>
      </c>
    </row>
    <row r="61" spans="4:8" x14ac:dyDescent="0.3">
      <c r="D61" s="17" t="str">
        <f>INDEX(plate_readout!$A$2:$A$17, INT((ROW()-2)/(COLUMNS(plate_readout!$B$2:$Y$17)))+1)</f>
        <v>C</v>
      </c>
      <c r="E61" s="9">
        <f>INDEX(plate_readout!$B$1:$Y$1,MOD(ROW()-2,COLUMNS(plate_readout!$B$2:$Y$17))+1)</f>
        <v>12</v>
      </c>
      <c r="F61" s="2">
        <f ca="1">INDEX(plate_readout!$B$2:$Y$17, INT((ROW()-2)/COLUMNS(plate_readout!$B$2:$Y$17))+1, MOD(ROW()-2, COLUMNS(plate_readout!$B$2:$Y$17))+1)</f>
        <v>12.571984924071106</v>
      </c>
      <c r="G61" s="2" t="str">
        <f>INDEX(plate_materials!$B$2:$Y$17, INT((ROW()-2)/COLUMNS(plate_materials!$B$2:$Y$17))+1, MOD(ROW()-2, COLUMNS(plate_materials!$B$2:$Y$17))+1)</f>
        <v>M12</v>
      </c>
      <c r="H61" s="12">
        <f ca="1">INDEX(plate_metadata!$B$2:$Y$17, INT((ROW()-2)/COLUMNS(plate_metadata!$B$2:$Y$17))+1, MOD(ROW()-2, COLUMNS(plate_metadata!$B$2:$Y$17))+1)</f>
        <v>12.095486478269679</v>
      </c>
    </row>
    <row r="62" spans="4:8" x14ac:dyDescent="0.3">
      <c r="D62" s="17" t="str">
        <f>INDEX(plate_readout!$A$2:$A$17, INT((ROW()-2)/(COLUMNS(plate_readout!$B$2:$Y$17)))+1)</f>
        <v>C</v>
      </c>
      <c r="E62" s="9">
        <f>INDEX(plate_readout!$B$1:$Y$1,MOD(ROW()-2,COLUMNS(plate_readout!$B$2:$Y$17))+1)</f>
        <v>13</v>
      </c>
      <c r="F62" s="2">
        <f ca="1">INDEX(plate_readout!$B$2:$Y$17, INT((ROW()-2)/COLUMNS(plate_readout!$B$2:$Y$17))+1, MOD(ROW()-2, COLUMNS(plate_readout!$B$2:$Y$17))+1)</f>
        <v>13.777952422807939</v>
      </c>
      <c r="G62" s="2" t="str">
        <f>INDEX(plate_materials!$B$2:$Y$17, INT((ROW()-2)/COLUMNS(plate_materials!$B$2:$Y$17))+1, MOD(ROW()-2, COLUMNS(plate_materials!$B$2:$Y$17))+1)</f>
        <v>M1</v>
      </c>
      <c r="H62" s="12">
        <f ca="1">INDEX(plate_metadata!$B$2:$Y$17, INT((ROW()-2)/COLUMNS(plate_metadata!$B$2:$Y$17))+1, MOD(ROW()-2, COLUMNS(plate_metadata!$B$2:$Y$17))+1)</f>
        <v>13.328452671999706</v>
      </c>
    </row>
    <row r="63" spans="4:8" x14ac:dyDescent="0.3">
      <c r="D63" s="17" t="str">
        <f>INDEX(plate_readout!$A$2:$A$17, INT((ROW()-2)/(COLUMNS(plate_readout!$B$2:$Y$17)))+1)</f>
        <v>C</v>
      </c>
      <c r="E63" s="9">
        <f>INDEX(plate_readout!$B$1:$Y$1,MOD(ROW()-2,COLUMNS(plate_readout!$B$2:$Y$17))+1)</f>
        <v>14</v>
      </c>
      <c r="F63" s="2">
        <f ca="1">INDEX(plate_readout!$B$2:$Y$17, INT((ROW()-2)/COLUMNS(plate_readout!$B$2:$Y$17))+1, MOD(ROW()-2, COLUMNS(plate_readout!$B$2:$Y$17))+1)</f>
        <v>14.801465866258315</v>
      </c>
      <c r="G63" s="2" t="str">
        <f>INDEX(plate_materials!$B$2:$Y$17, INT((ROW()-2)/COLUMNS(plate_materials!$B$2:$Y$17))+1, MOD(ROW()-2, COLUMNS(plate_materials!$B$2:$Y$17))+1)</f>
        <v>M2</v>
      </c>
      <c r="H63" s="12">
        <f ca="1">INDEX(plate_metadata!$B$2:$Y$17, INT((ROW()-2)/COLUMNS(plate_metadata!$B$2:$Y$17))+1, MOD(ROW()-2, COLUMNS(plate_metadata!$B$2:$Y$17))+1)</f>
        <v>14.095383350085431</v>
      </c>
    </row>
    <row r="64" spans="4:8" x14ac:dyDescent="0.3">
      <c r="D64" s="17" t="str">
        <f>INDEX(plate_readout!$A$2:$A$17, INT((ROW()-2)/(COLUMNS(plate_readout!$B$2:$Y$17)))+1)</f>
        <v>C</v>
      </c>
      <c r="E64" s="9">
        <f>INDEX(plate_readout!$B$1:$Y$1,MOD(ROW()-2,COLUMNS(plate_readout!$B$2:$Y$17))+1)</f>
        <v>15</v>
      </c>
      <c r="F64" s="2">
        <f ca="1">INDEX(plate_readout!$B$2:$Y$17, INT((ROW()-2)/COLUMNS(plate_readout!$B$2:$Y$17))+1, MOD(ROW()-2, COLUMNS(plate_readout!$B$2:$Y$17))+1)</f>
        <v>15.566542651568531</v>
      </c>
      <c r="G64" s="2" t="str">
        <f>INDEX(plate_materials!$B$2:$Y$17, INT((ROW()-2)/COLUMNS(plate_materials!$B$2:$Y$17))+1, MOD(ROW()-2, COLUMNS(plate_materials!$B$2:$Y$17))+1)</f>
        <v>M3</v>
      </c>
      <c r="H64" s="12">
        <f ca="1">INDEX(plate_metadata!$B$2:$Y$17, INT((ROW()-2)/COLUMNS(plate_metadata!$B$2:$Y$17))+1, MOD(ROW()-2, COLUMNS(plate_metadata!$B$2:$Y$17))+1)</f>
        <v>15.087431364591803</v>
      </c>
    </row>
    <row r="65" spans="4:8" x14ac:dyDescent="0.3">
      <c r="D65" s="17" t="str">
        <f>INDEX(plate_readout!$A$2:$A$17, INT((ROW()-2)/(COLUMNS(plate_readout!$B$2:$Y$17)))+1)</f>
        <v>C</v>
      </c>
      <c r="E65" s="9">
        <f>INDEX(plate_readout!$B$1:$Y$1,MOD(ROW()-2,COLUMNS(plate_readout!$B$2:$Y$17))+1)</f>
        <v>16</v>
      </c>
      <c r="F65" s="2">
        <f ca="1">INDEX(plate_readout!$B$2:$Y$17, INT((ROW()-2)/COLUMNS(plate_readout!$B$2:$Y$17))+1, MOD(ROW()-2, COLUMNS(plate_readout!$B$2:$Y$17))+1)</f>
        <v>16.395552953855521</v>
      </c>
      <c r="G65" s="2" t="str">
        <f>INDEX(plate_materials!$B$2:$Y$17, INT((ROW()-2)/COLUMNS(plate_materials!$B$2:$Y$17))+1, MOD(ROW()-2, COLUMNS(plate_materials!$B$2:$Y$17))+1)</f>
        <v>M4</v>
      </c>
      <c r="H65" s="12">
        <f ca="1">INDEX(plate_metadata!$B$2:$Y$17, INT((ROW()-2)/COLUMNS(plate_metadata!$B$2:$Y$17))+1, MOD(ROW()-2, COLUMNS(plate_metadata!$B$2:$Y$17))+1)</f>
        <v>16.338940388968421</v>
      </c>
    </row>
    <row r="66" spans="4:8" x14ac:dyDescent="0.3">
      <c r="D66" s="17" t="str">
        <f>INDEX(plate_readout!$A$2:$A$17, INT((ROW()-2)/(COLUMNS(plate_readout!$B$2:$Y$17)))+1)</f>
        <v>C</v>
      </c>
      <c r="E66" s="9">
        <f>INDEX(plate_readout!$B$1:$Y$1,MOD(ROW()-2,COLUMNS(plate_readout!$B$2:$Y$17))+1)</f>
        <v>17</v>
      </c>
      <c r="F66" s="2">
        <f ca="1">INDEX(plate_readout!$B$2:$Y$17, INT((ROW()-2)/COLUMNS(plate_readout!$B$2:$Y$17))+1, MOD(ROW()-2, COLUMNS(plate_readout!$B$2:$Y$17))+1)</f>
        <v>17.899270789696121</v>
      </c>
      <c r="G66" s="2" t="str">
        <f>INDEX(plate_materials!$B$2:$Y$17, INT((ROW()-2)/COLUMNS(plate_materials!$B$2:$Y$17))+1, MOD(ROW()-2, COLUMNS(plate_materials!$B$2:$Y$17))+1)</f>
        <v>M5</v>
      </c>
      <c r="H66" s="12">
        <f ca="1">INDEX(plate_metadata!$B$2:$Y$17, INT((ROW()-2)/COLUMNS(plate_metadata!$B$2:$Y$17))+1, MOD(ROW()-2, COLUMNS(plate_metadata!$B$2:$Y$17))+1)</f>
        <v>17.987830768682471</v>
      </c>
    </row>
    <row r="67" spans="4:8" x14ac:dyDescent="0.3">
      <c r="D67" s="17" t="str">
        <f>INDEX(plate_readout!$A$2:$A$17, INT((ROW()-2)/(COLUMNS(plate_readout!$B$2:$Y$17)))+1)</f>
        <v>C</v>
      </c>
      <c r="E67" s="9">
        <f>INDEX(plate_readout!$B$1:$Y$1,MOD(ROW()-2,COLUMNS(plate_readout!$B$2:$Y$17))+1)</f>
        <v>18</v>
      </c>
      <c r="F67" s="2">
        <f ca="1">INDEX(plate_readout!$B$2:$Y$17, INT((ROW()-2)/COLUMNS(plate_readout!$B$2:$Y$17))+1, MOD(ROW()-2, COLUMNS(plate_readout!$B$2:$Y$17))+1)</f>
        <v>18.468095760863051</v>
      </c>
      <c r="G67" s="2" t="str">
        <f>INDEX(plate_materials!$B$2:$Y$17, INT((ROW()-2)/COLUMNS(plate_materials!$B$2:$Y$17))+1, MOD(ROW()-2, COLUMNS(plate_materials!$B$2:$Y$17))+1)</f>
        <v>M6</v>
      </c>
      <c r="H67" s="12">
        <f ca="1">INDEX(plate_metadata!$B$2:$Y$17, INT((ROW()-2)/COLUMNS(plate_metadata!$B$2:$Y$17))+1, MOD(ROW()-2, COLUMNS(plate_metadata!$B$2:$Y$17))+1)</f>
        <v>18.195922531096908</v>
      </c>
    </row>
    <row r="68" spans="4:8" x14ac:dyDescent="0.3">
      <c r="D68" s="17" t="str">
        <f>INDEX(plate_readout!$A$2:$A$17, INT((ROW()-2)/(COLUMNS(plate_readout!$B$2:$Y$17)))+1)</f>
        <v>C</v>
      </c>
      <c r="E68" s="9">
        <f>INDEX(plate_readout!$B$1:$Y$1,MOD(ROW()-2,COLUMNS(plate_readout!$B$2:$Y$17))+1)</f>
        <v>19</v>
      </c>
      <c r="F68" s="2">
        <f ca="1">INDEX(plate_readout!$B$2:$Y$17, INT((ROW()-2)/COLUMNS(plate_readout!$B$2:$Y$17))+1, MOD(ROW()-2, COLUMNS(plate_readout!$B$2:$Y$17))+1)</f>
        <v>19.185964616701462</v>
      </c>
      <c r="G68" s="2" t="str">
        <f>INDEX(plate_materials!$B$2:$Y$17, INT((ROW()-2)/COLUMNS(plate_materials!$B$2:$Y$17))+1, MOD(ROW()-2, COLUMNS(plate_materials!$B$2:$Y$17))+1)</f>
        <v>M7</v>
      </c>
      <c r="H68" s="12">
        <f ca="1">INDEX(plate_metadata!$B$2:$Y$17, INT((ROW()-2)/COLUMNS(plate_metadata!$B$2:$Y$17))+1, MOD(ROW()-2, COLUMNS(plate_metadata!$B$2:$Y$17))+1)</f>
        <v>19.623163163168218</v>
      </c>
    </row>
    <row r="69" spans="4:8" x14ac:dyDescent="0.3">
      <c r="D69" s="17" t="str">
        <f>INDEX(plate_readout!$A$2:$A$17, INT((ROW()-2)/(COLUMNS(plate_readout!$B$2:$Y$17)))+1)</f>
        <v>C</v>
      </c>
      <c r="E69" s="9">
        <f>INDEX(plate_readout!$B$1:$Y$1,MOD(ROW()-2,COLUMNS(plate_readout!$B$2:$Y$17))+1)</f>
        <v>20</v>
      </c>
      <c r="F69" s="2">
        <f ca="1">INDEX(plate_readout!$B$2:$Y$17, INT((ROW()-2)/COLUMNS(plate_readout!$B$2:$Y$17))+1, MOD(ROW()-2, COLUMNS(plate_readout!$B$2:$Y$17))+1)</f>
        <v>20.19878196988773</v>
      </c>
      <c r="G69" s="2" t="str">
        <f>INDEX(plate_materials!$B$2:$Y$17, INT((ROW()-2)/COLUMNS(plate_materials!$B$2:$Y$17))+1, MOD(ROW()-2, COLUMNS(plate_materials!$B$2:$Y$17))+1)</f>
        <v>M8</v>
      </c>
      <c r="H69" s="12">
        <f ca="1">INDEX(plate_metadata!$B$2:$Y$17, INT((ROW()-2)/COLUMNS(plate_metadata!$B$2:$Y$17))+1, MOD(ROW()-2, COLUMNS(plate_metadata!$B$2:$Y$17))+1)</f>
        <v>20.86087589296806</v>
      </c>
    </row>
    <row r="70" spans="4:8" x14ac:dyDescent="0.3">
      <c r="D70" s="17" t="str">
        <f>INDEX(plate_readout!$A$2:$A$17, INT((ROW()-2)/(COLUMNS(plate_readout!$B$2:$Y$17)))+1)</f>
        <v>C</v>
      </c>
      <c r="E70" s="9">
        <f>INDEX(plate_readout!$B$1:$Y$1,MOD(ROW()-2,COLUMNS(plate_readout!$B$2:$Y$17))+1)</f>
        <v>21</v>
      </c>
      <c r="F70" s="2">
        <f ca="1">INDEX(plate_readout!$B$2:$Y$17, INT((ROW()-2)/COLUMNS(plate_readout!$B$2:$Y$17))+1, MOD(ROW()-2, COLUMNS(plate_readout!$B$2:$Y$17))+1)</f>
        <v>21.260152667960948</v>
      </c>
      <c r="G70" s="2" t="str">
        <f>INDEX(plate_materials!$B$2:$Y$17, INT((ROW()-2)/COLUMNS(plate_materials!$B$2:$Y$17))+1, MOD(ROW()-2, COLUMNS(plate_materials!$B$2:$Y$17))+1)</f>
        <v>M9</v>
      </c>
      <c r="H70" s="12">
        <f ca="1">INDEX(plate_metadata!$B$2:$Y$17, INT((ROW()-2)/COLUMNS(plate_metadata!$B$2:$Y$17))+1, MOD(ROW()-2, COLUMNS(plate_metadata!$B$2:$Y$17))+1)</f>
        <v>21.779569897054266</v>
      </c>
    </row>
    <row r="71" spans="4:8" x14ac:dyDescent="0.3">
      <c r="D71" s="17" t="str">
        <f>INDEX(plate_readout!$A$2:$A$17, INT((ROW()-2)/(COLUMNS(plate_readout!$B$2:$Y$17)))+1)</f>
        <v>C</v>
      </c>
      <c r="E71" s="9">
        <f>INDEX(plate_readout!$B$1:$Y$1,MOD(ROW()-2,COLUMNS(plate_readout!$B$2:$Y$17))+1)</f>
        <v>22</v>
      </c>
      <c r="F71" s="2">
        <f ca="1">INDEX(plate_readout!$B$2:$Y$17, INT((ROW()-2)/COLUMNS(plate_readout!$B$2:$Y$17))+1, MOD(ROW()-2, COLUMNS(plate_readout!$B$2:$Y$17))+1)</f>
        <v>22.001451345101472</v>
      </c>
      <c r="G71" s="2" t="str">
        <f>INDEX(plate_materials!$B$2:$Y$17, INT((ROW()-2)/COLUMNS(plate_materials!$B$2:$Y$17))+1, MOD(ROW()-2, COLUMNS(plate_materials!$B$2:$Y$17))+1)</f>
        <v>M10</v>
      </c>
      <c r="H71" s="12">
        <f ca="1">INDEX(plate_metadata!$B$2:$Y$17, INT((ROW()-2)/COLUMNS(plate_metadata!$B$2:$Y$17))+1, MOD(ROW()-2, COLUMNS(plate_metadata!$B$2:$Y$17))+1)</f>
        <v>22.335367117320082</v>
      </c>
    </row>
    <row r="72" spans="4:8" x14ac:dyDescent="0.3">
      <c r="D72" s="17" t="str">
        <f>INDEX(plate_readout!$A$2:$A$17, INT((ROW()-2)/(COLUMNS(plate_readout!$B$2:$Y$17)))+1)</f>
        <v>C</v>
      </c>
      <c r="E72" s="9">
        <f>INDEX(plate_readout!$B$1:$Y$1,MOD(ROW()-2,COLUMNS(plate_readout!$B$2:$Y$17))+1)</f>
        <v>23</v>
      </c>
      <c r="F72" s="2">
        <f ca="1">INDEX(plate_readout!$B$2:$Y$17, INT((ROW()-2)/COLUMNS(plate_readout!$B$2:$Y$17))+1, MOD(ROW()-2, COLUMNS(plate_readout!$B$2:$Y$17))+1)</f>
        <v>23.122829681158329</v>
      </c>
      <c r="G72" s="2" t="str">
        <f>INDEX(plate_materials!$B$2:$Y$17, INT((ROW()-2)/COLUMNS(plate_materials!$B$2:$Y$17))+1, MOD(ROW()-2, COLUMNS(plate_materials!$B$2:$Y$17))+1)</f>
        <v>M11</v>
      </c>
      <c r="H72" s="12">
        <f ca="1">INDEX(plate_metadata!$B$2:$Y$17, INT((ROW()-2)/COLUMNS(plate_metadata!$B$2:$Y$17))+1, MOD(ROW()-2, COLUMNS(plate_metadata!$B$2:$Y$17))+1)</f>
        <v>23.637590071188523</v>
      </c>
    </row>
    <row r="73" spans="4:8" x14ac:dyDescent="0.3">
      <c r="D73" s="17" t="str">
        <f>INDEX(plate_readout!$A$2:$A$17, INT((ROW()-2)/(COLUMNS(plate_readout!$B$2:$Y$17)))+1)</f>
        <v>C</v>
      </c>
      <c r="E73" s="9">
        <f>INDEX(plate_readout!$B$1:$Y$1,MOD(ROW()-2,COLUMNS(plate_readout!$B$2:$Y$17))+1)</f>
        <v>24</v>
      </c>
      <c r="F73" s="2">
        <f ca="1">INDEX(plate_readout!$B$2:$Y$17, INT((ROW()-2)/COLUMNS(plate_readout!$B$2:$Y$17))+1, MOD(ROW()-2, COLUMNS(plate_readout!$B$2:$Y$17))+1)</f>
        <v>24.226649256951521</v>
      </c>
      <c r="G73" s="2" t="str">
        <f>INDEX(plate_materials!$B$2:$Y$17, INT((ROW()-2)/COLUMNS(plate_materials!$B$2:$Y$17))+1, MOD(ROW()-2, COLUMNS(plate_materials!$B$2:$Y$17))+1)</f>
        <v>M12</v>
      </c>
      <c r="H73" s="12">
        <f ca="1">INDEX(plate_metadata!$B$2:$Y$17, INT((ROW()-2)/COLUMNS(plate_metadata!$B$2:$Y$17))+1, MOD(ROW()-2, COLUMNS(plate_metadata!$B$2:$Y$17))+1)</f>
        <v>24.69321157147975</v>
      </c>
    </row>
    <row r="74" spans="4:8" x14ac:dyDescent="0.3">
      <c r="D74" s="17" t="str">
        <f>INDEX(plate_readout!$A$2:$A$17, INT((ROW()-2)/(COLUMNS(plate_readout!$B$2:$Y$17)))+1)</f>
        <v>D</v>
      </c>
      <c r="E74" s="9">
        <f>INDEX(plate_readout!$B$1:$Y$1,MOD(ROW()-2,COLUMNS(plate_readout!$B$2:$Y$17))+1)</f>
        <v>1</v>
      </c>
      <c r="F74" s="2" t="str">
        <f>INDEX(plate_readout!$B$2:$Y$17, INT((ROW()-2)/COLUMNS(plate_readout!$B$2:$Y$17))+1, MOD(ROW()-2, COLUMNS(plate_readout!$B$2:$Y$17))+1)</f>
        <v>d1</v>
      </c>
      <c r="G74" s="2" t="str">
        <f>INDEX(plate_materials!$B$2:$Y$17, INT((ROW()-2)/COLUMNS(plate_materials!$B$2:$Y$17))+1, MOD(ROW()-2, COLUMNS(plate_materials!$B$2:$Y$17))+1)</f>
        <v>M1</v>
      </c>
      <c r="H74" s="12">
        <f ca="1">INDEX(plate_metadata!$B$2:$Y$17, INT((ROW()-2)/COLUMNS(plate_metadata!$B$2:$Y$17))+1, MOD(ROW()-2, COLUMNS(plate_metadata!$B$2:$Y$17))+1)</f>
        <v>1.5513395343792877</v>
      </c>
    </row>
    <row r="75" spans="4:8" x14ac:dyDescent="0.3">
      <c r="D75" s="17" t="str">
        <f>INDEX(plate_readout!$A$2:$A$17, INT((ROW()-2)/(COLUMNS(plate_readout!$B$2:$Y$17)))+1)</f>
        <v>D</v>
      </c>
      <c r="E75" s="9">
        <f>INDEX(plate_readout!$B$1:$Y$1,MOD(ROW()-2,COLUMNS(plate_readout!$B$2:$Y$17))+1)</f>
        <v>2</v>
      </c>
      <c r="F75" s="2" t="str">
        <f>INDEX(plate_readout!$B$2:$Y$17, INT((ROW()-2)/COLUMNS(plate_readout!$B$2:$Y$17))+1, MOD(ROW()-2, COLUMNS(plate_readout!$B$2:$Y$17))+1)</f>
        <v>d2</v>
      </c>
      <c r="G75" s="2" t="str">
        <f>INDEX(plate_materials!$B$2:$Y$17, INT((ROW()-2)/COLUMNS(plate_materials!$B$2:$Y$17))+1, MOD(ROW()-2, COLUMNS(plate_materials!$B$2:$Y$17))+1)</f>
        <v>M2</v>
      </c>
      <c r="H75" s="12">
        <f ca="1">INDEX(plate_metadata!$B$2:$Y$17, INT((ROW()-2)/COLUMNS(plate_metadata!$B$2:$Y$17))+1, MOD(ROW()-2, COLUMNS(plate_metadata!$B$2:$Y$17))+1)</f>
        <v>2.2955244798880257</v>
      </c>
    </row>
    <row r="76" spans="4:8" x14ac:dyDescent="0.3">
      <c r="D76" s="17" t="str">
        <f>INDEX(plate_readout!$A$2:$A$17, INT((ROW()-2)/(COLUMNS(plate_readout!$B$2:$Y$17)))+1)</f>
        <v>D</v>
      </c>
      <c r="E76" s="9">
        <f>INDEX(plate_readout!$B$1:$Y$1,MOD(ROW()-2,COLUMNS(plate_readout!$B$2:$Y$17))+1)</f>
        <v>3</v>
      </c>
      <c r="F76" s="2" t="str">
        <f>INDEX(plate_readout!$B$2:$Y$17, INT((ROW()-2)/COLUMNS(plate_readout!$B$2:$Y$17))+1, MOD(ROW()-2, COLUMNS(plate_readout!$B$2:$Y$17))+1)</f>
        <v>d3</v>
      </c>
      <c r="G76" s="2" t="str">
        <f>INDEX(plate_materials!$B$2:$Y$17, INT((ROW()-2)/COLUMNS(plate_materials!$B$2:$Y$17))+1, MOD(ROW()-2, COLUMNS(plate_materials!$B$2:$Y$17))+1)</f>
        <v>M3</v>
      </c>
      <c r="H76" s="12">
        <f ca="1">INDEX(plate_metadata!$B$2:$Y$17, INT((ROW()-2)/COLUMNS(plate_metadata!$B$2:$Y$17))+1, MOD(ROW()-2, COLUMNS(plate_metadata!$B$2:$Y$17))+1)</f>
        <v>3.4506120647076104</v>
      </c>
    </row>
    <row r="77" spans="4:8" x14ac:dyDescent="0.3">
      <c r="D77" s="17" t="str">
        <f>INDEX(plate_readout!$A$2:$A$17, INT((ROW()-2)/(COLUMNS(plate_readout!$B$2:$Y$17)))+1)</f>
        <v>D</v>
      </c>
      <c r="E77" s="9">
        <f>INDEX(plate_readout!$B$1:$Y$1,MOD(ROW()-2,COLUMNS(plate_readout!$B$2:$Y$17))+1)</f>
        <v>4</v>
      </c>
      <c r="F77" s="2" t="str">
        <f>INDEX(plate_readout!$B$2:$Y$17, INT((ROW()-2)/COLUMNS(plate_readout!$B$2:$Y$17))+1, MOD(ROW()-2, COLUMNS(plate_readout!$B$2:$Y$17))+1)</f>
        <v>d4</v>
      </c>
      <c r="G77" s="2" t="str">
        <f>INDEX(plate_materials!$B$2:$Y$17, INT((ROW()-2)/COLUMNS(plate_materials!$B$2:$Y$17))+1, MOD(ROW()-2, COLUMNS(plate_materials!$B$2:$Y$17))+1)</f>
        <v>M4</v>
      </c>
      <c r="H77" s="12">
        <f ca="1">INDEX(plate_metadata!$B$2:$Y$17, INT((ROW()-2)/COLUMNS(plate_metadata!$B$2:$Y$17))+1, MOD(ROW()-2, COLUMNS(plate_metadata!$B$2:$Y$17))+1)</f>
        <v>4.1142845157178183</v>
      </c>
    </row>
    <row r="78" spans="4:8" x14ac:dyDescent="0.3">
      <c r="D78" s="17" t="str">
        <f>INDEX(plate_readout!$A$2:$A$17, INT((ROW()-2)/(COLUMNS(plate_readout!$B$2:$Y$17)))+1)</f>
        <v>D</v>
      </c>
      <c r="E78" s="9">
        <f>INDEX(plate_readout!$B$1:$Y$1,MOD(ROW()-2,COLUMNS(plate_readout!$B$2:$Y$17))+1)</f>
        <v>5</v>
      </c>
      <c r="F78" s="2" t="str">
        <f>INDEX(plate_readout!$B$2:$Y$17, INT((ROW()-2)/COLUMNS(plate_readout!$B$2:$Y$17))+1, MOD(ROW()-2, COLUMNS(plate_readout!$B$2:$Y$17))+1)</f>
        <v>d5</v>
      </c>
      <c r="G78" s="2" t="str">
        <f>INDEX(plate_materials!$B$2:$Y$17, INT((ROW()-2)/COLUMNS(plate_materials!$B$2:$Y$17))+1, MOD(ROW()-2, COLUMNS(plate_materials!$B$2:$Y$17))+1)</f>
        <v>M5</v>
      </c>
      <c r="H78" s="12">
        <f ca="1">INDEX(plate_metadata!$B$2:$Y$17, INT((ROW()-2)/COLUMNS(plate_metadata!$B$2:$Y$17))+1, MOD(ROW()-2, COLUMNS(plate_metadata!$B$2:$Y$17))+1)</f>
        <v>5.6357963328703917</v>
      </c>
    </row>
    <row r="79" spans="4:8" x14ac:dyDescent="0.3">
      <c r="D79" s="17" t="str">
        <f>INDEX(plate_readout!$A$2:$A$17, INT((ROW()-2)/(COLUMNS(plate_readout!$B$2:$Y$17)))+1)</f>
        <v>D</v>
      </c>
      <c r="E79" s="9">
        <f>INDEX(plate_readout!$B$1:$Y$1,MOD(ROW()-2,COLUMNS(plate_readout!$B$2:$Y$17))+1)</f>
        <v>6</v>
      </c>
      <c r="F79" s="2" t="str">
        <f>INDEX(plate_readout!$B$2:$Y$17, INT((ROW()-2)/COLUMNS(plate_readout!$B$2:$Y$17))+1, MOD(ROW()-2, COLUMNS(plate_readout!$B$2:$Y$17))+1)</f>
        <v>d6</v>
      </c>
      <c r="G79" s="2" t="str">
        <f>INDEX(plate_materials!$B$2:$Y$17, INT((ROW()-2)/COLUMNS(plate_materials!$B$2:$Y$17))+1, MOD(ROW()-2, COLUMNS(plate_materials!$B$2:$Y$17))+1)</f>
        <v>M6</v>
      </c>
      <c r="H79" s="12">
        <f ca="1">INDEX(plate_metadata!$B$2:$Y$17, INT((ROW()-2)/COLUMNS(plate_metadata!$B$2:$Y$17))+1, MOD(ROW()-2, COLUMNS(plate_metadata!$B$2:$Y$17))+1)</f>
        <v>6.5221967795782714</v>
      </c>
    </row>
    <row r="80" spans="4:8" x14ac:dyDescent="0.3">
      <c r="D80" s="17" t="str">
        <f>INDEX(plate_readout!$A$2:$A$17, INT((ROW()-2)/(COLUMNS(plate_readout!$B$2:$Y$17)))+1)</f>
        <v>D</v>
      </c>
      <c r="E80" s="9">
        <f>INDEX(plate_readout!$B$1:$Y$1,MOD(ROW()-2,COLUMNS(plate_readout!$B$2:$Y$17))+1)</f>
        <v>7</v>
      </c>
      <c r="F80" s="2" t="str">
        <f>INDEX(plate_readout!$B$2:$Y$17, INT((ROW()-2)/COLUMNS(plate_readout!$B$2:$Y$17))+1, MOD(ROW()-2, COLUMNS(plate_readout!$B$2:$Y$17))+1)</f>
        <v>d7</v>
      </c>
      <c r="G80" s="2" t="str">
        <f>INDEX(plate_materials!$B$2:$Y$17, INT((ROW()-2)/COLUMNS(plate_materials!$B$2:$Y$17))+1, MOD(ROW()-2, COLUMNS(plate_materials!$B$2:$Y$17))+1)</f>
        <v>M7</v>
      </c>
      <c r="H80" s="12">
        <f ca="1">INDEX(plate_metadata!$B$2:$Y$17, INT((ROW()-2)/COLUMNS(plate_metadata!$B$2:$Y$17))+1, MOD(ROW()-2, COLUMNS(plate_metadata!$B$2:$Y$17))+1)</f>
        <v>7.2600231310166032</v>
      </c>
    </row>
    <row r="81" spans="4:8" x14ac:dyDescent="0.3">
      <c r="D81" s="17" t="str">
        <f>INDEX(plate_readout!$A$2:$A$17, INT((ROW()-2)/(COLUMNS(plate_readout!$B$2:$Y$17)))+1)</f>
        <v>D</v>
      </c>
      <c r="E81" s="9">
        <f>INDEX(plate_readout!$B$1:$Y$1,MOD(ROW()-2,COLUMNS(plate_readout!$B$2:$Y$17))+1)</f>
        <v>8</v>
      </c>
      <c r="F81" s="2" t="str">
        <f>INDEX(plate_readout!$B$2:$Y$17, INT((ROW()-2)/COLUMNS(plate_readout!$B$2:$Y$17))+1, MOD(ROW()-2, COLUMNS(plate_readout!$B$2:$Y$17))+1)</f>
        <v>d8</v>
      </c>
      <c r="G81" s="2" t="str">
        <f>INDEX(plate_materials!$B$2:$Y$17, INT((ROW()-2)/COLUMNS(plate_materials!$B$2:$Y$17))+1, MOD(ROW()-2, COLUMNS(plate_materials!$B$2:$Y$17))+1)</f>
        <v>M8</v>
      </c>
      <c r="H81" s="12">
        <f ca="1">INDEX(plate_metadata!$B$2:$Y$17, INT((ROW()-2)/COLUMNS(plate_metadata!$B$2:$Y$17))+1, MOD(ROW()-2, COLUMNS(plate_metadata!$B$2:$Y$17))+1)</f>
        <v>8.2811101139095591</v>
      </c>
    </row>
    <row r="82" spans="4:8" x14ac:dyDescent="0.3">
      <c r="D82" s="17" t="str">
        <f>INDEX(plate_readout!$A$2:$A$17, INT((ROW()-2)/(COLUMNS(plate_readout!$B$2:$Y$17)))+1)</f>
        <v>D</v>
      </c>
      <c r="E82" s="9">
        <f>INDEX(plate_readout!$B$1:$Y$1,MOD(ROW()-2,COLUMNS(plate_readout!$B$2:$Y$17))+1)</f>
        <v>9</v>
      </c>
      <c r="F82" s="2" t="str">
        <f>INDEX(plate_readout!$B$2:$Y$17, INT((ROW()-2)/COLUMNS(plate_readout!$B$2:$Y$17))+1, MOD(ROW()-2, COLUMNS(plate_readout!$B$2:$Y$17))+1)</f>
        <v>d9</v>
      </c>
      <c r="G82" s="2" t="str">
        <f>INDEX(plate_materials!$B$2:$Y$17, INT((ROW()-2)/COLUMNS(plate_materials!$B$2:$Y$17))+1, MOD(ROW()-2, COLUMNS(plate_materials!$B$2:$Y$17))+1)</f>
        <v>M9</v>
      </c>
      <c r="H82" s="12">
        <f ca="1">INDEX(plate_metadata!$B$2:$Y$17, INT((ROW()-2)/COLUMNS(plate_metadata!$B$2:$Y$17))+1, MOD(ROW()-2, COLUMNS(plate_metadata!$B$2:$Y$17))+1)</f>
        <v>9.8917019238634669</v>
      </c>
    </row>
    <row r="83" spans="4:8" x14ac:dyDescent="0.3">
      <c r="D83" s="17" t="str">
        <f>INDEX(plate_readout!$A$2:$A$17, INT((ROW()-2)/(COLUMNS(plate_readout!$B$2:$Y$17)))+1)</f>
        <v>D</v>
      </c>
      <c r="E83" s="9">
        <f>INDEX(plate_readout!$B$1:$Y$1,MOD(ROW()-2,COLUMNS(plate_readout!$B$2:$Y$17))+1)</f>
        <v>10</v>
      </c>
      <c r="F83" s="2" t="str">
        <f>INDEX(plate_readout!$B$2:$Y$17, INT((ROW()-2)/COLUMNS(plate_readout!$B$2:$Y$17))+1, MOD(ROW()-2, COLUMNS(plate_readout!$B$2:$Y$17))+1)</f>
        <v>d10</v>
      </c>
      <c r="G83" s="2" t="str">
        <f>INDEX(plate_materials!$B$2:$Y$17, INT((ROW()-2)/COLUMNS(plate_materials!$B$2:$Y$17))+1, MOD(ROW()-2, COLUMNS(plate_materials!$B$2:$Y$17))+1)</f>
        <v>M10</v>
      </c>
      <c r="H83" s="12">
        <f ca="1">INDEX(plate_metadata!$B$2:$Y$17, INT((ROW()-2)/COLUMNS(plate_metadata!$B$2:$Y$17))+1, MOD(ROW()-2, COLUMNS(plate_metadata!$B$2:$Y$17))+1)</f>
        <v>10.293552625179235</v>
      </c>
    </row>
    <row r="84" spans="4:8" x14ac:dyDescent="0.3">
      <c r="D84" s="17" t="str">
        <f>INDEX(plate_readout!$A$2:$A$17, INT((ROW()-2)/(COLUMNS(plate_readout!$B$2:$Y$17)))+1)</f>
        <v>D</v>
      </c>
      <c r="E84" s="9">
        <f>INDEX(plate_readout!$B$1:$Y$1,MOD(ROW()-2,COLUMNS(plate_readout!$B$2:$Y$17))+1)</f>
        <v>11</v>
      </c>
      <c r="F84" s="2" t="str">
        <f>INDEX(plate_readout!$B$2:$Y$17, INT((ROW()-2)/COLUMNS(plate_readout!$B$2:$Y$17))+1, MOD(ROW()-2, COLUMNS(plate_readout!$B$2:$Y$17))+1)</f>
        <v>d11</v>
      </c>
      <c r="G84" s="2" t="str">
        <f>INDEX(plate_materials!$B$2:$Y$17, INT((ROW()-2)/COLUMNS(plate_materials!$B$2:$Y$17))+1, MOD(ROW()-2, COLUMNS(plate_materials!$B$2:$Y$17))+1)</f>
        <v>M11</v>
      </c>
      <c r="H84" s="12">
        <f ca="1">INDEX(plate_metadata!$B$2:$Y$17, INT((ROW()-2)/COLUMNS(plate_metadata!$B$2:$Y$17))+1, MOD(ROW()-2, COLUMNS(plate_metadata!$B$2:$Y$17))+1)</f>
        <v>11.230738126815618</v>
      </c>
    </row>
    <row r="85" spans="4:8" x14ac:dyDescent="0.3">
      <c r="D85" s="17" t="str">
        <f>INDEX(plate_readout!$A$2:$A$17, INT((ROW()-2)/(COLUMNS(plate_readout!$B$2:$Y$17)))+1)</f>
        <v>D</v>
      </c>
      <c r="E85" s="9">
        <f>INDEX(plate_readout!$B$1:$Y$1,MOD(ROW()-2,COLUMNS(plate_readout!$B$2:$Y$17))+1)</f>
        <v>12</v>
      </c>
      <c r="F85" s="2" t="str">
        <f>INDEX(plate_readout!$B$2:$Y$17, INT((ROW()-2)/COLUMNS(plate_readout!$B$2:$Y$17))+1, MOD(ROW()-2, COLUMNS(plate_readout!$B$2:$Y$17))+1)</f>
        <v>d12</v>
      </c>
      <c r="G85" s="2" t="str">
        <f>INDEX(plate_materials!$B$2:$Y$17, INT((ROW()-2)/COLUMNS(plate_materials!$B$2:$Y$17))+1, MOD(ROW()-2, COLUMNS(plate_materials!$B$2:$Y$17))+1)</f>
        <v>M12</v>
      </c>
      <c r="H85" s="12">
        <f ca="1">INDEX(plate_metadata!$B$2:$Y$17, INT((ROW()-2)/COLUMNS(plate_metadata!$B$2:$Y$17))+1, MOD(ROW()-2, COLUMNS(plate_metadata!$B$2:$Y$17))+1)</f>
        <v>12.841564394913876</v>
      </c>
    </row>
    <row r="86" spans="4:8" x14ac:dyDescent="0.3">
      <c r="D86" s="17" t="str">
        <f>INDEX(plate_readout!$A$2:$A$17, INT((ROW()-2)/(COLUMNS(plate_readout!$B$2:$Y$17)))+1)</f>
        <v>D</v>
      </c>
      <c r="E86" s="9">
        <f>INDEX(plate_readout!$B$1:$Y$1,MOD(ROW()-2,COLUMNS(plate_readout!$B$2:$Y$17))+1)</f>
        <v>13</v>
      </c>
      <c r="F86" s="2">
        <f ca="1">INDEX(plate_readout!$B$2:$Y$17, INT((ROW()-2)/COLUMNS(plate_readout!$B$2:$Y$17))+1, MOD(ROW()-2, COLUMNS(plate_readout!$B$2:$Y$17))+1)</f>
        <v>13.023693165253754</v>
      </c>
      <c r="G86" s="2" t="str">
        <f>INDEX(plate_materials!$B$2:$Y$17, INT((ROW()-2)/COLUMNS(plate_materials!$B$2:$Y$17))+1, MOD(ROW()-2, COLUMNS(plate_materials!$B$2:$Y$17))+1)</f>
        <v>M1</v>
      </c>
      <c r="H86" s="12">
        <f ca="1">INDEX(plate_metadata!$B$2:$Y$17, INT((ROW()-2)/COLUMNS(plate_metadata!$B$2:$Y$17))+1, MOD(ROW()-2, COLUMNS(plate_metadata!$B$2:$Y$17))+1)</f>
        <v>13.691272302156014</v>
      </c>
    </row>
    <row r="87" spans="4:8" x14ac:dyDescent="0.3">
      <c r="D87" s="17" t="str">
        <f>INDEX(plate_readout!$A$2:$A$17, INT((ROW()-2)/(COLUMNS(plate_readout!$B$2:$Y$17)))+1)</f>
        <v>D</v>
      </c>
      <c r="E87" s="9">
        <f>INDEX(plate_readout!$B$1:$Y$1,MOD(ROW()-2,COLUMNS(plate_readout!$B$2:$Y$17))+1)</f>
        <v>14</v>
      </c>
      <c r="F87" s="2">
        <f ca="1">INDEX(plate_readout!$B$2:$Y$17, INT((ROW()-2)/COLUMNS(plate_readout!$B$2:$Y$17))+1, MOD(ROW()-2, COLUMNS(plate_readout!$B$2:$Y$17))+1)</f>
        <v>14.743170080654908</v>
      </c>
      <c r="G87" s="2" t="str">
        <f>INDEX(plate_materials!$B$2:$Y$17, INT((ROW()-2)/COLUMNS(plate_materials!$B$2:$Y$17))+1, MOD(ROW()-2, COLUMNS(plate_materials!$B$2:$Y$17))+1)</f>
        <v>M2</v>
      </c>
      <c r="H87" s="12">
        <f ca="1">INDEX(plate_metadata!$B$2:$Y$17, INT((ROW()-2)/COLUMNS(plate_metadata!$B$2:$Y$17))+1, MOD(ROW()-2, COLUMNS(plate_metadata!$B$2:$Y$17))+1)</f>
        <v>14.136170098118374</v>
      </c>
    </row>
    <row r="88" spans="4:8" x14ac:dyDescent="0.3">
      <c r="D88" s="17" t="str">
        <f>INDEX(plate_readout!$A$2:$A$17, INT((ROW()-2)/(COLUMNS(plate_readout!$B$2:$Y$17)))+1)</f>
        <v>D</v>
      </c>
      <c r="E88" s="9">
        <f>INDEX(plate_readout!$B$1:$Y$1,MOD(ROW()-2,COLUMNS(plate_readout!$B$2:$Y$17))+1)</f>
        <v>15</v>
      </c>
      <c r="F88" s="2">
        <f ca="1">INDEX(plate_readout!$B$2:$Y$17, INT((ROW()-2)/COLUMNS(plate_readout!$B$2:$Y$17))+1, MOD(ROW()-2, COLUMNS(plate_readout!$B$2:$Y$17))+1)</f>
        <v>15.527610102246818</v>
      </c>
      <c r="G88" s="2" t="str">
        <f>INDEX(plate_materials!$B$2:$Y$17, INT((ROW()-2)/COLUMNS(plate_materials!$B$2:$Y$17))+1, MOD(ROW()-2, COLUMNS(plate_materials!$B$2:$Y$17))+1)</f>
        <v>M3</v>
      </c>
      <c r="H88" s="12">
        <f ca="1">INDEX(plate_metadata!$B$2:$Y$17, INT((ROW()-2)/COLUMNS(plate_metadata!$B$2:$Y$17))+1, MOD(ROW()-2, COLUMNS(plate_metadata!$B$2:$Y$17))+1)</f>
        <v>15.279132599732698</v>
      </c>
    </row>
    <row r="89" spans="4:8" x14ac:dyDescent="0.3">
      <c r="D89" s="17" t="str">
        <f>INDEX(plate_readout!$A$2:$A$17, INT((ROW()-2)/(COLUMNS(plate_readout!$B$2:$Y$17)))+1)</f>
        <v>D</v>
      </c>
      <c r="E89" s="9">
        <f>INDEX(plate_readout!$B$1:$Y$1,MOD(ROW()-2,COLUMNS(plate_readout!$B$2:$Y$17))+1)</f>
        <v>16</v>
      </c>
      <c r="F89" s="2">
        <f ca="1">INDEX(plate_readout!$B$2:$Y$17, INT((ROW()-2)/COLUMNS(plate_readout!$B$2:$Y$17))+1, MOD(ROW()-2, COLUMNS(plate_readout!$B$2:$Y$17))+1)</f>
        <v>16.583390473782423</v>
      </c>
      <c r="G89" s="2" t="str">
        <f>INDEX(plate_materials!$B$2:$Y$17, INT((ROW()-2)/COLUMNS(plate_materials!$B$2:$Y$17))+1, MOD(ROW()-2, COLUMNS(plate_materials!$B$2:$Y$17))+1)</f>
        <v>M4</v>
      </c>
      <c r="H89" s="12">
        <f ca="1">INDEX(plate_metadata!$B$2:$Y$17, INT((ROW()-2)/COLUMNS(plate_metadata!$B$2:$Y$17))+1, MOD(ROW()-2, COLUMNS(plate_metadata!$B$2:$Y$17))+1)</f>
        <v>16.726753565428826</v>
      </c>
    </row>
    <row r="90" spans="4:8" x14ac:dyDescent="0.3">
      <c r="D90" s="17" t="str">
        <f>INDEX(plate_readout!$A$2:$A$17, INT((ROW()-2)/(COLUMNS(plate_readout!$B$2:$Y$17)))+1)</f>
        <v>D</v>
      </c>
      <c r="E90" s="9">
        <f>INDEX(plate_readout!$B$1:$Y$1,MOD(ROW()-2,COLUMNS(plate_readout!$B$2:$Y$17))+1)</f>
        <v>17</v>
      </c>
      <c r="F90" s="2">
        <f ca="1">INDEX(plate_readout!$B$2:$Y$17, INT((ROW()-2)/COLUMNS(plate_readout!$B$2:$Y$17))+1, MOD(ROW()-2, COLUMNS(plate_readout!$B$2:$Y$17))+1)</f>
        <v>17.477395810375519</v>
      </c>
      <c r="G90" s="2" t="str">
        <f>INDEX(plate_materials!$B$2:$Y$17, INT((ROW()-2)/COLUMNS(plate_materials!$B$2:$Y$17))+1, MOD(ROW()-2, COLUMNS(plate_materials!$B$2:$Y$17))+1)</f>
        <v>M5</v>
      </c>
      <c r="H90" s="12">
        <f ca="1">INDEX(plate_metadata!$B$2:$Y$17, INT((ROW()-2)/COLUMNS(plate_metadata!$B$2:$Y$17))+1, MOD(ROW()-2, COLUMNS(plate_metadata!$B$2:$Y$17))+1)</f>
        <v>17.837016707855952</v>
      </c>
    </row>
    <row r="91" spans="4:8" x14ac:dyDescent="0.3">
      <c r="D91" s="17" t="str">
        <f>INDEX(plate_readout!$A$2:$A$17, INT((ROW()-2)/(COLUMNS(plate_readout!$B$2:$Y$17)))+1)</f>
        <v>D</v>
      </c>
      <c r="E91" s="9">
        <f>INDEX(plate_readout!$B$1:$Y$1,MOD(ROW()-2,COLUMNS(plate_readout!$B$2:$Y$17))+1)</f>
        <v>18</v>
      </c>
      <c r="F91" s="2">
        <f ca="1">INDEX(plate_readout!$B$2:$Y$17, INT((ROW()-2)/COLUMNS(plate_readout!$B$2:$Y$17))+1, MOD(ROW()-2, COLUMNS(plate_readout!$B$2:$Y$17))+1)</f>
        <v>18.830580950185393</v>
      </c>
      <c r="G91" s="2" t="str">
        <f>INDEX(plate_materials!$B$2:$Y$17, INT((ROW()-2)/COLUMNS(plate_materials!$B$2:$Y$17))+1, MOD(ROW()-2, COLUMNS(plate_materials!$B$2:$Y$17))+1)</f>
        <v>M6</v>
      </c>
      <c r="H91" s="12">
        <f ca="1">INDEX(plate_metadata!$B$2:$Y$17, INT((ROW()-2)/COLUMNS(plate_metadata!$B$2:$Y$17))+1, MOD(ROW()-2, COLUMNS(plate_metadata!$B$2:$Y$17))+1)</f>
        <v>18.670607921956591</v>
      </c>
    </row>
    <row r="92" spans="4:8" x14ac:dyDescent="0.3">
      <c r="D92" s="17" t="str">
        <f>INDEX(plate_readout!$A$2:$A$17, INT((ROW()-2)/(COLUMNS(plate_readout!$B$2:$Y$17)))+1)</f>
        <v>D</v>
      </c>
      <c r="E92" s="9">
        <f>INDEX(plate_readout!$B$1:$Y$1,MOD(ROW()-2,COLUMNS(plate_readout!$B$2:$Y$17))+1)</f>
        <v>19</v>
      </c>
      <c r="F92" s="2">
        <f ca="1">INDEX(plate_readout!$B$2:$Y$17, INT((ROW()-2)/COLUMNS(plate_readout!$B$2:$Y$17))+1, MOD(ROW()-2, COLUMNS(plate_readout!$B$2:$Y$17))+1)</f>
        <v>19.386790470072867</v>
      </c>
      <c r="G92" s="2" t="str">
        <f>INDEX(plate_materials!$B$2:$Y$17, INT((ROW()-2)/COLUMNS(plate_materials!$B$2:$Y$17))+1, MOD(ROW()-2, COLUMNS(plate_materials!$B$2:$Y$17))+1)</f>
        <v>M7</v>
      </c>
      <c r="H92" s="12">
        <f ca="1">INDEX(plate_metadata!$B$2:$Y$17, INT((ROW()-2)/COLUMNS(plate_metadata!$B$2:$Y$17))+1, MOD(ROW()-2, COLUMNS(plate_metadata!$B$2:$Y$17))+1)</f>
        <v>19.737735305093999</v>
      </c>
    </row>
    <row r="93" spans="4:8" x14ac:dyDescent="0.3">
      <c r="D93" s="17" t="str">
        <f>INDEX(plate_readout!$A$2:$A$17, INT((ROW()-2)/(COLUMNS(plate_readout!$B$2:$Y$17)))+1)</f>
        <v>D</v>
      </c>
      <c r="E93" s="9">
        <f>INDEX(plate_readout!$B$1:$Y$1,MOD(ROW()-2,COLUMNS(plate_readout!$B$2:$Y$17))+1)</f>
        <v>20</v>
      </c>
      <c r="F93" s="2">
        <f ca="1">INDEX(plate_readout!$B$2:$Y$17, INT((ROW()-2)/COLUMNS(plate_readout!$B$2:$Y$17))+1, MOD(ROW()-2, COLUMNS(plate_readout!$B$2:$Y$17))+1)</f>
        <v>20.746276609180647</v>
      </c>
      <c r="G93" s="2" t="str">
        <f>INDEX(plate_materials!$B$2:$Y$17, INT((ROW()-2)/COLUMNS(plate_materials!$B$2:$Y$17))+1, MOD(ROW()-2, COLUMNS(plate_materials!$B$2:$Y$17))+1)</f>
        <v>M8</v>
      </c>
      <c r="H93" s="12">
        <f ca="1">INDEX(plate_metadata!$B$2:$Y$17, INT((ROW()-2)/COLUMNS(plate_metadata!$B$2:$Y$17))+1, MOD(ROW()-2, COLUMNS(plate_metadata!$B$2:$Y$17))+1)</f>
        <v>20.261523763968729</v>
      </c>
    </row>
    <row r="94" spans="4:8" x14ac:dyDescent="0.3">
      <c r="D94" s="17" t="str">
        <f>INDEX(plate_readout!$A$2:$A$17, INT((ROW()-2)/(COLUMNS(plate_readout!$B$2:$Y$17)))+1)</f>
        <v>D</v>
      </c>
      <c r="E94" s="9">
        <f>INDEX(plate_readout!$B$1:$Y$1,MOD(ROW()-2,COLUMNS(plate_readout!$B$2:$Y$17))+1)</f>
        <v>21</v>
      </c>
      <c r="F94" s="2">
        <f ca="1">INDEX(plate_readout!$B$2:$Y$17, INT((ROW()-2)/COLUMNS(plate_readout!$B$2:$Y$17))+1, MOD(ROW()-2, COLUMNS(plate_readout!$B$2:$Y$17))+1)</f>
        <v>21.187007267660626</v>
      </c>
      <c r="G94" s="2" t="str">
        <f>INDEX(plate_materials!$B$2:$Y$17, INT((ROW()-2)/COLUMNS(plate_materials!$B$2:$Y$17))+1, MOD(ROW()-2, COLUMNS(plate_materials!$B$2:$Y$17))+1)</f>
        <v>M9</v>
      </c>
      <c r="H94" s="12">
        <f ca="1">INDEX(plate_metadata!$B$2:$Y$17, INT((ROW()-2)/COLUMNS(plate_metadata!$B$2:$Y$17))+1, MOD(ROW()-2, COLUMNS(plate_metadata!$B$2:$Y$17))+1)</f>
        <v>21.071067545465969</v>
      </c>
    </row>
    <row r="95" spans="4:8" x14ac:dyDescent="0.3">
      <c r="D95" s="17" t="str">
        <f>INDEX(plate_readout!$A$2:$A$17, INT((ROW()-2)/(COLUMNS(plate_readout!$B$2:$Y$17)))+1)</f>
        <v>D</v>
      </c>
      <c r="E95" s="9">
        <f>INDEX(plate_readout!$B$1:$Y$1,MOD(ROW()-2,COLUMNS(plate_readout!$B$2:$Y$17))+1)</f>
        <v>22</v>
      </c>
      <c r="F95" s="2">
        <f ca="1">INDEX(plate_readout!$B$2:$Y$17, INT((ROW()-2)/COLUMNS(plate_readout!$B$2:$Y$17))+1, MOD(ROW()-2, COLUMNS(plate_readout!$B$2:$Y$17))+1)</f>
        <v>22.122805473337031</v>
      </c>
      <c r="G95" s="2" t="str">
        <f>INDEX(plate_materials!$B$2:$Y$17, INT((ROW()-2)/COLUMNS(plate_materials!$B$2:$Y$17))+1, MOD(ROW()-2, COLUMNS(plate_materials!$B$2:$Y$17))+1)</f>
        <v>M10</v>
      </c>
      <c r="H95" s="12">
        <f ca="1">INDEX(plate_metadata!$B$2:$Y$17, INT((ROW()-2)/COLUMNS(plate_metadata!$B$2:$Y$17))+1, MOD(ROW()-2, COLUMNS(plate_metadata!$B$2:$Y$17))+1)</f>
        <v>22.569376271834656</v>
      </c>
    </row>
    <row r="96" spans="4:8" x14ac:dyDescent="0.3">
      <c r="D96" s="17" t="str">
        <f>INDEX(plate_readout!$A$2:$A$17, INT((ROW()-2)/(COLUMNS(plate_readout!$B$2:$Y$17)))+1)</f>
        <v>D</v>
      </c>
      <c r="E96" s="9">
        <f>INDEX(plate_readout!$B$1:$Y$1,MOD(ROW()-2,COLUMNS(plate_readout!$B$2:$Y$17))+1)</f>
        <v>23</v>
      </c>
      <c r="F96" s="2">
        <f ca="1">INDEX(plate_readout!$B$2:$Y$17, INT((ROW()-2)/COLUMNS(plate_readout!$B$2:$Y$17))+1, MOD(ROW()-2, COLUMNS(plate_readout!$B$2:$Y$17))+1)</f>
        <v>23.143277491710705</v>
      </c>
      <c r="G96" s="2" t="str">
        <f>INDEX(plate_materials!$B$2:$Y$17, INT((ROW()-2)/COLUMNS(plate_materials!$B$2:$Y$17))+1, MOD(ROW()-2, COLUMNS(plate_materials!$B$2:$Y$17))+1)</f>
        <v>M11</v>
      </c>
      <c r="H96" s="12">
        <f ca="1">INDEX(plate_metadata!$B$2:$Y$17, INT((ROW()-2)/COLUMNS(plate_metadata!$B$2:$Y$17))+1, MOD(ROW()-2, COLUMNS(plate_metadata!$B$2:$Y$17))+1)</f>
        <v>23.59164023667979</v>
      </c>
    </row>
    <row r="97" spans="4:8" x14ac:dyDescent="0.3">
      <c r="D97" s="17" t="str">
        <f>INDEX(plate_readout!$A$2:$A$17, INT((ROW()-2)/(COLUMNS(plate_readout!$B$2:$Y$17)))+1)</f>
        <v>D</v>
      </c>
      <c r="E97" s="9">
        <f>INDEX(plate_readout!$B$1:$Y$1,MOD(ROW()-2,COLUMNS(plate_readout!$B$2:$Y$17))+1)</f>
        <v>24</v>
      </c>
      <c r="F97" s="2">
        <f ca="1">INDEX(plate_readout!$B$2:$Y$17, INT((ROW()-2)/COLUMNS(plate_readout!$B$2:$Y$17))+1, MOD(ROW()-2, COLUMNS(plate_readout!$B$2:$Y$17))+1)</f>
        <v>24.696580237898186</v>
      </c>
      <c r="G97" s="2" t="str">
        <f>INDEX(plate_materials!$B$2:$Y$17, INT((ROW()-2)/COLUMNS(plate_materials!$B$2:$Y$17))+1, MOD(ROW()-2, COLUMNS(plate_materials!$B$2:$Y$17))+1)</f>
        <v>M12</v>
      </c>
      <c r="H97" s="12">
        <f ca="1">INDEX(plate_metadata!$B$2:$Y$17, INT((ROW()-2)/COLUMNS(plate_metadata!$B$2:$Y$17))+1, MOD(ROW()-2, COLUMNS(plate_metadata!$B$2:$Y$17))+1)</f>
        <v>24.369769003795255</v>
      </c>
    </row>
    <row r="98" spans="4:8" x14ac:dyDescent="0.3">
      <c r="D98" s="17" t="str">
        <f>INDEX(plate_readout!$A$2:$A$17, INT((ROW()-2)/(COLUMNS(plate_readout!$B$2:$Y$17)))+1)</f>
        <v>E</v>
      </c>
      <c r="E98" s="9">
        <f>INDEX(plate_readout!$B$1:$Y$1,MOD(ROW()-2,COLUMNS(plate_readout!$B$2:$Y$17))+1)</f>
        <v>1</v>
      </c>
      <c r="F98" s="2">
        <f ca="1">INDEX(plate_readout!$B$2:$Y$17, INT((ROW()-2)/COLUMNS(plate_readout!$B$2:$Y$17))+1, MOD(ROW()-2, COLUMNS(plate_readout!$B$2:$Y$17))+1)</f>
        <v>1.6782982878250721</v>
      </c>
      <c r="G98" s="2" t="str">
        <f>INDEX(plate_materials!$B$2:$Y$17, INT((ROW()-2)/COLUMNS(plate_materials!$B$2:$Y$17))+1, MOD(ROW()-2, COLUMNS(plate_materials!$B$2:$Y$17))+1)</f>
        <v>M1</v>
      </c>
      <c r="H98" s="12">
        <f ca="1">INDEX(plate_metadata!$B$2:$Y$17, INT((ROW()-2)/COLUMNS(plate_metadata!$B$2:$Y$17))+1, MOD(ROW()-2, COLUMNS(plate_metadata!$B$2:$Y$17))+1)</f>
        <v>1.994264752191925</v>
      </c>
    </row>
    <row r="99" spans="4:8" x14ac:dyDescent="0.3">
      <c r="D99" s="17" t="str">
        <f>INDEX(plate_readout!$A$2:$A$17, INT((ROW()-2)/(COLUMNS(plate_readout!$B$2:$Y$17)))+1)</f>
        <v>E</v>
      </c>
      <c r="E99" s="9">
        <f>INDEX(plate_readout!$B$1:$Y$1,MOD(ROW()-2,COLUMNS(plate_readout!$B$2:$Y$17))+1)</f>
        <v>2</v>
      </c>
      <c r="F99" s="2">
        <f ca="1">INDEX(plate_readout!$B$2:$Y$17, INT((ROW()-2)/COLUMNS(plate_readout!$B$2:$Y$17))+1, MOD(ROW()-2, COLUMNS(plate_readout!$B$2:$Y$17))+1)</f>
        <v>2.4035460983810846</v>
      </c>
      <c r="G99" s="2" t="str">
        <f>INDEX(plate_materials!$B$2:$Y$17, INT((ROW()-2)/COLUMNS(plate_materials!$B$2:$Y$17))+1, MOD(ROW()-2, COLUMNS(plate_materials!$B$2:$Y$17))+1)</f>
        <v>M2</v>
      </c>
      <c r="H99" s="12">
        <f ca="1">INDEX(plate_metadata!$B$2:$Y$17, INT((ROW()-2)/COLUMNS(plate_metadata!$B$2:$Y$17))+1, MOD(ROW()-2, COLUMNS(plate_metadata!$B$2:$Y$17))+1)</f>
        <v>2.197757224643881</v>
      </c>
    </row>
    <row r="100" spans="4:8" x14ac:dyDescent="0.3">
      <c r="D100" s="17" t="str">
        <f>INDEX(plate_readout!$A$2:$A$17, INT((ROW()-2)/(COLUMNS(plate_readout!$B$2:$Y$17)))+1)</f>
        <v>E</v>
      </c>
      <c r="E100" s="9">
        <f>INDEX(plate_readout!$B$1:$Y$1,MOD(ROW()-2,COLUMNS(plate_readout!$B$2:$Y$17))+1)</f>
        <v>3</v>
      </c>
      <c r="F100" s="2">
        <f ca="1">INDEX(plate_readout!$B$2:$Y$17, INT((ROW()-2)/COLUMNS(plate_readout!$B$2:$Y$17))+1, MOD(ROW()-2, COLUMNS(plate_readout!$B$2:$Y$17))+1)</f>
        <v>3.7354999846169807</v>
      </c>
      <c r="G100" s="2" t="str">
        <f>INDEX(plate_materials!$B$2:$Y$17, INT((ROW()-2)/COLUMNS(plate_materials!$B$2:$Y$17))+1, MOD(ROW()-2, COLUMNS(plate_materials!$B$2:$Y$17))+1)</f>
        <v>M3</v>
      </c>
      <c r="H100" s="12">
        <f ca="1">INDEX(plate_metadata!$B$2:$Y$17, INT((ROW()-2)/COLUMNS(plate_metadata!$B$2:$Y$17))+1, MOD(ROW()-2, COLUMNS(plate_metadata!$B$2:$Y$17))+1)</f>
        <v>3.0272058731950828</v>
      </c>
    </row>
    <row r="101" spans="4:8" x14ac:dyDescent="0.3">
      <c r="D101" s="17" t="str">
        <f>INDEX(plate_readout!$A$2:$A$17, INT((ROW()-2)/(COLUMNS(plate_readout!$B$2:$Y$17)))+1)</f>
        <v>E</v>
      </c>
      <c r="E101" s="9">
        <f>INDEX(plate_readout!$B$1:$Y$1,MOD(ROW()-2,COLUMNS(plate_readout!$B$2:$Y$17))+1)</f>
        <v>4</v>
      </c>
      <c r="F101" s="2">
        <f ca="1">INDEX(plate_readout!$B$2:$Y$17, INT((ROW()-2)/COLUMNS(plate_readout!$B$2:$Y$17))+1, MOD(ROW()-2, COLUMNS(plate_readout!$B$2:$Y$17))+1)</f>
        <v>4.8892974912947</v>
      </c>
      <c r="G101" s="2" t="str">
        <f>INDEX(plate_materials!$B$2:$Y$17, INT((ROW()-2)/COLUMNS(plate_materials!$B$2:$Y$17))+1, MOD(ROW()-2, COLUMNS(plate_materials!$B$2:$Y$17))+1)</f>
        <v>M4</v>
      </c>
      <c r="H101" s="12">
        <f ca="1">INDEX(plate_metadata!$B$2:$Y$17, INT((ROW()-2)/COLUMNS(plate_metadata!$B$2:$Y$17))+1, MOD(ROW()-2, COLUMNS(plate_metadata!$B$2:$Y$17))+1)</f>
        <v>4.2146208786194741</v>
      </c>
    </row>
    <row r="102" spans="4:8" x14ac:dyDescent="0.3">
      <c r="D102" s="17" t="str">
        <f>INDEX(plate_readout!$A$2:$A$17, INT((ROW()-2)/(COLUMNS(plate_readout!$B$2:$Y$17)))+1)</f>
        <v>E</v>
      </c>
      <c r="E102" s="9">
        <f>INDEX(plate_readout!$B$1:$Y$1,MOD(ROW()-2,COLUMNS(plate_readout!$B$2:$Y$17))+1)</f>
        <v>5</v>
      </c>
      <c r="F102" s="2">
        <f ca="1">INDEX(plate_readout!$B$2:$Y$17, INT((ROW()-2)/COLUMNS(plate_readout!$B$2:$Y$17))+1, MOD(ROW()-2, COLUMNS(plate_readout!$B$2:$Y$17))+1)</f>
        <v>5.3909605836377281</v>
      </c>
      <c r="G102" s="2" t="str">
        <f>INDEX(plate_materials!$B$2:$Y$17, INT((ROW()-2)/COLUMNS(plate_materials!$B$2:$Y$17))+1, MOD(ROW()-2, COLUMNS(plate_materials!$B$2:$Y$17))+1)</f>
        <v>M5</v>
      </c>
      <c r="H102" s="12">
        <f ca="1">INDEX(plate_metadata!$B$2:$Y$17, INT((ROW()-2)/COLUMNS(plate_metadata!$B$2:$Y$17))+1, MOD(ROW()-2, COLUMNS(plate_metadata!$B$2:$Y$17))+1)</f>
        <v>5.4573019069519013</v>
      </c>
    </row>
    <row r="103" spans="4:8" x14ac:dyDescent="0.3">
      <c r="D103" s="17" t="str">
        <f>INDEX(plate_readout!$A$2:$A$17, INT((ROW()-2)/(COLUMNS(plate_readout!$B$2:$Y$17)))+1)</f>
        <v>E</v>
      </c>
      <c r="E103" s="9">
        <f>INDEX(plate_readout!$B$1:$Y$1,MOD(ROW()-2,COLUMNS(plate_readout!$B$2:$Y$17))+1)</f>
        <v>6</v>
      </c>
      <c r="F103" s="2">
        <f ca="1">INDEX(plate_readout!$B$2:$Y$17, INT((ROW()-2)/COLUMNS(plate_readout!$B$2:$Y$17))+1, MOD(ROW()-2, COLUMNS(plate_readout!$B$2:$Y$17))+1)</f>
        <v>6.8732491073230024</v>
      </c>
      <c r="G103" s="2" t="str">
        <f>INDEX(plate_materials!$B$2:$Y$17, INT((ROW()-2)/COLUMNS(plate_materials!$B$2:$Y$17))+1, MOD(ROW()-2, COLUMNS(plate_materials!$B$2:$Y$17))+1)</f>
        <v>M6</v>
      </c>
      <c r="H103" s="12">
        <f ca="1">INDEX(plate_metadata!$B$2:$Y$17, INT((ROW()-2)/COLUMNS(plate_metadata!$B$2:$Y$17))+1, MOD(ROW()-2, COLUMNS(plate_metadata!$B$2:$Y$17))+1)</f>
        <v>6.3354686483522524</v>
      </c>
    </row>
    <row r="104" spans="4:8" x14ac:dyDescent="0.3">
      <c r="D104" s="17" t="str">
        <f>INDEX(plate_readout!$A$2:$A$17, INT((ROW()-2)/(COLUMNS(plate_readout!$B$2:$Y$17)))+1)</f>
        <v>E</v>
      </c>
      <c r="E104" s="9">
        <f>INDEX(plate_readout!$B$1:$Y$1,MOD(ROW()-2,COLUMNS(plate_readout!$B$2:$Y$17))+1)</f>
        <v>7</v>
      </c>
      <c r="F104" s="2">
        <f ca="1">INDEX(plate_readout!$B$2:$Y$17, INT((ROW()-2)/COLUMNS(plate_readout!$B$2:$Y$17))+1, MOD(ROW()-2, COLUMNS(plate_readout!$B$2:$Y$17))+1)</f>
        <v>7.7070986416384137</v>
      </c>
      <c r="G104" s="2" t="str">
        <f>INDEX(plate_materials!$B$2:$Y$17, INT((ROW()-2)/COLUMNS(plate_materials!$B$2:$Y$17))+1, MOD(ROW()-2, COLUMNS(plate_materials!$B$2:$Y$17))+1)</f>
        <v>M7</v>
      </c>
      <c r="H104" s="12">
        <f ca="1">INDEX(plate_metadata!$B$2:$Y$17, INT((ROW()-2)/COLUMNS(plate_metadata!$B$2:$Y$17))+1, MOD(ROW()-2, COLUMNS(plate_metadata!$B$2:$Y$17))+1)</f>
        <v>7.7881090309412899</v>
      </c>
    </row>
    <row r="105" spans="4:8" x14ac:dyDescent="0.3">
      <c r="D105" s="17" t="str">
        <f>INDEX(plate_readout!$A$2:$A$17, INT((ROW()-2)/(COLUMNS(plate_readout!$B$2:$Y$17)))+1)</f>
        <v>E</v>
      </c>
      <c r="E105" s="9">
        <f>INDEX(plate_readout!$B$1:$Y$1,MOD(ROW()-2,COLUMNS(plate_readout!$B$2:$Y$17))+1)</f>
        <v>8</v>
      </c>
      <c r="F105" s="2">
        <f ca="1">INDEX(plate_readout!$B$2:$Y$17, INT((ROW()-2)/COLUMNS(plate_readout!$B$2:$Y$17))+1, MOD(ROW()-2, COLUMNS(plate_readout!$B$2:$Y$17))+1)</f>
        <v>8.2275801860221343</v>
      </c>
      <c r="G105" s="2" t="str">
        <f>INDEX(plate_materials!$B$2:$Y$17, INT((ROW()-2)/COLUMNS(plate_materials!$B$2:$Y$17))+1, MOD(ROW()-2, COLUMNS(plate_materials!$B$2:$Y$17))+1)</f>
        <v>M8</v>
      </c>
      <c r="H105" s="12">
        <f ca="1">INDEX(plate_metadata!$B$2:$Y$17, INT((ROW()-2)/COLUMNS(plate_metadata!$B$2:$Y$17))+1, MOD(ROW()-2, COLUMNS(plate_metadata!$B$2:$Y$17))+1)</f>
        <v>8.8663930956131054</v>
      </c>
    </row>
    <row r="106" spans="4:8" x14ac:dyDescent="0.3">
      <c r="D106" s="17" t="str">
        <f>INDEX(plate_readout!$A$2:$A$17, INT((ROW()-2)/(COLUMNS(plate_readout!$B$2:$Y$17)))+1)</f>
        <v>E</v>
      </c>
      <c r="E106" s="9">
        <f>INDEX(plate_readout!$B$1:$Y$1,MOD(ROW()-2,COLUMNS(plate_readout!$B$2:$Y$17))+1)</f>
        <v>9</v>
      </c>
      <c r="F106" s="2">
        <f ca="1">INDEX(plate_readout!$B$2:$Y$17, INT((ROW()-2)/COLUMNS(plate_readout!$B$2:$Y$17))+1, MOD(ROW()-2, COLUMNS(plate_readout!$B$2:$Y$17))+1)</f>
        <v>9.8882701631546013</v>
      </c>
      <c r="G106" s="2" t="str">
        <f>INDEX(plate_materials!$B$2:$Y$17, INT((ROW()-2)/COLUMNS(plate_materials!$B$2:$Y$17))+1, MOD(ROW()-2, COLUMNS(plate_materials!$B$2:$Y$17))+1)</f>
        <v>M9</v>
      </c>
      <c r="H106" s="12">
        <f ca="1">INDEX(plate_metadata!$B$2:$Y$17, INT((ROW()-2)/COLUMNS(plate_metadata!$B$2:$Y$17))+1, MOD(ROW()-2, COLUMNS(plate_metadata!$B$2:$Y$17))+1)</f>
        <v>9.0501601025166796</v>
      </c>
    </row>
    <row r="107" spans="4:8" x14ac:dyDescent="0.3">
      <c r="D107" s="17" t="str">
        <f>INDEX(plate_readout!$A$2:$A$17, INT((ROW()-2)/(COLUMNS(plate_readout!$B$2:$Y$17)))+1)</f>
        <v>E</v>
      </c>
      <c r="E107" s="9">
        <f>INDEX(plate_readout!$B$1:$Y$1,MOD(ROW()-2,COLUMNS(plate_readout!$B$2:$Y$17))+1)</f>
        <v>10</v>
      </c>
      <c r="F107" s="2">
        <f ca="1">INDEX(plate_readout!$B$2:$Y$17, INT((ROW()-2)/COLUMNS(plate_readout!$B$2:$Y$17))+1, MOD(ROW()-2, COLUMNS(plate_readout!$B$2:$Y$17))+1)</f>
        <v>10.730071008579664</v>
      </c>
      <c r="G107" s="2" t="str">
        <f>INDEX(plate_materials!$B$2:$Y$17, INT((ROW()-2)/COLUMNS(plate_materials!$B$2:$Y$17))+1, MOD(ROW()-2, COLUMNS(plate_materials!$B$2:$Y$17))+1)</f>
        <v>M10</v>
      </c>
      <c r="H107" s="12">
        <f ca="1">INDEX(plate_metadata!$B$2:$Y$17, INT((ROW()-2)/COLUMNS(plate_metadata!$B$2:$Y$17))+1, MOD(ROW()-2, COLUMNS(plate_metadata!$B$2:$Y$17))+1)</f>
        <v>10.531965159558061</v>
      </c>
    </row>
    <row r="108" spans="4:8" x14ac:dyDescent="0.3">
      <c r="D108" s="17" t="str">
        <f>INDEX(plate_readout!$A$2:$A$17, INT((ROW()-2)/(COLUMNS(plate_readout!$B$2:$Y$17)))+1)</f>
        <v>E</v>
      </c>
      <c r="E108" s="9">
        <f>INDEX(plate_readout!$B$1:$Y$1,MOD(ROW()-2,COLUMNS(plate_readout!$B$2:$Y$17))+1)</f>
        <v>11</v>
      </c>
      <c r="F108" s="2">
        <f ca="1">INDEX(plate_readout!$B$2:$Y$17, INT((ROW()-2)/COLUMNS(plate_readout!$B$2:$Y$17))+1, MOD(ROW()-2, COLUMNS(plate_readout!$B$2:$Y$17))+1)</f>
        <v>11.484423796756175</v>
      </c>
      <c r="G108" s="2" t="str">
        <f>INDEX(plate_materials!$B$2:$Y$17, INT((ROW()-2)/COLUMNS(plate_materials!$B$2:$Y$17))+1, MOD(ROW()-2, COLUMNS(plate_materials!$B$2:$Y$17))+1)</f>
        <v>M11</v>
      </c>
      <c r="H108" s="12">
        <f ca="1">INDEX(plate_metadata!$B$2:$Y$17, INT((ROW()-2)/COLUMNS(plate_metadata!$B$2:$Y$17))+1, MOD(ROW()-2, COLUMNS(plate_metadata!$B$2:$Y$17))+1)</f>
        <v>11.211651569283491</v>
      </c>
    </row>
    <row r="109" spans="4:8" x14ac:dyDescent="0.3">
      <c r="D109" s="17" t="str">
        <f>INDEX(plate_readout!$A$2:$A$17, INT((ROW()-2)/(COLUMNS(plate_readout!$B$2:$Y$17)))+1)</f>
        <v>E</v>
      </c>
      <c r="E109" s="9">
        <f>INDEX(plate_readout!$B$1:$Y$1,MOD(ROW()-2,COLUMNS(plate_readout!$B$2:$Y$17))+1)</f>
        <v>12</v>
      </c>
      <c r="F109" s="2">
        <f ca="1">INDEX(plate_readout!$B$2:$Y$17, INT((ROW()-2)/COLUMNS(plate_readout!$B$2:$Y$17))+1, MOD(ROW()-2, COLUMNS(plate_readout!$B$2:$Y$17))+1)</f>
        <v>12.355044277433199</v>
      </c>
      <c r="G109" s="2" t="str">
        <f>INDEX(plate_materials!$B$2:$Y$17, INT((ROW()-2)/COLUMNS(plate_materials!$B$2:$Y$17))+1, MOD(ROW()-2, COLUMNS(plate_materials!$B$2:$Y$17))+1)</f>
        <v>M12</v>
      </c>
      <c r="H109" s="12">
        <f ca="1">INDEX(plate_metadata!$B$2:$Y$17, INT((ROW()-2)/COLUMNS(plate_metadata!$B$2:$Y$17))+1, MOD(ROW()-2, COLUMNS(plate_metadata!$B$2:$Y$17))+1)</f>
        <v>12.12384017919311</v>
      </c>
    </row>
    <row r="110" spans="4:8" x14ac:dyDescent="0.3">
      <c r="D110" s="17" t="str">
        <f>INDEX(plate_readout!$A$2:$A$17, INT((ROW()-2)/(COLUMNS(plate_readout!$B$2:$Y$17)))+1)</f>
        <v>E</v>
      </c>
      <c r="E110" s="9">
        <f>INDEX(plate_readout!$B$1:$Y$1,MOD(ROW()-2,COLUMNS(plate_readout!$B$2:$Y$17))+1)</f>
        <v>13</v>
      </c>
      <c r="F110" s="2">
        <f ca="1">INDEX(plate_readout!$B$2:$Y$17, INT((ROW()-2)/COLUMNS(plate_readout!$B$2:$Y$17))+1, MOD(ROW()-2, COLUMNS(plate_readout!$B$2:$Y$17))+1)</f>
        <v>13.36796590151245</v>
      </c>
      <c r="G110" s="2" t="str">
        <f>INDEX(plate_materials!$B$2:$Y$17, INT((ROW()-2)/COLUMNS(plate_materials!$B$2:$Y$17))+1, MOD(ROW()-2, COLUMNS(plate_materials!$B$2:$Y$17))+1)</f>
        <v>M1</v>
      </c>
      <c r="H110" s="12">
        <f ca="1">INDEX(plate_metadata!$B$2:$Y$17, INT((ROW()-2)/COLUMNS(plate_metadata!$B$2:$Y$17))+1, MOD(ROW()-2, COLUMNS(plate_metadata!$B$2:$Y$17))+1)</f>
        <v>13.177002209720126</v>
      </c>
    </row>
    <row r="111" spans="4:8" x14ac:dyDescent="0.3">
      <c r="D111" s="17" t="str">
        <f>INDEX(plate_readout!$A$2:$A$17, INT((ROW()-2)/(COLUMNS(plate_readout!$B$2:$Y$17)))+1)</f>
        <v>E</v>
      </c>
      <c r="E111" s="9">
        <f>INDEX(plate_readout!$B$1:$Y$1,MOD(ROW()-2,COLUMNS(plate_readout!$B$2:$Y$17))+1)</f>
        <v>14</v>
      </c>
      <c r="F111" s="2">
        <f ca="1">INDEX(plate_readout!$B$2:$Y$17, INT((ROW()-2)/COLUMNS(plate_readout!$B$2:$Y$17))+1, MOD(ROW()-2, COLUMNS(plate_readout!$B$2:$Y$17))+1)</f>
        <v>14.756481604353359</v>
      </c>
      <c r="G111" s="2" t="str">
        <f>INDEX(plate_materials!$B$2:$Y$17, INT((ROW()-2)/COLUMNS(plate_materials!$B$2:$Y$17))+1, MOD(ROW()-2, COLUMNS(plate_materials!$B$2:$Y$17))+1)</f>
        <v>M2</v>
      </c>
      <c r="H111" s="12">
        <f ca="1">INDEX(plate_metadata!$B$2:$Y$17, INT((ROW()-2)/COLUMNS(plate_metadata!$B$2:$Y$17))+1, MOD(ROW()-2, COLUMNS(plate_metadata!$B$2:$Y$17))+1)</f>
        <v>14.998309226242711</v>
      </c>
    </row>
    <row r="112" spans="4:8" x14ac:dyDescent="0.3">
      <c r="D112" s="17" t="str">
        <f>INDEX(plate_readout!$A$2:$A$17, INT((ROW()-2)/(COLUMNS(plate_readout!$B$2:$Y$17)))+1)</f>
        <v>E</v>
      </c>
      <c r="E112" s="9">
        <f>INDEX(plate_readout!$B$1:$Y$1,MOD(ROW()-2,COLUMNS(plate_readout!$B$2:$Y$17))+1)</f>
        <v>15</v>
      </c>
      <c r="F112" s="2">
        <f ca="1">INDEX(plate_readout!$B$2:$Y$17, INT((ROW()-2)/COLUMNS(plate_readout!$B$2:$Y$17))+1, MOD(ROW()-2, COLUMNS(plate_readout!$B$2:$Y$17))+1)</f>
        <v>15.449477196613493</v>
      </c>
      <c r="G112" s="2" t="str">
        <f>INDEX(plate_materials!$B$2:$Y$17, INT((ROW()-2)/COLUMNS(plate_materials!$B$2:$Y$17))+1, MOD(ROW()-2, COLUMNS(plate_materials!$B$2:$Y$17))+1)</f>
        <v>M3</v>
      </c>
      <c r="H112" s="12">
        <f ca="1">INDEX(plate_metadata!$B$2:$Y$17, INT((ROW()-2)/COLUMNS(plate_metadata!$B$2:$Y$17))+1, MOD(ROW()-2, COLUMNS(plate_metadata!$B$2:$Y$17))+1)</f>
        <v>15.281164583193934</v>
      </c>
    </row>
    <row r="113" spans="4:8" x14ac:dyDescent="0.3">
      <c r="D113" s="17" t="str">
        <f>INDEX(plate_readout!$A$2:$A$17, INT((ROW()-2)/(COLUMNS(plate_readout!$B$2:$Y$17)))+1)</f>
        <v>E</v>
      </c>
      <c r="E113" s="9">
        <f>INDEX(plate_readout!$B$1:$Y$1,MOD(ROW()-2,COLUMNS(plate_readout!$B$2:$Y$17))+1)</f>
        <v>16</v>
      </c>
      <c r="F113" s="2">
        <f ca="1">INDEX(plate_readout!$B$2:$Y$17, INT((ROW()-2)/COLUMNS(plate_readout!$B$2:$Y$17))+1, MOD(ROW()-2, COLUMNS(plate_readout!$B$2:$Y$17))+1)</f>
        <v>16.647679237037192</v>
      </c>
      <c r="G113" s="2" t="str">
        <f>INDEX(plate_materials!$B$2:$Y$17, INT((ROW()-2)/COLUMNS(plate_materials!$B$2:$Y$17))+1, MOD(ROW()-2, COLUMNS(plate_materials!$B$2:$Y$17))+1)</f>
        <v>M4</v>
      </c>
      <c r="H113" s="12">
        <f ca="1">INDEX(plate_metadata!$B$2:$Y$17, INT((ROW()-2)/COLUMNS(plate_metadata!$B$2:$Y$17))+1, MOD(ROW()-2, COLUMNS(plate_metadata!$B$2:$Y$17))+1)</f>
        <v>16.22638945462953</v>
      </c>
    </row>
    <row r="114" spans="4:8" x14ac:dyDescent="0.3">
      <c r="D114" s="17" t="str">
        <f>INDEX(plate_readout!$A$2:$A$17, INT((ROW()-2)/(COLUMNS(plate_readout!$B$2:$Y$17)))+1)</f>
        <v>E</v>
      </c>
      <c r="E114" s="9">
        <f>INDEX(plate_readout!$B$1:$Y$1,MOD(ROW()-2,COLUMNS(plate_readout!$B$2:$Y$17))+1)</f>
        <v>17</v>
      </c>
      <c r="F114" s="2">
        <f ca="1">INDEX(plate_readout!$B$2:$Y$17, INT((ROW()-2)/COLUMNS(plate_readout!$B$2:$Y$17))+1, MOD(ROW()-2, COLUMNS(plate_readout!$B$2:$Y$17))+1)</f>
        <v>17.385802167221183</v>
      </c>
      <c r="G114" s="2" t="str">
        <f>INDEX(plate_materials!$B$2:$Y$17, INT((ROW()-2)/COLUMNS(plate_materials!$B$2:$Y$17))+1, MOD(ROW()-2, COLUMNS(plate_materials!$B$2:$Y$17))+1)</f>
        <v>M5</v>
      </c>
      <c r="H114" s="12">
        <f ca="1">INDEX(plate_metadata!$B$2:$Y$17, INT((ROW()-2)/COLUMNS(plate_metadata!$B$2:$Y$17))+1, MOD(ROW()-2, COLUMNS(plate_metadata!$B$2:$Y$17))+1)</f>
        <v>17.635350287005583</v>
      </c>
    </row>
    <row r="115" spans="4:8" x14ac:dyDescent="0.3">
      <c r="D115" s="17" t="str">
        <f>INDEX(plate_readout!$A$2:$A$17, INT((ROW()-2)/(COLUMNS(plate_readout!$B$2:$Y$17)))+1)</f>
        <v>E</v>
      </c>
      <c r="E115" s="9">
        <f>INDEX(plate_readout!$B$1:$Y$1,MOD(ROW()-2,COLUMNS(plate_readout!$B$2:$Y$17))+1)</f>
        <v>18</v>
      </c>
      <c r="F115" s="2">
        <f ca="1">INDEX(plate_readout!$B$2:$Y$17, INT((ROW()-2)/COLUMNS(plate_readout!$B$2:$Y$17))+1, MOD(ROW()-2, COLUMNS(plate_readout!$B$2:$Y$17))+1)</f>
        <v>18.734549653021396</v>
      </c>
      <c r="G115" s="2" t="str">
        <f>INDEX(plate_materials!$B$2:$Y$17, INT((ROW()-2)/COLUMNS(plate_materials!$B$2:$Y$17))+1, MOD(ROW()-2, COLUMNS(plate_materials!$B$2:$Y$17))+1)</f>
        <v>M6</v>
      </c>
      <c r="H115" s="12">
        <f ca="1">INDEX(plate_metadata!$B$2:$Y$17, INT((ROW()-2)/COLUMNS(plate_metadata!$B$2:$Y$17))+1, MOD(ROW()-2, COLUMNS(plate_metadata!$B$2:$Y$17))+1)</f>
        <v>18.422887584457193</v>
      </c>
    </row>
    <row r="116" spans="4:8" x14ac:dyDescent="0.3">
      <c r="D116" s="17" t="str">
        <f>INDEX(plate_readout!$A$2:$A$17, INT((ROW()-2)/(COLUMNS(plate_readout!$B$2:$Y$17)))+1)</f>
        <v>E</v>
      </c>
      <c r="E116" s="9">
        <f>INDEX(plate_readout!$B$1:$Y$1,MOD(ROW()-2,COLUMNS(plate_readout!$B$2:$Y$17))+1)</f>
        <v>19</v>
      </c>
      <c r="F116" s="2">
        <f ca="1">INDEX(plate_readout!$B$2:$Y$17, INT((ROW()-2)/COLUMNS(plate_readout!$B$2:$Y$17))+1, MOD(ROW()-2, COLUMNS(plate_readout!$B$2:$Y$17))+1)</f>
        <v>19.35104843910505</v>
      </c>
      <c r="G116" s="2" t="str">
        <f>INDEX(plate_materials!$B$2:$Y$17, INT((ROW()-2)/COLUMNS(plate_materials!$B$2:$Y$17))+1, MOD(ROW()-2, COLUMNS(plate_materials!$B$2:$Y$17))+1)</f>
        <v>M7</v>
      </c>
      <c r="H116" s="12">
        <f ca="1">INDEX(plate_metadata!$B$2:$Y$17, INT((ROW()-2)/COLUMNS(plate_metadata!$B$2:$Y$17))+1, MOD(ROW()-2, COLUMNS(plate_metadata!$B$2:$Y$17))+1)</f>
        <v>19.690235382203241</v>
      </c>
    </row>
    <row r="117" spans="4:8" x14ac:dyDescent="0.3">
      <c r="D117" s="17" t="str">
        <f>INDEX(plate_readout!$A$2:$A$17, INT((ROW()-2)/(COLUMNS(plate_readout!$B$2:$Y$17)))+1)</f>
        <v>E</v>
      </c>
      <c r="E117" s="9">
        <f>INDEX(plate_readout!$B$1:$Y$1,MOD(ROW()-2,COLUMNS(plate_readout!$B$2:$Y$17))+1)</f>
        <v>20</v>
      </c>
      <c r="F117" s="2">
        <f ca="1">INDEX(plate_readout!$B$2:$Y$17, INT((ROW()-2)/COLUMNS(plate_readout!$B$2:$Y$17))+1, MOD(ROW()-2, COLUMNS(plate_readout!$B$2:$Y$17))+1)</f>
        <v>20.051911311478083</v>
      </c>
      <c r="G117" s="2" t="str">
        <f>INDEX(plate_materials!$B$2:$Y$17, INT((ROW()-2)/COLUMNS(plate_materials!$B$2:$Y$17))+1, MOD(ROW()-2, COLUMNS(plate_materials!$B$2:$Y$17))+1)</f>
        <v>M8</v>
      </c>
      <c r="H117" s="12">
        <f ca="1">INDEX(plate_metadata!$B$2:$Y$17, INT((ROW()-2)/COLUMNS(plate_metadata!$B$2:$Y$17))+1, MOD(ROW()-2, COLUMNS(plate_metadata!$B$2:$Y$17))+1)</f>
        <v>20.609398870254509</v>
      </c>
    </row>
    <row r="118" spans="4:8" x14ac:dyDescent="0.3">
      <c r="D118" s="17" t="str">
        <f>INDEX(plate_readout!$A$2:$A$17, INT((ROW()-2)/(COLUMNS(plate_readout!$B$2:$Y$17)))+1)</f>
        <v>E</v>
      </c>
      <c r="E118" s="9">
        <f>INDEX(plate_readout!$B$1:$Y$1,MOD(ROW()-2,COLUMNS(plate_readout!$B$2:$Y$17))+1)</f>
        <v>21</v>
      </c>
      <c r="F118" s="2">
        <f ca="1">INDEX(plate_readout!$B$2:$Y$17, INT((ROW()-2)/COLUMNS(plate_readout!$B$2:$Y$17))+1, MOD(ROW()-2, COLUMNS(plate_readout!$B$2:$Y$17))+1)</f>
        <v>21.663036614690778</v>
      </c>
      <c r="G118" s="2" t="str">
        <f>INDEX(plate_materials!$B$2:$Y$17, INT((ROW()-2)/COLUMNS(plate_materials!$B$2:$Y$17))+1, MOD(ROW()-2, COLUMNS(plate_materials!$B$2:$Y$17))+1)</f>
        <v>M9</v>
      </c>
      <c r="H118" s="12">
        <f ca="1">INDEX(plate_metadata!$B$2:$Y$17, INT((ROW()-2)/COLUMNS(plate_metadata!$B$2:$Y$17))+1, MOD(ROW()-2, COLUMNS(plate_metadata!$B$2:$Y$17))+1)</f>
        <v>21.161414235657364</v>
      </c>
    </row>
    <row r="119" spans="4:8" x14ac:dyDescent="0.3">
      <c r="D119" s="17" t="str">
        <f>INDEX(plate_readout!$A$2:$A$17, INT((ROW()-2)/(COLUMNS(plate_readout!$B$2:$Y$17)))+1)</f>
        <v>E</v>
      </c>
      <c r="E119" s="9">
        <f>INDEX(plate_readout!$B$1:$Y$1,MOD(ROW()-2,COLUMNS(plate_readout!$B$2:$Y$17))+1)</f>
        <v>22</v>
      </c>
      <c r="F119" s="2">
        <f ca="1">INDEX(plate_readout!$B$2:$Y$17, INT((ROW()-2)/COLUMNS(plate_readout!$B$2:$Y$17))+1, MOD(ROW()-2, COLUMNS(plate_readout!$B$2:$Y$17))+1)</f>
        <v>22.245009345881066</v>
      </c>
      <c r="G119" s="2" t="str">
        <f>INDEX(plate_materials!$B$2:$Y$17, INT((ROW()-2)/COLUMNS(plate_materials!$B$2:$Y$17))+1, MOD(ROW()-2, COLUMNS(plate_materials!$B$2:$Y$17))+1)</f>
        <v>M10</v>
      </c>
      <c r="H119" s="12">
        <f ca="1">INDEX(plate_metadata!$B$2:$Y$17, INT((ROW()-2)/COLUMNS(plate_metadata!$B$2:$Y$17))+1, MOD(ROW()-2, COLUMNS(plate_metadata!$B$2:$Y$17))+1)</f>
        <v>22.893780454081682</v>
      </c>
    </row>
    <row r="120" spans="4:8" x14ac:dyDescent="0.3">
      <c r="D120" s="17" t="str">
        <f>INDEX(plate_readout!$A$2:$A$17, INT((ROW()-2)/(COLUMNS(plate_readout!$B$2:$Y$17)))+1)</f>
        <v>E</v>
      </c>
      <c r="E120" s="9">
        <f>INDEX(plate_readout!$B$1:$Y$1,MOD(ROW()-2,COLUMNS(plate_readout!$B$2:$Y$17))+1)</f>
        <v>23</v>
      </c>
      <c r="F120" s="2">
        <f ca="1">INDEX(plate_readout!$B$2:$Y$17, INT((ROW()-2)/COLUMNS(plate_readout!$B$2:$Y$17))+1, MOD(ROW()-2, COLUMNS(plate_readout!$B$2:$Y$17))+1)</f>
        <v>23.858891584643651</v>
      </c>
      <c r="G120" s="2" t="str">
        <f>INDEX(plate_materials!$B$2:$Y$17, INT((ROW()-2)/COLUMNS(plate_materials!$B$2:$Y$17))+1, MOD(ROW()-2, COLUMNS(plate_materials!$B$2:$Y$17))+1)</f>
        <v>M11</v>
      </c>
      <c r="H120" s="12">
        <f ca="1">INDEX(plate_metadata!$B$2:$Y$17, INT((ROW()-2)/COLUMNS(plate_metadata!$B$2:$Y$17))+1, MOD(ROW()-2, COLUMNS(plate_metadata!$B$2:$Y$17))+1)</f>
        <v>23.966362945109214</v>
      </c>
    </row>
    <row r="121" spans="4:8" x14ac:dyDescent="0.3">
      <c r="D121" s="17" t="str">
        <f>INDEX(plate_readout!$A$2:$A$17, INT((ROW()-2)/(COLUMNS(plate_readout!$B$2:$Y$17)))+1)</f>
        <v>E</v>
      </c>
      <c r="E121" s="9">
        <f>INDEX(plate_readout!$B$1:$Y$1,MOD(ROW()-2,COLUMNS(plate_readout!$B$2:$Y$17))+1)</f>
        <v>24</v>
      </c>
      <c r="F121" s="2">
        <f ca="1">INDEX(plate_readout!$B$2:$Y$17, INT((ROW()-2)/COLUMNS(plate_readout!$B$2:$Y$17))+1, MOD(ROW()-2, COLUMNS(plate_readout!$B$2:$Y$17))+1)</f>
        <v>24.213113263564015</v>
      </c>
      <c r="G121" s="2" t="str">
        <f>INDEX(plate_materials!$B$2:$Y$17, INT((ROW()-2)/COLUMNS(plate_materials!$B$2:$Y$17))+1, MOD(ROW()-2, COLUMNS(plate_materials!$B$2:$Y$17))+1)</f>
        <v>M12</v>
      </c>
      <c r="H121" s="12">
        <f ca="1">INDEX(plate_metadata!$B$2:$Y$17, INT((ROW()-2)/COLUMNS(plate_metadata!$B$2:$Y$17))+1, MOD(ROW()-2, COLUMNS(plate_metadata!$B$2:$Y$17))+1)</f>
        <v>24.858259518241066</v>
      </c>
    </row>
    <row r="122" spans="4:8" x14ac:dyDescent="0.3">
      <c r="D122" s="17" t="str">
        <f>INDEX(plate_readout!$A$2:$A$17, INT((ROW()-2)/(COLUMNS(plate_readout!$B$2:$Y$17)))+1)</f>
        <v>F</v>
      </c>
      <c r="E122" s="9">
        <f>INDEX(plate_readout!$B$1:$Y$1,MOD(ROW()-2,COLUMNS(plate_readout!$B$2:$Y$17))+1)</f>
        <v>1</v>
      </c>
      <c r="F122" s="2">
        <f ca="1">INDEX(plate_readout!$B$2:$Y$17, INT((ROW()-2)/COLUMNS(plate_readout!$B$2:$Y$17))+1, MOD(ROW()-2, COLUMNS(plate_readout!$B$2:$Y$17))+1)</f>
        <v>1.1926708927899763</v>
      </c>
      <c r="G122" s="2" t="str">
        <f>INDEX(plate_materials!$B$2:$Y$17, INT((ROW()-2)/COLUMNS(plate_materials!$B$2:$Y$17))+1, MOD(ROW()-2, COLUMNS(plate_materials!$B$2:$Y$17))+1)</f>
        <v>M1</v>
      </c>
      <c r="H122" s="12">
        <f ca="1">INDEX(plate_metadata!$B$2:$Y$17, INT((ROW()-2)/COLUMNS(plate_metadata!$B$2:$Y$17))+1, MOD(ROW()-2, COLUMNS(plate_metadata!$B$2:$Y$17))+1)</f>
        <v>1.2763993118238308</v>
      </c>
    </row>
    <row r="123" spans="4:8" x14ac:dyDescent="0.3">
      <c r="D123" s="17" t="str">
        <f>INDEX(plate_readout!$A$2:$A$17, INT((ROW()-2)/(COLUMNS(plate_readout!$B$2:$Y$17)))+1)</f>
        <v>F</v>
      </c>
      <c r="E123" s="9">
        <f>INDEX(plate_readout!$B$1:$Y$1,MOD(ROW()-2,COLUMNS(plate_readout!$B$2:$Y$17))+1)</f>
        <v>2</v>
      </c>
      <c r="F123" s="2">
        <f ca="1">INDEX(plate_readout!$B$2:$Y$17, INT((ROW()-2)/COLUMNS(plate_readout!$B$2:$Y$17))+1, MOD(ROW()-2, COLUMNS(plate_readout!$B$2:$Y$17))+1)</f>
        <v>2.9464935831094876</v>
      </c>
      <c r="G123" s="2" t="str">
        <f>INDEX(plate_materials!$B$2:$Y$17, INT((ROW()-2)/COLUMNS(plate_materials!$B$2:$Y$17))+1, MOD(ROW()-2, COLUMNS(plate_materials!$B$2:$Y$17))+1)</f>
        <v>M2</v>
      </c>
      <c r="H123" s="12">
        <f ca="1">INDEX(plate_metadata!$B$2:$Y$17, INT((ROW()-2)/COLUMNS(plate_metadata!$B$2:$Y$17))+1, MOD(ROW()-2, COLUMNS(plate_metadata!$B$2:$Y$17))+1)</f>
        <v>2.0425622552377534</v>
      </c>
    </row>
    <row r="124" spans="4:8" x14ac:dyDescent="0.3">
      <c r="D124" s="17" t="str">
        <f>INDEX(plate_readout!$A$2:$A$17, INT((ROW()-2)/(COLUMNS(plate_readout!$B$2:$Y$17)))+1)</f>
        <v>F</v>
      </c>
      <c r="E124" s="9">
        <f>INDEX(plate_readout!$B$1:$Y$1,MOD(ROW()-2,COLUMNS(plate_readout!$B$2:$Y$17))+1)</f>
        <v>3</v>
      </c>
      <c r="F124" s="2">
        <f ca="1">INDEX(plate_readout!$B$2:$Y$17, INT((ROW()-2)/COLUMNS(plate_readout!$B$2:$Y$17))+1, MOD(ROW()-2, COLUMNS(plate_readout!$B$2:$Y$17))+1)</f>
        <v>3.7165289112886706</v>
      </c>
      <c r="G124" s="2" t="str">
        <f>INDEX(plate_materials!$B$2:$Y$17, INT((ROW()-2)/COLUMNS(plate_materials!$B$2:$Y$17))+1, MOD(ROW()-2, COLUMNS(plate_materials!$B$2:$Y$17))+1)</f>
        <v>M3</v>
      </c>
      <c r="H124" s="12">
        <f ca="1">INDEX(plate_metadata!$B$2:$Y$17, INT((ROW()-2)/COLUMNS(plate_metadata!$B$2:$Y$17))+1, MOD(ROW()-2, COLUMNS(plate_metadata!$B$2:$Y$17))+1)</f>
        <v>3.414840544517356</v>
      </c>
    </row>
    <row r="125" spans="4:8" x14ac:dyDescent="0.3">
      <c r="D125" s="17" t="str">
        <f>INDEX(plate_readout!$A$2:$A$17, INT((ROW()-2)/(COLUMNS(plate_readout!$B$2:$Y$17)))+1)</f>
        <v>F</v>
      </c>
      <c r="E125" s="9">
        <f>INDEX(plate_readout!$B$1:$Y$1,MOD(ROW()-2,COLUMNS(plate_readout!$B$2:$Y$17))+1)</f>
        <v>4</v>
      </c>
      <c r="F125" s="2">
        <f ca="1">INDEX(plate_readout!$B$2:$Y$17, INT((ROW()-2)/COLUMNS(plate_readout!$B$2:$Y$17))+1, MOD(ROW()-2, COLUMNS(plate_readout!$B$2:$Y$17))+1)</f>
        <v>4.4401439393117723</v>
      </c>
      <c r="G125" s="2" t="str">
        <f>INDEX(plate_materials!$B$2:$Y$17, INT((ROW()-2)/COLUMNS(plate_materials!$B$2:$Y$17))+1, MOD(ROW()-2, COLUMNS(plate_materials!$B$2:$Y$17))+1)</f>
        <v>M4</v>
      </c>
      <c r="H125" s="12">
        <f ca="1">INDEX(plate_metadata!$B$2:$Y$17, INT((ROW()-2)/COLUMNS(plate_metadata!$B$2:$Y$17))+1, MOD(ROW()-2, COLUMNS(plate_metadata!$B$2:$Y$17))+1)</f>
        <v>4.6750388919813961</v>
      </c>
    </row>
    <row r="126" spans="4:8" x14ac:dyDescent="0.3">
      <c r="D126" s="17" t="str">
        <f>INDEX(plate_readout!$A$2:$A$17, INT((ROW()-2)/(COLUMNS(plate_readout!$B$2:$Y$17)))+1)</f>
        <v>F</v>
      </c>
      <c r="E126" s="9">
        <f>INDEX(plate_readout!$B$1:$Y$1,MOD(ROW()-2,COLUMNS(plate_readout!$B$2:$Y$17))+1)</f>
        <v>5</v>
      </c>
      <c r="F126" s="2">
        <f ca="1">INDEX(plate_readout!$B$2:$Y$17, INT((ROW()-2)/COLUMNS(plate_readout!$B$2:$Y$17))+1, MOD(ROW()-2, COLUMNS(plate_readout!$B$2:$Y$17))+1)</f>
        <v>5.0939027462445594</v>
      </c>
      <c r="G126" s="2" t="str">
        <f>INDEX(plate_materials!$B$2:$Y$17, INT((ROW()-2)/COLUMNS(plate_materials!$B$2:$Y$17))+1, MOD(ROW()-2, COLUMNS(plate_materials!$B$2:$Y$17))+1)</f>
        <v>M5</v>
      </c>
      <c r="H126" s="12">
        <f ca="1">INDEX(plate_metadata!$B$2:$Y$17, INT((ROW()-2)/COLUMNS(plate_metadata!$B$2:$Y$17))+1, MOD(ROW()-2, COLUMNS(plate_metadata!$B$2:$Y$17))+1)</f>
        <v>5.2895381017360492</v>
      </c>
    </row>
    <row r="127" spans="4:8" x14ac:dyDescent="0.3">
      <c r="D127" s="17" t="str">
        <f>INDEX(plate_readout!$A$2:$A$17, INT((ROW()-2)/(COLUMNS(plate_readout!$B$2:$Y$17)))+1)</f>
        <v>F</v>
      </c>
      <c r="E127" s="9">
        <f>INDEX(plate_readout!$B$1:$Y$1,MOD(ROW()-2,COLUMNS(plate_readout!$B$2:$Y$17))+1)</f>
        <v>6</v>
      </c>
      <c r="F127" s="2">
        <f ca="1">INDEX(plate_readout!$B$2:$Y$17, INT((ROW()-2)/COLUMNS(plate_readout!$B$2:$Y$17))+1, MOD(ROW()-2, COLUMNS(plate_readout!$B$2:$Y$17))+1)</f>
        <v>6.8738254333091655</v>
      </c>
      <c r="G127" s="2" t="str">
        <f>INDEX(plate_materials!$B$2:$Y$17, INT((ROW()-2)/COLUMNS(plate_materials!$B$2:$Y$17))+1, MOD(ROW()-2, COLUMNS(plate_materials!$B$2:$Y$17))+1)</f>
        <v>M6</v>
      </c>
      <c r="H127" s="12">
        <f ca="1">INDEX(plate_metadata!$B$2:$Y$17, INT((ROW()-2)/COLUMNS(plate_metadata!$B$2:$Y$17))+1, MOD(ROW()-2, COLUMNS(plate_metadata!$B$2:$Y$17))+1)</f>
        <v>6.1054956111785401</v>
      </c>
    </row>
    <row r="128" spans="4:8" x14ac:dyDescent="0.3">
      <c r="D128" s="17" t="str">
        <f>INDEX(plate_readout!$A$2:$A$17, INT((ROW()-2)/(COLUMNS(plate_readout!$B$2:$Y$17)))+1)</f>
        <v>F</v>
      </c>
      <c r="E128" s="9">
        <f>INDEX(plate_readout!$B$1:$Y$1,MOD(ROW()-2,COLUMNS(plate_readout!$B$2:$Y$17))+1)</f>
        <v>7</v>
      </c>
      <c r="F128" s="2">
        <f ca="1">INDEX(plate_readout!$B$2:$Y$17, INT((ROW()-2)/COLUMNS(plate_readout!$B$2:$Y$17))+1, MOD(ROW()-2, COLUMNS(plate_readout!$B$2:$Y$17))+1)</f>
        <v>7.9792005971705704</v>
      </c>
      <c r="G128" s="2" t="str">
        <f>INDEX(plate_materials!$B$2:$Y$17, INT((ROW()-2)/COLUMNS(plate_materials!$B$2:$Y$17))+1, MOD(ROW()-2, COLUMNS(plate_materials!$B$2:$Y$17))+1)</f>
        <v>M7</v>
      </c>
      <c r="H128" s="12">
        <f ca="1">INDEX(plate_metadata!$B$2:$Y$17, INT((ROW()-2)/COLUMNS(plate_metadata!$B$2:$Y$17))+1, MOD(ROW()-2, COLUMNS(plate_metadata!$B$2:$Y$17))+1)</f>
        <v>7.934913064929078</v>
      </c>
    </row>
    <row r="129" spans="4:8" x14ac:dyDescent="0.3">
      <c r="D129" s="17" t="str">
        <f>INDEX(plate_readout!$A$2:$A$17, INT((ROW()-2)/(COLUMNS(plate_readout!$B$2:$Y$17)))+1)</f>
        <v>F</v>
      </c>
      <c r="E129" s="9">
        <f>INDEX(plate_readout!$B$1:$Y$1,MOD(ROW()-2,COLUMNS(plate_readout!$B$2:$Y$17))+1)</f>
        <v>8</v>
      </c>
      <c r="F129" s="2">
        <f ca="1">INDEX(plate_readout!$B$2:$Y$17, INT((ROW()-2)/COLUMNS(plate_readout!$B$2:$Y$17))+1, MOD(ROW()-2, COLUMNS(plate_readout!$B$2:$Y$17))+1)</f>
        <v>8.3519981804457863</v>
      </c>
      <c r="G129" s="2" t="str">
        <f>INDEX(plate_materials!$B$2:$Y$17, INT((ROW()-2)/COLUMNS(plate_materials!$B$2:$Y$17))+1, MOD(ROW()-2, COLUMNS(plate_materials!$B$2:$Y$17))+1)</f>
        <v>M8</v>
      </c>
      <c r="H129" s="12">
        <f ca="1">INDEX(plate_metadata!$B$2:$Y$17, INT((ROW()-2)/COLUMNS(plate_metadata!$B$2:$Y$17))+1, MOD(ROW()-2, COLUMNS(plate_metadata!$B$2:$Y$17))+1)</f>
        <v>8.2984213096724844</v>
      </c>
    </row>
    <row r="130" spans="4:8" x14ac:dyDescent="0.3">
      <c r="D130" s="17" t="str">
        <f>INDEX(plate_readout!$A$2:$A$17, INT((ROW()-2)/(COLUMNS(plate_readout!$B$2:$Y$17)))+1)</f>
        <v>F</v>
      </c>
      <c r="E130" s="9">
        <f>INDEX(plate_readout!$B$1:$Y$1,MOD(ROW()-2,COLUMNS(plate_readout!$B$2:$Y$17))+1)</f>
        <v>9</v>
      </c>
      <c r="F130" s="2">
        <f ca="1">INDEX(plate_readout!$B$2:$Y$17, INT((ROW()-2)/COLUMNS(plate_readout!$B$2:$Y$17))+1, MOD(ROW()-2, COLUMNS(plate_readout!$B$2:$Y$17))+1)</f>
        <v>9.4258802273281113</v>
      </c>
      <c r="G130" s="2" t="str">
        <f>INDEX(plate_materials!$B$2:$Y$17, INT((ROW()-2)/COLUMNS(plate_materials!$B$2:$Y$17))+1, MOD(ROW()-2, COLUMNS(plate_materials!$B$2:$Y$17))+1)</f>
        <v>M9</v>
      </c>
      <c r="H130" s="12">
        <f ca="1">INDEX(plate_metadata!$B$2:$Y$17, INT((ROW()-2)/COLUMNS(plate_metadata!$B$2:$Y$17))+1, MOD(ROW()-2, COLUMNS(plate_metadata!$B$2:$Y$17))+1)</f>
        <v>9.2728807138115279</v>
      </c>
    </row>
    <row r="131" spans="4:8" x14ac:dyDescent="0.3">
      <c r="D131" s="17" t="str">
        <f>INDEX(plate_readout!$A$2:$A$17, INT((ROW()-2)/(COLUMNS(plate_readout!$B$2:$Y$17)))+1)</f>
        <v>F</v>
      </c>
      <c r="E131" s="9">
        <f>INDEX(plate_readout!$B$1:$Y$1,MOD(ROW()-2,COLUMNS(plate_readout!$B$2:$Y$17))+1)</f>
        <v>10</v>
      </c>
      <c r="F131" s="2">
        <f ca="1">INDEX(plate_readout!$B$2:$Y$17, INT((ROW()-2)/COLUMNS(plate_readout!$B$2:$Y$17))+1, MOD(ROW()-2, COLUMNS(plate_readout!$B$2:$Y$17))+1)</f>
        <v>10.598140490475267</v>
      </c>
      <c r="G131" s="2" t="str">
        <f>INDEX(plate_materials!$B$2:$Y$17, INT((ROW()-2)/COLUMNS(plate_materials!$B$2:$Y$17))+1, MOD(ROW()-2, COLUMNS(plate_materials!$B$2:$Y$17))+1)</f>
        <v>M10</v>
      </c>
      <c r="H131" s="12">
        <f ca="1">INDEX(plate_metadata!$B$2:$Y$17, INT((ROW()-2)/COLUMNS(plate_metadata!$B$2:$Y$17))+1, MOD(ROW()-2, COLUMNS(plate_metadata!$B$2:$Y$17))+1)</f>
        <v>10.165521489174122</v>
      </c>
    </row>
    <row r="132" spans="4:8" x14ac:dyDescent="0.3">
      <c r="D132" s="17" t="str">
        <f>INDEX(plate_readout!$A$2:$A$17, INT((ROW()-2)/(COLUMNS(plate_readout!$B$2:$Y$17)))+1)</f>
        <v>F</v>
      </c>
      <c r="E132" s="9">
        <f>INDEX(plate_readout!$B$1:$Y$1,MOD(ROW()-2,COLUMNS(plate_readout!$B$2:$Y$17))+1)</f>
        <v>11</v>
      </c>
      <c r="F132" s="2">
        <f ca="1">INDEX(plate_readout!$B$2:$Y$17, INT((ROW()-2)/COLUMNS(plate_readout!$B$2:$Y$17))+1, MOD(ROW()-2, COLUMNS(plate_readout!$B$2:$Y$17))+1)</f>
        <v>11.200143012568763</v>
      </c>
      <c r="G132" s="2" t="str">
        <f>INDEX(plate_materials!$B$2:$Y$17, INT((ROW()-2)/COLUMNS(plate_materials!$B$2:$Y$17))+1, MOD(ROW()-2, COLUMNS(plate_materials!$B$2:$Y$17))+1)</f>
        <v>M11</v>
      </c>
      <c r="H132" s="12">
        <f ca="1">INDEX(plate_metadata!$B$2:$Y$17, INT((ROW()-2)/COLUMNS(plate_metadata!$B$2:$Y$17))+1, MOD(ROW()-2, COLUMNS(plate_metadata!$B$2:$Y$17))+1)</f>
        <v>11.578886995563158</v>
      </c>
    </row>
    <row r="133" spans="4:8" x14ac:dyDescent="0.3">
      <c r="D133" s="17" t="str">
        <f>INDEX(plate_readout!$A$2:$A$17, INT((ROW()-2)/(COLUMNS(plate_readout!$B$2:$Y$17)))+1)</f>
        <v>F</v>
      </c>
      <c r="E133" s="9">
        <f>INDEX(plate_readout!$B$1:$Y$1,MOD(ROW()-2,COLUMNS(plate_readout!$B$2:$Y$17))+1)</f>
        <v>12</v>
      </c>
      <c r="F133" s="2">
        <f ca="1">INDEX(plate_readout!$B$2:$Y$17, INT((ROW()-2)/COLUMNS(plate_readout!$B$2:$Y$17))+1, MOD(ROW()-2, COLUMNS(plate_readout!$B$2:$Y$17))+1)</f>
        <v>12.641318640184565</v>
      </c>
      <c r="G133" s="2" t="str">
        <f>INDEX(plate_materials!$B$2:$Y$17, INT((ROW()-2)/COLUMNS(plate_materials!$B$2:$Y$17))+1, MOD(ROW()-2, COLUMNS(plate_materials!$B$2:$Y$17))+1)</f>
        <v>M12</v>
      </c>
      <c r="H133" s="12">
        <f ca="1">INDEX(plate_metadata!$B$2:$Y$17, INT((ROW()-2)/COLUMNS(plate_metadata!$B$2:$Y$17))+1, MOD(ROW()-2, COLUMNS(plate_metadata!$B$2:$Y$17))+1)</f>
        <v>12.027603112317585</v>
      </c>
    </row>
    <row r="134" spans="4:8" x14ac:dyDescent="0.3">
      <c r="D134" s="17" t="str">
        <f>INDEX(plate_readout!$A$2:$A$17, INT((ROW()-2)/(COLUMNS(plate_readout!$B$2:$Y$17)))+1)</f>
        <v>F</v>
      </c>
      <c r="E134" s="9">
        <f>INDEX(plate_readout!$B$1:$Y$1,MOD(ROW()-2,COLUMNS(plate_readout!$B$2:$Y$17))+1)</f>
        <v>13</v>
      </c>
      <c r="F134" s="2">
        <f ca="1">INDEX(plate_readout!$B$2:$Y$17, INT((ROW()-2)/COLUMNS(plate_readout!$B$2:$Y$17))+1, MOD(ROW()-2, COLUMNS(plate_readout!$B$2:$Y$17))+1)</f>
        <v>13.734914280846059</v>
      </c>
      <c r="G134" s="2" t="str">
        <f>INDEX(plate_materials!$B$2:$Y$17, INT((ROW()-2)/COLUMNS(plate_materials!$B$2:$Y$17))+1, MOD(ROW()-2, COLUMNS(plate_materials!$B$2:$Y$17))+1)</f>
        <v>M1</v>
      </c>
      <c r="H134" s="12">
        <f ca="1">INDEX(plate_metadata!$B$2:$Y$17, INT((ROW()-2)/COLUMNS(plate_metadata!$B$2:$Y$17))+1, MOD(ROW()-2, COLUMNS(plate_metadata!$B$2:$Y$17))+1)</f>
        <v>13.204672065483708</v>
      </c>
    </row>
    <row r="135" spans="4:8" x14ac:dyDescent="0.3">
      <c r="D135" s="17" t="str">
        <f>INDEX(plate_readout!$A$2:$A$17, INT((ROW()-2)/(COLUMNS(plate_readout!$B$2:$Y$17)))+1)</f>
        <v>F</v>
      </c>
      <c r="E135" s="9">
        <f>INDEX(plate_readout!$B$1:$Y$1,MOD(ROW()-2,COLUMNS(plate_readout!$B$2:$Y$17))+1)</f>
        <v>14</v>
      </c>
      <c r="F135" s="2">
        <f ca="1">INDEX(plate_readout!$B$2:$Y$17, INT((ROW()-2)/COLUMNS(plate_readout!$B$2:$Y$17))+1, MOD(ROW()-2, COLUMNS(plate_readout!$B$2:$Y$17))+1)</f>
        <v>14.152536539781746</v>
      </c>
      <c r="G135" s="2" t="str">
        <f>INDEX(plate_materials!$B$2:$Y$17, INT((ROW()-2)/COLUMNS(plate_materials!$B$2:$Y$17))+1, MOD(ROW()-2, COLUMNS(plate_materials!$B$2:$Y$17))+1)</f>
        <v>M2</v>
      </c>
      <c r="H135" s="12">
        <f ca="1">INDEX(plate_metadata!$B$2:$Y$17, INT((ROW()-2)/COLUMNS(plate_metadata!$B$2:$Y$17))+1, MOD(ROW()-2, COLUMNS(plate_metadata!$B$2:$Y$17))+1)</f>
        <v>14.71396117536414</v>
      </c>
    </row>
    <row r="136" spans="4:8" x14ac:dyDescent="0.3">
      <c r="D136" s="17" t="str">
        <f>INDEX(plate_readout!$A$2:$A$17, INT((ROW()-2)/(COLUMNS(plate_readout!$B$2:$Y$17)))+1)</f>
        <v>F</v>
      </c>
      <c r="E136" s="9">
        <f>INDEX(plate_readout!$B$1:$Y$1,MOD(ROW()-2,COLUMNS(plate_readout!$B$2:$Y$17))+1)</f>
        <v>15</v>
      </c>
      <c r="F136" s="2">
        <f ca="1">INDEX(plate_readout!$B$2:$Y$17, INT((ROW()-2)/COLUMNS(plate_readout!$B$2:$Y$17))+1, MOD(ROW()-2, COLUMNS(plate_readout!$B$2:$Y$17))+1)</f>
        <v>15.945277181209194</v>
      </c>
      <c r="G136" s="2" t="str">
        <f>INDEX(plate_materials!$B$2:$Y$17, INT((ROW()-2)/COLUMNS(plate_materials!$B$2:$Y$17))+1, MOD(ROW()-2, COLUMNS(plate_materials!$B$2:$Y$17))+1)</f>
        <v>M3</v>
      </c>
      <c r="H136" s="12">
        <f ca="1">INDEX(plate_metadata!$B$2:$Y$17, INT((ROW()-2)/COLUMNS(plate_metadata!$B$2:$Y$17))+1, MOD(ROW()-2, COLUMNS(plate_metadata!$B$2:$Y$17))+1)</f>
        <v>15.394738390007127</v>
      </c>
    </row>
    <row r="137" spans="4:8" x14ac:dyDescent="0.3">
      <c r="D137" s="17" t="str">
        <f>INDEX(plate_readout!$A$2:$A$17, INT((ROW()-2)/(COLUMNS(plate_readout!$B$2:$Y$17)))+1)</f>
        <v>F</v>
      </c>
      <c r="E137" s="9">
        <f>INDEX(plate_readout!$B$1:$Y$1,MOD(ROW()-2,COLUMNS(plate_readout!$B$2:$Y$17))+1)</f>
        <v>16</v>
      </c>
      <c r="F137" s="2">
        <f ca="1">INDEX(plate_readout!$B$2:$Y$17, INT((ROW()-2)/COLUMNS(plate_readout!$B$2:$Y$17))+1, MOD(ROW()-2, COLUMNS(plate_readout!$B$2:$Y$17))+1)</f>
        <v>16.286128394519501</v>
      </c>
      <c r="G137" s="2" t="str">
        <f>INDEX(plate_materials!$B$2:$Y$17, INT((ROW()-2)/COLUMNS(plate_materials!$B$2:$Y$17))+1, MOD(ROW()-2, COLUMNS(plate_materials!$B$2:$Y$17))+1)</f>
        <v>M4</v>
      </c>
      <c r="H137" s="12">
        <f ca="1">INDEX(plate_metadata!$B$2:$Y$17, INT((ROW()-2)/COLUMNS(plate_metadata!$B$2:$Y$17))+1, MOD(ROW()-2, COLUMNS(plate_metadata!$B$2:$Y$17))+1)</f>
        <v>16.345296392632171</v>
      </c>
    </row>
    <row r="138" spans="4:8" x14ac:dyDescent="0.3">
      <c r="D138" s="17" t="str">
        <f>INDEX(plate_readout!$A$2:$A$17, INT((ROW()-2)/(COLUMNS(plate_readout!$B$2:$Y$17)))+1)</f>
        <v>F</v>
      </c>
      <c r="E138" s="9">
        <f>INDEX(plate_readout!$B$1:$Y$1,MOD(ROW()-2,COLUMNS(plate_readout!$B$2:$Y$17))+1)</f>
        <v>17</v>
      </c>
      <c r="F138" s="2">
        <f ca="1">INDEX(plate_readout!$B$2:$Y$17, INT((ROW()-2)/COLUMNS(plate_readout!$B$2:$Y$17))+1, MOD(ROW()-2, COLUMNS(plate_readout!$B$2:$Y$17))+1)</f>
        <v>17.603406649875723</v>
      </c>
      <c r="G138" s="2" t="str">
        <f>INDEX(plate_materials!$B$2:$Y$17, INT((ROW()-2)/COLUMNS(plate_materials!$B$2:$Y$17))+1, MOD(ROW()-2, COLUMNS(plate_materials!$B$2:$Y$17))+1)</f>
        <v>M5</v>
      </c>
      <c r="H138" s="12">
        <f ca="1">INDEX(plate_metadata!$B$2:$Y$17, INT((ROW()-2)/COLUMNS(plate_metadata!$B$2:$Y$17))+1, MOD(ROW()-2, COLUMNS(plate_metadata!$B$2:$Y$17))+1)</f>
        <v>17.946501670976566</v>
      </c>
    </row>
    <row r="139" spans="4:8" x14ac:dyDescent="0.3">
      <c r="D139" s="17" t="str">
        <f>INDEX(plate_readout!$A$2:$A$17, INT((ROW()-2)/(COLUMNS(plate_readout!$B$2:$Y$17)))+1)</f>
        <v>F</v>
      </c>
      <c r="E139" s="9">
        <f>INDEX(plate_readout!$B$1:$Y$1,MOD(ROW()-2,COLUMNS(plate_readout!$B$2:$Y$17))+1)</f>
        <v>18</v>
      </c>
      <c r="F139" s="2">
        <f ca="1">INDEX(plate_readout!$B$2:$Y$17, INT((ROW()-2)/COLUMNS(plate_readout!$B$2:$Y$17))+1, MOD(ROW()-2, COLUMNS(plate_readout!$B$2:$Y$17))+1)</f>
        <v>18.881529746797934</v>
      </c>
      <c r="G139" s="2" t="str">
        <f>INDEX(plate_materials!$B$2:$Y$17, INT((ROW()-2)/COLUMNS(plate_materials!$B$2:$Y$17))+1, MOD(ROW()-2, COLUMNS(plate_materials!$B$2:$Y$17))+1)</f>
        <v>M6</v>
      </c>
      <c r="H139" s="12">
        <f ca="1">INDEX(plate_metadata!$B$2:$Y$17, INT((ROW()-2)/COLUMNS(plate_metadata!$B$2:$Y$17))+1, MOD(ROW()-2, COLUMNS(plate_metadata!$B$2:$Y$17))+1)</f>
        <v>18.135838543774067</v>
      </c>
    </row>
    <row r="140" spans="4:8" x14ac:dyDescent="0.3">
      <c r="D140" s="17" t="str">
        <f>INDEX(plate_readout!$A$2:$A$17, INT((ROW()-2)/(COLUMNS(plate_readout!$B$2:$Y$17)))+1)</f>
        <v>F</v>
      </c>
      <c r="E140" s="9">
        <f>INDEX(plate_readout!$B$1:$Y$1,MOD(ROW()-2,COLUMNS(plate_readout!$B$2:$Y$17))+1)</f>
        <v>19</v>
      </c>
      <c r="F140" s="2">
        <f ca="1">INDEX(plate_readout!$B$2:$Y$17, INT((ROW()-2)/COLUMNS(plate_readout!$B$2:$Y$17))+1, MOD(ROW()-2, COLUMNS(plate_readout!$B$2:$Y$17))+1)</f>
        <v>19.573085370159355</v>
      </c>
      <c r="G140" s="2" t="str">
        <f>INDEX(plate_materials!$B$2:$Y$17, INT((ROW()-2)/COLUMNS(plate_materials!$B$2:$Y$17))+1, MOD(ROW()-2, COLUMNS(plate_materials!$B$2:$Y$17))+1)</f>
        <v>M7</v>
      </c>
      <c r="H140" s="12">
        <f ca="1">INDEX(plate_metadata!$B$2:$Y$17, INT((ROW()-2)/COLUMNS(plate_metadata!$B$2:$Y$17))+1, MOD(ROW()-2, COLUMNS(plate_metadata!$B$2:$Y$17))+1)</f>
        <v>19.271428116207076</v>
      </c>
    </row>
    <row r="141" spans="4:8" x14ac:dyDescent="0.3">
      <c r="D141" s="17" t="str">
        <f>INDEX(plate_readout!$A$2:$A$17, INT((ROW()-2)/(COLUMNS(plate_readout!$B$2:$Y$17)))+1)</f>
        <v>F</v>
      </c>
      <c r="E141" s="9">
        <f>INDEX(plate_readout!$B$1:$Y$1,MOD(ROW()-2,COLUMNS(plate_readout!$B$2:$Y$17))+1)</f>
        <v>20</v>
      </c>
      <c r="F141" s="2">
        <f ca="1">INDEX(plate_readout!$B$2:$Y$17, INT((ROW()-2)/COLUMNS(plate_readout!$B$2:$Y$17))+1, MOD(ROW()-2, COLUMNS(plate_readout!$B$2:$Y$17))+1)</f>
        <v>20.172231409965814</v>
      </c>
      <c r="G141" s="2" t="str">
        <f>INDEX(plate_materials!$B$2:$Y$17, INT((ROW()-2)/COLUMNS(plate_materials!$B$2:$Y$17))+1, MOD(ROW()-2, COLUMNS(plate_materials!$B$2:$Y$17))+1)</f>
        <v>M8</v>
      </c>
      <c r="H141" s="12">
        <f ca="1">INDEX(plate_metadata!$B$2:$Y$17, INT((ROW()-2)/COLUMNS(plate_metadata!$B$2:$Y$17))+1, MOD(ROW()-2, COLUMNS(plate_metadata!$B$2:$Y$17))+1)</f>
        <v>20.437683681905799</v>
      </c>
    </row>
    <row r="142" spans="4:8" x14ac:dyDescent="0.3">
      <c r="D142" s="17" t="str">
        <f>INDEX(plate_readout!$A$2:$A$17, INT((ROW()-2)/(COLUMNS(plate_readout!$B$2:$Y$17)))+1)</f>
        <v>F</v>
      </c>
      <c r="E142" s="9">
        <f>INDEX(plate_readout!$B$1:$Y$1,MOD(ROW()-2,COLUMNS(plate_readout!$B$2:$Y$17))+1)</f>
        <v>21</v>
      </c>
      <c r="F142" s="2">
        <f ca="1">INDEX(plate_readout!$B$2:$Y$17, INT((ROW()-2)/COLUMNS(plate_readout!$B$2:$Y$17))+1, MOD(ROW()-2, COLUMNS(plate_readout!$B$2:$Y$17))+1)</f>
        <v>21.865648725648484</v>
      </c>
      <c r="G142" s="2" t="str">
        <f>INDEX(plate_materials!$B$2:$Y$17, INT((ROW()-2)/COLUMNS(plate_materials!$B$2:$Y$17))+1, MOD(ROW()-2, COLUMNS(plate_materials!$B$2:$Y$17))+1)</f>
        <v>M9</v>
      </c>
      <c r="H142" s="12">
        <f ca="1">INDEX(plate_metadata!$B$2:$Y$17, INT((ROW()-2)/COLUMNS(plate_metadata!$B$2:$Y$17))+1, MOD(ROW()-2, COLUMNS(plate_metadata!$B$2:$Y$17))+1)</f>
        <v>21.76956411874048</v>
      </c>
    </row>
    <row r="143" spans="4:8" x14ac:dyDescent="0.3">
      <c r="D143" s="17" t="str">
        <f>INDEX(plate_readout!$A$2:$A$17, INT((ROW()-2)/(COLUMNS(plate_readout!$B$2:$Y$17)))+1)</f>
        <v>F</v>
      </c>
      <c r="E143" s="9">
        <f>INDEX(plate_readout!$B$1:$Y$1,MOD(ROW()-2,COLUMNS(plate_readout!$B$2:$Y$17))+1)</f>
        <v>22</v>
      </c>
      <c r="F143" s="2">
        <f ca="1">INDEX(plate_readout!$B$2:$Y$17, INT((ROW()-2)/COLUMNS(plate_readout!$B$2:$Y$17))+1, MOD(ROW()-2, COLUMNS(plate_readout!$B$2:$Y$17))+1)</f>
        <v>22.585938402372324</v>
      </c>
      <c r="G143" s="2" t="str">
        <f>INDEX(plate_materials!$B$2:$Y$17, INT((ROW()-2)/COLUMNS(plate_materials!$B$2:$Y$17))+1, MOD(ROW()-2, COLUMNS(plate_materials!$B$2:$Y$17))+1)</f>
        <v>M10</v>
      </c>
      <c r="H143" s="12">
        <f ca="1">INDEX(plate_metadata!$B$2:$Y$17, INT((ROW()-2)/COLUMNS(plate_metadata!$B$2:$Y$17))+1, MOD(ROW()-2, COLUMNS(plate_metadata!$B$2:$Y$17))+1)</f>
        <v>22.377620675110389</v>
      </c>
    </row>
    <row r="144" spans="4:8" x14ac:dyDescent="0.3">
      <c r="D144" s="17" t="str">
        <f>INDEX(plate_readout!$A$2:$A$17, INT((ROW()-2)/(COLUMNS(plate_readout!$B$2:$Y$17)))+1)</f>
        <v>F</v>
      </c>
      <c r="E144" s="9">
        <f>INDEX(plate_readout!$B$1:$Y$1,MOD(ROW()-2,COLUMNS(plate_readout!$B$2:$Y$17))+1)</f>
        <v>23</v>
      </c>
      <c r="F144" s="2">
        <f ca="1">INDEX(plate_readout!$B$2:$Y$17, INT((ROW()-2)/COLUMNS(plate_readout!$B$2:$Y$17))+1, MOD(ROW()-2, COLUMNS(plate_readout!$B$2:$Y$17))+1)</f>
        <v>23.582435368103528</v>
      </c>
      <c r="G144" s="2" t="str">
        <f>INDEX(plate_materials!$B$2:$Y$17, INT((ROW()-2)/COLUMNS(plate_materials!$B$2:$Y$17))+1, MOD(ROW()-2, COLUMNS(plate_materials!$B$2:$Y$17))+1)</f>
        <v>M11</v>
      </c>
      <c r="H144" s="12">
        <f ca="1">INDEX(plate_metadata!$B$2:$Y$17, INT((ROW()-2)/COLUMNS(plate_metadata!$B$2:$Y$17))+1, MOD(ROW()-2, COLUMNS(plate_metadata!$B$2:$Y$17))+1)</f>
        <v>23.75028910683675</v>
      </c>
    </row>
    <row r="145" spans="4:8" x14ac:dyDescent="0.3">
      <c r="D145" s="17" t="str">
        <f>INDEX(plate_readout!$A$2:$A$17, INT((ROW()-2)/(COLUMNS(plate_readout!$B$2:$Y$17)))+1)</f>
        <v>F</v>
      </c>
      <c r="E145" s="9">
        <f>INDEX(plate_readout!$B$1:$Y$1,MOD(ROW()-2,COLUMNS(plate_readout!$B$2:$Y$17))+1)</f>
        <v>24</v>
      </c>
      <c r="F145" s="2">
        <f ca="1">INDEX(plate_readout!$B$2:$Y$17, INT((ROW()-2)/COLUMNS(plate_readout!$B$2:$Y$17))+1, MOD(ROW()-2, COLUMNS(plate_readout!$B$2:$Y$17))+1)</f>
        <v>24.543655623173919</v>
      </c>
      <c r="G145" s="2" t="str">
        <f>INDEX(plate_materials!$B$2:$Y$17, INT((ROW()-2)/COLUMNS(plate_materials!$B$2:$Y$17))+1, MOD(ROW()-2, COLUMNS(plate_materials!$B$2:$Y$17))+1)</f>
        <v>M12</v>
      </c>
      <c r="H145" s="12">
        <f ca="1">INDEX(plate_metadata!$B$2:$Y$17, INT((ROW()-2)/COLUMNS(plate_metadata!$B$2:$Y$17))+1, MOD(ROW()-2, COLUMNS(plate_metadata!$B$2:$Y$17))+1)</f>
        <v>24.694437324205026</v>
      </c>
    </row>
    <row r="146" spans="4:8" x14ac:dyDescent="0.3">
      <c r="D146" s="17" t="str">
        <f>INDEX(plate_readout!$A$2:$A$17, INT((ROW()-2)/(COLUMNS(plate_readout!$B$2:$Y$17)))+1)</f>
        <v>G</v>
      </c>
      <c r="E146" s="9">
        <f>INDEX(plate_readout!$B$1:$Y$1,MOD(ROW()-2,COLUMNS(plate_readout!$B$2:$Y$17))+1)</f>
        <v>1</v>
      </c>
      <c r="F146" s="2">
        <f ca="1">INDEX(plate_readout!$B$2:$Y$17, INT((ROW()-2)/COLUMNS(plate_readout!$B$2:$Y$17))+1, MOD(ROW()-2, COLUMNS(plate_readout!$B$2:$Y$17))+1)</f>
        <v>1.8809890110870833</v>
      </c>
      <c r="G146" s="2" t="str">
        <f>INDEX(plate_materials!$B$2:$Y$17, INT((ROW()-2)/COLUMNS(plate_materials!$B$2:$Y$17))+1, MOD(ROW()-2, COLUMNS(plate_materials!$B$2:$Y$17))+1)</f>
        <v>M1</v>
      </c>
      <c r="H146" s="12">
        <f ca="1">INDEX(plate_metadata!$B$2:$Y$17, INT((ROW()-2)/COLUMNS(plate_metadata!$B$2:$Y$17))+1, MOD(ROW()-2, COLUMNS(plate_metadata!$B$2:$Y$17))+1)</f>
        <v>1.5842245545822964</v>
      </c>
    </row>
    <row r="147" spans="4:8" x14ac:dyDescent="0.3">
      <c r="D147" s="17" t="str">
        <f>INDEX(plate_readout!$A$2:$A$17, INT((ROW()-2)/(COLUMNS(plate_readout!$B$2:$Y$17)))+1)</f>
        <v>G</v>
      </c>
      <c r="E147" s="9">
        <f>INDEX(plate_readout!$B$1:$Y$1,MOD(ROW()-2,COLUMNS(plate_readout!$B$2:$Y$17))+1)</f>
        <v>2</v>
      </c>
      <c r="F147" s="2">
        <f ca="1">INDEX(plate_readout!$B$2:$Y$17, INT((ROW()-2)/COLUMNS(plate_readout!$B$2:$Y$17))+1, MOD(ROW()-2, COLUMNS(plate_readout!$B$2:$Y$17))+1)</f>
        <v>2.7531245854800477</v>
      </c>
      <c r="G147" s="2" t="str">
        <f>INDEX(plate_materials!$B$2:$Y$17, INT((ROW()-2)/COLUMNS(plate_materials!$B$2:$Y$17))+1, MOD(ROW()-2, COLUMNS(plate_materials!$B$2:$Y$17))+1)</f>
        <v>M2</v>
      </c>
      <c r="H147" s="12">
        <f ca="1">INDEX(plate_metadata!$B$2:$Y$17, INT((ROW()-2)/COLUMNS(plate_metadata!$B$2:$Y$17))+1, MOD(ROW()-2, COLUMNS(plate_metadata!$B$2:$Y$17))+1)</f>
        <v>2.6497400013960291</v>
      </c>
    </row>
    <row r="148" spans="4:8" x14ac:dyDescent="0.3">
      <c r="D148" s="17" t="str">
        <f>INDEX(plate_readout!$A$2:$A$17, INT((ROW()-2)/(COLUMNS(plate_readout!$B$2:$Y$17)))+1)</f>
        <v>G</v>
      </c>
      <c r="E148" s="9">
        <f>INDEX(plate_readout!$B$1:$Y$1,MOD(ROW()-2,COLUMNS(plate_readout!$B$2:$Y$17))+1)</f>
        <v>3</v>
      </c>
      <c r="F148" s="2">
        <f ca="1">INDEX(plate_readout!$B$2:$Y$17, INT((ROW()-2)/COLUMNS(plate_readout!$B$2:$Y$17))+1, MOD(ROW()-2, COLUMNS(plate_readout!$B$2:$Y$17))+1)</f>
        <v>3.1691059452105872</v>
      </c>
      <c r="G148" s="2" t="str">
        <f>INDEX(plate_materials!$B$2:$Y$17, INT((ROW()-2)/COLUMNS(plate_materials!$B$2:$Y$17))+1, MOD(ROW()-2, COLUMNS(plate_materials!$B$2:$Y$17))+1)</f>
        <v>M3</v>
      </c>
      <c r="H148" s="12">
        <f ca="1">INDEX(plate_metadata!$B$2:$Y$17, INT((ROW()-2)/COLUMNS(plate_metadata!$B$2:$Y$17))+1, MOD(ROW()-2, COLUMNS(plate_metadata!$B$2:$Y$17))+1)</f>
        <v>3.6831662682922017</v>
      </c>
    </row>
    <row r="149" spans="4:8" x14ac:dyDescent="0.3">
      <c r="D149" s="17" t="str">
        <f>INDEX(plate_readout!$A$2:$A$17, INT((ROW()-2)/(COLUMNS(plate_readout!$B$2:$Y$17)))+1)</f>
        <v>G</v>
      </c>
      <c r="E149" s="9">
        <f>INDEX(plate_readout!$B$1:$Y$1,MOD(ROW()-2,COLUMNS(plate_readout!$B$2:$Y$17))+1)</f>
        <v>4</v>
      </c>
      <c r="F149" s="2">
        <f ca="1">INDEX(plate_readout!$B$2:$Y$17, INT((ROW()-2)/COLUMNS(plate_readout!$B$2:$Y$17))+1, MOD(ROW()-2, COLUMNS(plate_readout!$B$2:$Y$17))+1)</f>
        <v>4.8439044804674083</v>
      </c>
      <c r="G149" s="2" t="str">
        <f>INDEX(plate_materials!$B$2:$Y$17, INT((ROW()-2)/COLUMNS(plate_materials!$B$2:$Y$17))+1, MOD(ROW()-2, COLUMNS(plate_materials!$B$2:$Y$17))+1)</f>
        <v>M4</v>
      </c>
      <c r="H149" s="12">
        <f ca="1">INDEX(plate_metadata!$B$2:$Y$17, INT((ROW()-2)/COLUMNS(plate_metadata!$B$2:$Y$17))+1, MOD(ROW()-2, COLUMNS(plate_metadata!$B$2:$Y$17))+1)</f>
        <v>4.0384160438909502</v>
      </c>
    </row>
    <row r="150" spans="4:8" x14ac:dyDescent="0.3">
      <c r="D150" s="17" t="str">
        <f>INDEX(plate_readout!$A$2:$A$17, INT((ROW()-2)/(COLUMNS(plate_readout!$B$2:$Y$17)))+1)</f>
        <v>G</v>
      </c>
      <c r="E150" s="9">
        <f>INDEX(plate_readout!$B$1:$Y$1,MOD(ROW()-2,COLUMNS(plate_readout!$B$2:$Y$17))+1)</f>
        <v>5</v>
      </c>
      <c r="F150" s="2">
        <f ca="1">INDEX(plate_readout!$B$2:$Y$17, INT((ROW()-2)/COLUMNS(plate_readout!$B$2:$Y$17))+1, MOD(ROW()-2, COLUMNS(plate_readout!$B$2:$Y$17))+1)</f>
        <v>5.8677968465569599</v>
      </c>
      <c r="G150" s="2" t="str">
        <f>INDEX(plate_materials!$B$2:$Y$17, INT((ROW()-2)/COLUMNS(plate_materials!$B$2:$Y$17))+1, MOD(ROW()-2, COLUMNS(plate_materials!$B$2:$Y$17))+1)</f>
        <v>M5</v>
      </c>
      <c r="H150" s="12">
        <f ca="1">INDEX(plate_metadata!$B$2:$Y$17, INT((ROW()-2)/COLUMNS(plate_metadata!$B$2:$Y$17))+1, MOD(ROW()-2, COLUMNS(plate_metadata!$B$2:$Y$17))+1)</f>
        <v>5.3751058000233414</v>
      </c>
    </row>
    <row r="151" spans="4:8" x14ac:dyDescent="0.3">
      <c r="D151" s="17" t="str">
        <f>INDEX(plate_readout!$A$2:$A$17, INT((ROW()-2)/(COLUMNS(plate_readout!$B$2:$Y$17)))+1)</f>
        <v>G</v>
      </c>
      <c r="E151" s="9">
        <f>INDEX(plate_readout!$B$1:$Y$1,MOD(ROW()-2,COLUMNS(plate_readout!$B$2:$Y$17))+1)</f>
        <v>6</v>
      </c>
      <c r="F151" s="2">
        <f ca="1">INDEX(plate_readout!$B$2:$Y$17, INT((ROW()-2)/COLUMNS(plate_readout!$B$2:$Y$17))+1, MOD(ROW()-2, COLUMNS(plate_readout!$B$2:$Y$17))+1)</f>
        <v>6.9290427655547635</v>
      </c>
      <c r="G151" s="2" t="str">
        <f>INDEX(plate_materials!$B$2:$Y$17, INT((ROW()-2)/COLUMNS(plate_materials!$B$2:$Y$17))+1, MOD(ROW()-2, COLUMNS(plate_materials!$B$2:$Y$17))+1)</f>
        <v>M6</v>
      </c>
      <c r="H151" s="12">
        <f ca="1">INDEX(plate_metadata!$B$2:$Y$17, INT((ROW()-2)/COLUMNS(plate_metadata!$B$2:$Y$17))+1, MOD(ROW()-2, COLUMNS(plate_metadata!$B$2:$Y$17))+1)</f>
        <v>6.5388485378916483</v>
      </c>
    </row>
    <row r="152" spans="4:8" x14ac:dyDescent="0.3">
      <c r="D152" s="17" t="str">
        <f>INDEX(plate_readout!$A$2:$A$17, INT((ROW()-2)/(COLUMNS(plate_readout!$B$2:$Y$17)))+1)</f>
        <v>G</v>
      </c>
      <c r="E152" s="9">
        <f>INDEX(plate_readout!$B$1:$Y$1,MOD(ROW()-2,COLUMNS(plate_readout!$B$2:$Y$17))+1)</f>
        <v>7</v>
      </c>
      <c r="F152" s="2">
        <f ca="1">INDEX(plate_readout!$B$2:$Y$17, INT((ROW()-2)/COLUMNS(plate_readout!$B$2:$Y$17))+1, MOD(ROW()-2, COLUMNS(plate_readout!$B$2:$Y$17))+1)</f>
        <v>7.9390567053631624</v>
      </c>
      <c r="G152" s="2" t="str">
        <f>INDEX(plate_materials!$B$2:$Y$17, INT((ROW()-2)/COLUMNS(plate_materials!$B$2:$Y$17))+1, MOD(ROW()-2, COLUMNS(plate_materials!$B$2:$Y$17))+1)</f>
        <v>M7</v>
      </c>
      <c r="H152" s="12">
        <f ca="1">INDEX(plate_metadata!$B$2:$Y$17, INT((ROW()-2)/COLUMNS(plate_metadata!$B$2:$Y$17))+1, MOD(ROW()-2, COLUMNS(plate_metadata!$B$2:$Y$17))+1)</f>
        <v>7.6464611817613193</v>
      </c>
    </row>
    <row r="153" spans="4:8" x14ac:dyDescent="0.3">
      <c r="D153" s="17" t="str">
        <f>INDEX(plate_readout!$A$2:$A$17, INT((ROW()-2)/(COLUMNS(plate_readout!$B$2:$Y$17)))+1)</f>
        <v>G</v>
      </c>
      <c r="E153" s="9">
        <f>INDEX(plate_readout!$B$1:$Y$1,MOD(ROW()-2,COLUMNS(plate_readout!$B$2:$Y$17))+1)</f>
        <v>8</v>
      </c>
      <c r="F153" s="2">
        <f ca="1">INDEX(plate_readout!$B$2:$Y$17, INT((ROW()-2)/COLUMNS(plate_readout!$B$2:$Y$17))+1, MOD(ROW()-2, COLUMNS(plate_readout!$B$2:$Y$17))+1)</f>
        <v>8.135322510183304</v>
      </c>
      <c r="G153" s="2" t="str">
        <f>INDEX(plate_materials!$B$2:$Y$17, INT((ROW()-2)/COLUMNS(plate_materials!$B$2:$Y$17))+1, MOD(ROW()-2, COLUMNS(plate_materials!$B$2:$Y$17))+1)</f>
        <v>M8</v>
      </c>
      <c r="H153" s="12">
        <f ca="1">INDEX(plate_metadata!$B$2:$Y$17, INT((ROW()-2)/COLUMNS(plate_metadata!$B$2:$Y$17))+1, MOD(ROW()-2, COLUMNS(plate_metadata!$B$2:$Y$17))+1)</f>
        <v>8.1432448740601355</v>
      </c>
    </row>
    <row r="154" spans="4:8" x14ac:dyDescent="0.3">
      <c r="D154" s="17" t="str">
        <f>INDEX(plate_readout!$A$2:$A$17, INT((ROW()-2)/(COLUMNS(plate_readout!$B$2:$Y$17)))+1)</f>
        <v>G</v>
      </c>
      <c r="E154" s="9">
        <f>INDEX(plate_readout!$B$1:$Y$1,MOD(ROW()-2,COLUMNS(plate_readout!$B$2:$Y$17))+1)</f>
        <v>9</v>
      </c>
      <c r="F154" s="2">
        <f ca="1">INDEX(plate_readout!$B$2:$Y$17, INT((ROW()-2)/COLUMNS(plate_readout!$B$2:$Y$17))+1, MOD(ROW()-2, COLUMNS(plate_readout!$B$2:$Y$17))+1)</f>
        <v>9.0692890226387455</v>
      </c>
      <c r="G154" s="2" t="str">
        <f>INDEX(plate_materials!$B$2:$Y$17, INT((ROW()-2)/COLUMNS(plate_materials!$B$2:$Y$17))+1, MOD(ROW()-2, COLUMNS(plate_materials!$B$2:$Y$17))+1)</f>
        <v>M9</v>
      </c>
      <c r="H154" s="12">
        <f ca="1">INDEX(plate_metadata!$B$2:$Y$17, INT((ROW()-2)/COLUMNS(plate_metadata!$B$2:$Y$17))+1, MOD(ROW()-2, COLUMNS(plate_metadata!$B$2:$Y$17))+1)</f>
        <v>9.4036772869406775</v>
      </c>
    </row>
    <row r="155" spans="4:8" x14ac:dyDescent="0.3">
      <c r="D155" s="17" t="str">
        <f>INDEX(plate_readout!$A$2:$A$17, INT((ROW()-2)/(COLUMNS(plate_readout!$B$2:$Y$17)))+1)</f>
        <v>G</v>
      </c>
      <c r="E155" s="9">
        <f>INDEX(plate_readout!$B$1:$Y$1,MOD(ROW()-2,COLUMNS(plate_readout!$B$2:$Y$17))+1)</f>
        <v>10</v>
      </c>
      <c r="F155" s="2">
        <f ca="1">INDEX(plate_readout!$B$2:$Y$17, INT((ROW()-2)/COLUMNS(plate_readout!$B$2:$Y$17))+1, MOD(ROW()-2, COLUMNS(plate_readout!$B$2:$Y$17))+1)</f>
        <v>10.028594158716682</v>
      </c>
      <c r="G155" s="2" t="str">
        <f>INDEX(plate_materials!$B$2:$Y$17, INT((ROW()-2)/COLUMNS(plate_materials!$B$2:$Y$17))+1, MOD(ROW()-2, COLUMNS(plate_materials!$B$2:$Y$17))+1)</f>
        <v>M10</v>
      </c>
      <c r="H155" s="12">
        <f ca="1">INDEX(plate_metadata!$B$2:$Y$17, INT((ROW()-2)/COLUMNS(plate_metadata!$B$2:$Y$17))+1, MOD(ROW()-2, COLUMNS(plate_metadata!$B$2:$Y$17))+1)</f>
        <v>10.606823059507722</v>
      </c>
    </row>
    <row r="156" spans="4:8" x14ac:dyDescent="0.3">
      <c r="D156" s="17" t="str">
        <f>INDEX(plate_readout!$A$2:$A$17, INT((ROW()-2)/(COLUMNS(plate_readout!$B$2:$Y$17)))+1)</f>
        <v>G</v>
      </c>
      <c r="E156" s="9">
        <f>INDEX(plate_readout!$B$1:$Y$1,MOD(ROW()-2,COLUMNS(plate_readout!$B$2:$Y$17))+1)</f>
        <v>11</v>
      </c>
      <c r="F156" s="2">
        <f ca="1">INDEX(plate_readout!$B$2:$Y$17, INT((ROW()-2)/COLUMNS(plate_readout!$B$2:$Y$17))+1, MOD(ROW()-2, COLUMNS(plate_readout!$B$2:$Y$17))+1)</f>
        <v>11.919552371787345</v>
      </c>
      <c r="G156" s="2" t="str">
        <f>INDEX(plate_materials!$B$2:$Y$17, INT((ROW()-2)/COLUMNS(plate_materials!$B$2:$Y$17))+1, MOD(ROW()-2, COLUMNS(plate_materials!$B$2:$Y$17))+1)</f>
        <v>M11</v>
      </c>
      <c r="H156" s="12">
        <f ca="1">INDEX(plate_metadata!$B$2:$Y$17, INT((ROW()-2)/COLUMNS(plate_metadata!$B$2:$Y$17))+1, MOD(ROW()-2, COLUMNS(plate_metadata!$B$2:$Y$17))+1)</f>
        <v>11.058480820080117</v>
      </c>
    </row>
    <row r="157" spans="4:8" x14ac:dyDescent="0.3">
      <c r="D157" s="17" t="str">
        <f>INDEX(plate_readout!$A$2:$A$17, INT((ROW()-2)/(COLUMNS(plate_readout!$B$2:$Y$17)))+1)</f>
        <v>G</v>
      </c>
      <c r="E157" s="9">
        <f>INDEX(plate_readout!$B$1:$Y$1,MOD(ROW()-2,COLUMNS(plate_readout!$B$2:$Y$17))+1)</f>
        <v>12</v>
      </c>
      <c r="F157" s="2">
        <f ca="1">INDEX(plate_readout!$B$2:$Y$17, INT((ROW()-2)/COLUMNS(plate_readout!$B$2:$Y$17))+1, MOD(ROW()-2, COLUMNS(plate_readout!$B$2:$Y$17))+1)</f>
        <v>12.02467437619133</v>
      </c>
      <c r="G157" s="2" t="str">
        <f>INDEX(plate_materials!$B$2:$Y$17, INT((ROW()-2)/COLUMNS(plate_materials!$B$2:$Y$17))+1, MOD(ROW()-2, COLUMNS(plate_materials!$B$2:$Y$17))+1)</f>
        <v>M12</v>
      </c>
      <c r="H157" s="12">
        <f ca="1">INDEX(plate_metadata!$B$2:$Y$17, INT((ROW()-2)/COLUMNS(plate_metadata!$B$2:$Y$17))+1, MOD(ROW()-2, COLUMNS(plate_metadata!$B$2:$Y$17))+1)</f>
        <v>12.102764873418804</v>
      </c>
    </row>
    <row r="158" spans="4:8" x14ac:dyDescent="0.3">
      <c r="D158" s="17" t="str">
        <f>INDEX(plate_readout!$A$2:$A$17, INT((ROW()-2)/(COLUMNS(plate_readout!$B$2:$Y$17)))+1)</f>
        <v>G</v>
      </c>
      <c r="E158" s="9">
        <f>INDEX(plate_readout!$B$1:$Y$1,MOD(ROW()-2,COLUMNS(plate_readout!$B$2:$Y$17))+1)</f>
        <v>13</v>
      </c>
      <c r="F158" s="2">
        <f ca="1">INDEX(plate_readout!$B$2:$Y$17, INT((ROW()-2)/COLUMNS(plate_readout!$B$2:$Y$17))+1, MOD(ROW()-2, COLUMNS(plate_readout!$B$2:$Y$17))+1)</f>
        <v>13.443112487991431</v>
      </c>
      <c r="G158" s="2" t="str">
        <f>INDEX(plate_materials!$B$2:$Y$17, INT((ROW()-2)/COLUMNS(plate_materials!$B$2:$Y$17))+1, MOD(ROW()-2, COLUMNS(plate_materials!$B$2:$Y$17))+1)</f>
        <v>M1</v>
      </c>
      <c r="H158" s="12">
        <f ca="1">INDEX(plate_metadata!$B$2:$Y$17, INT((ROW()-2)/COLUMNS(plate_metadata!$B$2:$Y$17))+1, MOD(ROW()-2, COLUMNS(plate_metadata!$B$2:$Y$17))+1)</f>
        <v>13.338299124572073</v>
      </c>
    </row>
    <row r="159" spans="4:8" x14ac:dyDescent="0.3">
      <c r="D159" s="17" t="str">
        <f>INDEX(plate_readout!$A$2:$A$17, INT((ROW()-2)/(COLUMNS(plate_readout!$B$2:$Y$17)))+1)</f>
        <v>G</v>
      </c>
      <c r="E159" s="9">
        <f>INDEX(plate_readout!$B$1:$Y$1,MOD(ROW()-2,COLUMNS(plate_readout!$B$2:$Y$17))+1)</f>
        <v>14</v>
      </c>
      <c r="F159" s="2">
        <f ca="1">INDEX(plate_readout!$B$2:$Y$17, INT((ROW()-2)/COLUMNS(plate_readout!$B$2:$Y$17))+1, MOD(ROW()-2, COLUMNS(plate_readout!$B$2:$Y$17))+1)</f>
        <v>14.48963139727468</v>
      </c>
      <c r="G159" s="2" t="str">
        <f>INDEX(plate_materials!$B$2:$Y$17, INT((ROW()-2)/COLUMNS(plate_materials!$B$2:$Y$17))+1, MOD(ROW()-2, COLUMNS(plate_materials!$B$2:$Y$17))+1)</f>
        <v>M2</v>
      </c>
      <c r="H159" s="12">
        <f ca="1">INDEX(plate_metadata!$B$2:$Y$17, INT((ROW()-2)/COLUMNS(plate_metadata!$B$2:$Y$17))+1, MOD(ROW()-2, COLUMNS(plate_metadata!$B$2:$Y$17))+1)</f>
        <v>14.830405818796802</v>
      </c>
    </row>
    <row r="160" spans="4:8" x14ac:dyDescent="0.3">
      <c r="D160" s="17" t="str">
        <f>INDEX(plate_readout!$A$2:$A$17, INT((ROW()-2)/(COLUMNS(plate_readout!$B$2:$Y$17)))+1)</f>
        <v>G</v>
      </c>
      <c r="E160" s="9">
        <f>INDEX(plate_readout!$B$1:$Y$1,MOD(ROW()-2,COLUMNS(plate_readout!$B$2:$Y$17))+1)</f>
        <v>15</v>
      </c>
      <c r="F160" s="2">
        <f ca="1">INDEX(plate_readout!$B$2:$Y$17, INT((ROW()-2)/COLUMNS(plate_readout!$B$2:$Y$17))+1, MOD(ROW()-2, COLUMNS(plate_readout!$B$2:$Y$17))+1)</f>
        <v>15.871558407146765</v>
      </c>
      <c r="G160" s="2" t="str">
        <f>INDEX(plate_materials!$B$2:$Y$17, INT((ROW()-2)/COLUMNS(plate_materials!$B$2:$Y$17))+1, MOD(ROW()-2, COLUMNS(plate_materials!$B$2:$Y$17))+1)</f>
        <v>M3</v>
      </c>
      <c r="H160" s="12">
        <f ca="1">INDEX(plate_metadata!$B$2:$Y$17, INT((ROW()-2)/COLUMNS(plate_metadata!$B$2:$Y$17))+1, MOD(ROW()-2, COLUMNS(plate_metadata!$B$2:$Y$17))+1)</f>
        <v>15.351198649139343</v>
      </c>
    </row>
    <row r="161" spans="4:8" x14ac:dyDescent="0.3">
      <c r="D161" s="17" t="str">
        <f>INDEX(plate_readout!$A$2:$A$17, INT((ROW()-2)/(COLUMNS(plate_readout!$B$2:$Y$17)))+1)</f>
        <v>G</v>
      </c>
      <c r="E161" s="9">
        <f>INDEX(plate_readout!$B$1:$Y$1,MOD(ROW()-2,COLUMNS(plate_readout!$B$2:$Y$17))+1)</f>
        <v>16</v>
      </c>
      <c r="F161" s="2">
        <f ca="1">INDEX(plate_readout!$B$2:$Y$17, INT((ROW()-2)/COLUMNS(plate_readout!$B$2:$Y$17))+1, MOD(ROW()-2, COLUMNS(plate_readout!$B$2:$Y$17))+1)</f>
        <v>16.602649622939655</v>
      </c>
      <c r="G161" s="2" t="str">
        <f>INDEX(plate_materials!$B$2:$Y$17, INT((ROW()-2)/COLUMNS(plate_materials!$B$2:$Y$17))+1, MOD(ROW()-2, COLUMNS(plate_materials!$B$2:$Y$17))+1)</f>
        <v>M4</v>
      </c>
      <c r="H161" s="12">
        <f ca="1">INDEX(plate_metadata!$B$2:$Y$17, INT((ROW()-2)/COLUMNS(plate_metadata!$B$2:$Y$17))+1, MOD(ROW()-2, COLUMNS(plate_metadata!$B$2:$Y$17))+1)</f>
        <v>16.724806680703878</v>
      </c>
    </row>
    <row r="162" spans="4:8" x14ac:dyDescent="0.3">
      <c r="D162" s="17" t="str">
        <f>INDEX(plate_readout!$A$2:$A$17, INT((ROW()-2)/(COLUMNS(plate_readout!$B$2:$Y$17)))+1)</f>
        <v>G</v>
      </c>
      <c r="E162" s="9">
        <f>INDEX(plate_readout!$B$1:$Y$1,MOD(ROW()-2,COLUMNS(plate_readout!$B$2:$Y$17))+1)</f>
        <v>17</v>
      </c>
      <c r="F162" s="2">
        <f ca="1">INDEX(plate_readout!$B$2:$Y$17, INT((ROW()-2)/COLUMNS(plate_readout!$B$2:$Y$17))+1, MOD(ROW()-2, COLUMNS(plate_readout!$B$2:$Y$17))+1)</f>
        <v>17.25519120969075</v>
      </c>
      <c r="G162" s="2" t="str">
        <f>INDEX(plate_materials!$B$2:$Y$17, INT((ROW()-2)/COLUMNS(plate_materials!$B$2:$Y$17))+1, MOD(ROW()-2, COLUMNS(plate_materials!$B$2:$Y$17))+1)</f>
        <v>M5</v>
      </c>
      <c r="H162" s="12">
        <f ca="1">INDEX(plate_metadata!$B$2:$Y$17, INT((ROW()-2)/COLUMNS(plate_metadata!$B$2:$Y$17))+1, MOD(ROW()-2, COLUMNS(plate_metadata!$B$2:$Y$17))+1)</f>
        <v>17.926070429411489</v>
      </c>
    </row>
    <row r="163" spans="4:8" x14ac:dyDescent="0.3">
      <c r="D163" s="17" t="str">
        <f>INDEX(plate_readout!$A$2:$A$17, INT((ROW()-2)/(COLUMNS(plate_readout!$B$2:$Y$17)))+1)</f>
        <v>G</v>
      </c>
      <c r="E163" s="9">
        <f>INDEX(plate_readout!$B$1:$Y$1,MOD(ROW()-2,COLUMNS(plate_readout!$B$2:$Y$17))+1)</f>
        <v>18</v>
      </c>
      <c r="F163" s="2">
        <f ca="1">INDEX(plate_readout!$B$2:$Y$17, INT((ROW()-2)/COLUMNS(plate_readout!$B$2:$Y$17))+1, MOD(ROW()-2, COLUMNS(plate_readout!$B$2:$Y$17))+1)</f>
        <v>18.925918802856454</v>
      </c>
      <c r="G163" s="2" t="str">
        <f>INDEX(plate_materials!$B$2:$Y$17, INT((ROW()-2)/COLUMNS(plate_materials!$B$2:$Y$17))+1, MOD(ROW()-2, COLUMNS(plate_materials!$B$2:$Y$17))+1)</f>
        <v>M6</v>
      </c>
      <c r="H163" s="12">
        <f ca="1">INDEX(plate_metadata!$B$2:$Y$17, INT((ROW()-2)/COLUMNS(plate_metadata!$B$2:$Y$17))+1, MOD(ROW()-2, COLUMNS(plate_metadata!$B$2:$Y$17))+1)</f>
        <v>18.183995131600103</v>
      </c>
    </row>
    <row r="164" spans="4:8" x14ac:dyDescent="0.3">
      <c r="D164" s="17" t="str">
        <f>INDEX(plate_readout!$A$2:$A$17, INT((ROW()-2)/(COLUMNS(plate_readout!$B$2:$Y$17)))+1)</f>
        <v>G</v>
      </c>
      <c r="E164" s="9">
        <f>INDEX(plate_readout!$B$1:$Y$1,MOD(ROW()-2,COLUMNS(plate_readout!$B$2:$Y$17))+1)</f>
        <v>19</v>
      </c>
      <c r="F164" s="2">
        <f ca="1">INDEX(plate_readout!$B$2:$Y$17, INT((ROW()-2)/COLUMNS(plate_readout!$B$2:$Y$17))+1, MOD(ROW()-2, COLUMNS(plate_readout!$B$2:$Y$17))+1)</f>
        <v>19.176604358509657</v>
      </c>
      <c r="G164" s="2" t="str">
        <f>INDEX(plate_materials!$B$2:$Y$17, INT((ROW()-2)/COLUMNS(plate_materials!$B$2:$Y$17))+1, MOD(ROW()-2, COLUMNS(plate_materials!$B$2:$Y$17))+1)</f>
        <v>M7</v>
      </c>
      <c r="H164" s="12">
        <f ca="1">INDEX(plate_metadata!$B$2:$Y$17, INT((ROW()-2)/COLUMNS(plate_metadata!$B$2:$Y$17))+1, MOD(ROW()-2, COLUMNS(plate_metadata!$B$2:$Y$17))+1)</f>
        <v>19.787442146737238</v>
      </c>
    </row>
    <row r="165" spans="4:8" x14ac:dyDescent="0.3">
      <c r="D165" s="17" t="str">
        <f>INDEX(plate_readout!$A$2:$A$17, INT((ROW()-2)/(COLUMNS(plate_readout!$B$2:$Y$17)))+1)</f>
        <v>G</v>
      </c>
      <c r="E165" s="9">
        <f>INDEX(plate_readout!$B$1:$Y$1,MOD(ROW()-2,COLUMNS(plate_readout!$B$2:$Y$17))+1)</f>
        <v>20</v>
      </c>
      <c r="F165" s="2">
        <f ca="1">INDEX(plate_readout!$B$2:$Y$17, INT((ROW()-2)/COLUMNS(plate_readout!$B$2:$Y$17))+1, MOD(ROW()-2, COLUMNS(plate_readout!$B$2:$Y$17))+1)</f>
        <v>20.03390077178047</v>
      </c>
      <c r="G165" s="2" t="str">
        <f>INDEX(plate_materials!$B$2:$Y$17, INT((ROW()-2)/COLUMNS(plate_materials!$B$2:$Y$17))+1, MOD(ROW()-2, COLUMNS(plate_materials!$B$2:$Y$17))+1)</f>
        <v>M8</v>
      </c>
      <c r="H165" s="12">
        <f ca="1">INDEX(plate_metadata!$B$2:$Y$17, INT((ROW()-2)/COLUMNS(plate_metadata!$B$2:$Y$17))+1, MOD(ROW()-2, COLUMNS(plate_metadata!$B$2:$Y$17))+1)</f>
        <v>20.718346969299265</v>
      </c>
    </row>
    <row r="166" spans="4:8" x14ac:dyDescent="0.3">
      <c r="D166" s="17" t="str">
        <f>INDEX(plate_readout!$A$2:$A$17, INT((ROW()-2)/(COLUMNS(plate_readout!$B$2:$Y$17)))+1)</f>
        <v>G</v>
      </c>
      <c r="E166" s="9">
        <f>INDEX(plate_readout!$B$1:$Y$1,MOD(ROW()-2,COLUMNS(plate_readout!$B$2:$Y$17))+1)</f>
        <v>21</v>
      </c>
      <c r="F166" s="2">
        <f ca="1">INDEX(plate_readout!$B$2:$Y$17, INT((ROW()-2)/COLUMNS(plate_readout!$B$2:$Y$17))+1, MOD(ROW()-2, COLUMNS(plate_readout!$B$2:$Y$17))+1)</f>
        <v>21.988278485296487</v>
      </c>
      <c r="G166" s="2" t="str">
        <f>INDEX(plate_materials!$B$2:$Y$17, INT((ROW()-2)/COLUMNS(plate_materials!$B$2:$Y$17))+1, MOD(ROW()-2, COLUMNS(plate_materials!$B$2:$Y$17))+1)</f>
        <v>M9</v>
      </c>
      <c r="H166" s="12">
        <f ca="1">INDEX(plate_metadata!$B$2:$Y$17, INT((ROW()-2)/COLUMNS(plate_metadata!$B$2:$Y$17))+1, MOD(ROW()-2, COLUMNS(plate_metadata!$B$2:$Y$17))+1)</f>
        <v>21.845053696643728</v>
      </c>
    </row>
    <row r="167" spans="4:8" x14ac:dyDescent="0.3">
      <c r="D167" s="17" t="str">
        <f>INDEX(plate_readout!$A$2:$A$17, INT((ROW()-2)/(COLUMNS(plate_readout!$B$2:$Y$17)))+1)</f>
        <v>G</v>
      </c>
      <c r="E167" s="9">
        <f>INDEX(plate_readout!$B$1:$Y$1,MOD(ROW()-2,COLUMNS(plate_readout!$B$2:$Y$17))+1)</f>
        <v>22</v>
      </c>
      <c r="F167" s="2">
        <f ca="1">INDEX(plate_readout!$B$2:$Y$17, INT((ROW()-2)/COLUMNS(plate_readout!$B$2:$Y$17))+1, MOD(ROW()-2, COLUMNS(plate_readout!$B$2:$Y$17))+1)</f>
        <v>22.64592484031461</v>
      </c>
      <c r="G167" s="2" t="str">
        <f>INDEX(plate_materials!$B$2:$Y$17, INT((ROW()-2)/COLUMNS(plate_materials!$B$2:$Y$17))+1, MOD(ROW()-2, COLUMNS(plate_materials!$B$2:$Y$17))+1)</f>
        <v>M10</v>
      </c>
      <c r="H167" s="12">
        <f ca="1">INDEX(plate_metadata!$B$2:$Y$17, INT((ROW()-2)/COLUMNS(plate_metadata!$B$2:$Y$17))+1, MOD(ROW()-2, COLUMNS(plate_metadata!$B$2:$Y$17))+1)</f>
        <v>22.568720590924606</v>
      </c>
    </row>
    <row r="168" spans="4:8" x14ac:dyDescent="0.3">
      <c r="D168" s="17" t="str">
        <f>INDEX(plate_readout!$A$2:$A$17, INT((ROW()-2)/(COLUMNS(plate_readout!$B$2:$Y$17)))+1)</f>
        <v>G</v>
      </c>
      <c r="E168" s="9">
        <f>INDEX(plate_readout!$B$1:$Y$1,MOD(ROW()-2,COLUMNS(plate_readout!$B$2:$Y$17))+1)</f>
        <v>23</v>
      </c>
      <c r="F168" s="2">
        <f ca="1">INDEX(plate_readout!$B$2:$Y$17, INT((ROW()-2)/COLUMNS(plate_readout!$B$2:$Y$17))+1, MOD(ROW()-2, COLUMNS(plate_readout!$B$2:$Y$17))+1)</f>
        <v>23.202430090643574</v>
      </c>
      <c r="G168" s="2" t="str">
        <f>INDEX(plate_materials!$B$2:$Y$17, INT((ROW()-2)/COLUMNS(plate_materials!$B$2:$Y$17))+1, MOD(ROW()-2, COLUMNS(plate_materials!$B$2:$Y$17))+1)</f>
        <v>M11</v>
      </c>
      <c r="H168" s="12">
        <f ca="1">INDEX(plate_metadata!$B$2:$Y$17, INT((ROW()-2)/COLUMNS(plate_metadata!$B$2:$Y$17))+1, MOD(ROW()-2, COLUMNS(plate_metadata!$B$2:$Y$17))+1)</f>
        <v>23.195433817253821</v>
      </c>
    </row>
    <row r="169" spans="4:8" x14ac:dyDescent="0.3">
      <c r="D169" s="17" t="str">
        <f>INDEX(plate_readout!$A$2:$A$17, INT((ROW()-2)/(COLUMNS(plate_readout!$B$2:$Y$17)))+1)</f>
        <v>G</v>
      </c>
      <c r="E169" s="9">
        <f>INDEX(plate_readout!$B$1:$Y$1,MOD(ROW()-2,COLUMNS(plate_readout!$B$2:$Y$17))+1)</f>
        <v>24</v>
      </c>
      <c r="F169" s="2">
        <f ca="1">INDEX(plate_readout!$B$2:$Y$17, INT((ROW()-2)/COLUMNS(plate_readout!$B$2:$Y$17))+1, MOD(ROW()-2, COLUMNS(plate_readout!$B$2:$Y$17))+1)</f>
        <v>24.201285846097981</v>
      </c>
      <c r="G169" s="2" t="str">
        <f>INDEX(plate_materials!$B$2:$Y$17, INT((ROW()-2)/COLUMNS(plate_materials!$B$2:$Y$17))+1, MOD(ROW()-2, COLUMNS(plate_materials!$B$2:$Y$17))+1)</f>
        <v>M12</v>
      </c>
      <c r="H169" s="12">
        <f ca="1">INDEX(plate_metadata!$B$2:$Y$17, INT((ROW()-2)/COLUMNS(plate_metadata!$B$2:$Y$17))+1, MOD(ROW()-2, COLUMNS(plate_metadata!$B$2:$Y$17))+1)</f>
        <v>24.192682432799852</v>
      </c>
    </row>
    <row r="170" spans="4:8" x14ac:dyDescent="0.3">
      <c r="D170" s="17" t="str">
        <f>INDEX(plate_readout!$A$2:$A$17, INT((ROW()-2)/(COLUMNS(plate_readout!$B$2:$Y$17)))+1)</f>
        <v>H</v>
      </c>
      <c r="E170" s="9">
        <f>INDEX(plate_readout!$B$1:$Y$1,MOD(ROW()-2,COLUMNS(plate_readout!$B$2:$Y$17))+1)</f>
        <v>1</v>
      </c>
      <c r="F170" s="2">
        <f ca="1">INDEX(plate_readout!$B$2:$Y$17, INT((ROW()-2)/COLUMNS(plate_readout!$B$2:$Y$17))+1, MOD(ROW()-2, COLUMNS(plate_readout!$B$2:$Y$17))+1)</f>
        <v>1.6990025450265649</v>
      </c>
      <c r="G170" s="2" t="str">
        <f>INDEX(plate_materials!$B$2:$Y$17, INT((ROW()-2)/COLUMNS(plate_materials!$B$2:$Y$17))+1, MOD(ROW()-2, COLUMNS(plate_materials!$B$2:$Y$17))+1)</f>
        <v>M1</v>
      </c>
      <c r="H170" s="12">
        <f ca="1">INDEX(plate_metadata!$B$2:$Y$17, INT((ROW()-2)/COLUMNS(plate_metadata!$B$2:$Y$17))+1, MOD(ROW()-2, COLUMNS(plate_metadata!$B$2:$Y$17))+1)</f>
        <v>1.1367624114424097</v>
      </c>
    </row>
    <row r="171" spans="4:8" x14ac:dyDescent="0.3">
      <c r="D171" s="17" t="str">
        <f>INDEX(plate_readout!$A$2:$A$17, INT((ROW()-2)/(COLUMNS(plate_readout!$B$2:$Y$17)))+1)</f>
        <v>H</v>
      </c>
      <c r="E171" s="9">
        <f>INDEX(plate_readout!$B$1:$Y$1,MOD(ROW()-2,COLUMNS(plate_readout!$B$2:$Y$17))+1)</f>
        <v>2</v>
      </c>
      <c r="F171" s="2">
        <f ca="1">INDEX(plate_readout!$B$2:$Y$17, INT((ROW()-2)/COLUMNS(plate_readout!$B$2:$Y$17))+1, MOD(ROW()-2, COLUMNS(plate_readout!$B$2:$Y$17))+1)</f>
        <v>2.9208107668847232</v>
      </c>
      <c r="G171" s="2" t="str">
        <f>INDEX(plate_materials!$B$2:$Y$17, INT((ROW()-2)/COLUMNS(plate_materials!$B$2:$Y$17))+1, MOD(ROW()-2, COLUMNS(plate_materials!$B$2:$Y$17))+1)</f>
        <v>M2</v>
      </c>
      <c r="H171" s="12">
        <f ca="1">INDEX(plate_metadata!$B$2:$Y$17, INT((ROW()-2)/COLUMNS(plate_metadata!$B$2:$Y$17))+1, MOD(ROW()-2, COLUMNS(plate_metadata!$B$2:$Y$17))+1)</f>
        <v>2.1403821781464716</v>
      </c>
    </row>
    <row r="172" spans="4:8" x14ac:dyDescent="0.3">
      <c r="D172" s="17" t="str">
        <f>INDEX(plate_readout!$A$2:$A$17, INT((ROW()-2)/(COLUMNS(plate_readout!$B$2:$Y$17)))+1)</f>
        <v>H</v>
      </c>
      <c r="E172" s="9">
        <f>INDEX(plate_readout!$B$1:$Y$1,MOD(ROW()-2,COLUMNS(plate_readout!$B$2:$Y$17))+1)</f>
        <v>3</v>
      </c>
      <c r="F172" s="2">
        <f ca="1">INDEX(plate_readout!$B$2:$Y$17, INT((ROW()-2)/COLUMNS(plate_readout!$B$2:$Y$17))+1, MOD(ROW()-2, COLUMNS(plate_readout!$B$2:$Y$17))+1)</f>
        <v>3.5297915902492658</v>
      </c>
      <c r="G172" s="2" t="str">
        <f>INDEX(plate_materials!$B$2:$Y$17, INT((ROW()-2)/COLUMNS(plate_materials!$B$2:$Y$17))+1, MOD(ROW()-2, COLUMNS(plate_materials!$B$2:$Y$17))+1)</f>
        <v>M3</v>
      </c>
      <c r="H172" s="12">
        <f ca="1">INDEX(plate_metadata!$B$2:$Y$17, INT((ROW()-2)/COLUMNS(plate_metadata!$B$2:$Y$17))+1, MOD(ROW()-2, COLUMNS(plate_metadata!$B$2:$Y$17))+1)</f>
        <v>3.0043133454603996</v>
      </c>
    </row>
    <row r="173" spans="4:8" x14ac:dyDescent="0.3">
      <c r="D173" s="17" t="str">
        <f>INDEX(plate_readout!$A$2:$A$17, INT((ROW()-2)/(COLUMNS(plate_readout!$B$2:$Y$17)))+1)</f>
        <v>H</v>
      </c>
      <c r="E173" s="9">
        <f>INDEX(plate_readout!$B$1:$Y$1,MOD(ROW()-2,COLUMNS(plate_readout!$B$2:$Y$17))+1)</f>
        <v>4</v>
      </c>
      <c r="F173" s="2">
        <f ca="1">INDEX(plate_readout!$B$2:$Y$17, INT((ROW()-2)/COLUMNS(plate_readout!$B$2:$Y$17))+1, MOD(ROW()-2, COLUMNS(plate_readout!$B$2:$Y$17))+1)</f>
        <v>4.2673266563513454</v>
      </c>
      <c r="G173" s="2" t="str">
        <f>INDEX(plate_materials!$B$2:$Y$17, INT((ROW()-2)/COLUMNS(plate_materials!$B$2:$Y$17))+1, MOD(ROW()-2, COLUMNS(plate_materials!$B$2:$Y$17))+1)</f>
        <v>M4</v>
      </c>
      <c r="H173" s="12">
        <f ca="1">INDEX(plate_metadata!$B$2:$Y$17, INT((ROW()-2)/COLUMNS(plate_metadata!$B$2:$Y$17))+1, MOD(ROW()-2, COLUMNS(plate_metadata!$B$2:$Y$17))+1)</f>
        <v>4.8501213913310091</v>
      </c>
    </row>
    <row r="174" spans="4:8" x14ac:dyDescent="0.3">
      <c r="D174" s="17" t="str">
        <f>INDEX(plate_readout!$A$2:$A$17, INT((ROW()-2)/(COLUMNS(plate_readout!$B$2:$Y$17)))+1)</f>
        <v>H</v>
      </c>
      <c r="E174" s="9">
        <f>INDEX(plate_readout!$B$1:$Y$1,MOD(ROW()-2,COLUMNS(plate_readout!$B$2:$Y$17))+1)</f>
        <v>5</v>
      </c>
      <c r="F174" s="2">
        <f ca="1">INDEX(plate_readout!$B$2:$Y$17, INT((ROW()-2)/COLUMNS(plate_readout!$B$2:$Y$17))+1, MOD(ROW()-2, COLUMNS(plate_readout!$B$2:$Y$17))+1)</f>
        <v>5.1874744587038117</v>
      </c>
      <c r="G174" s="2" t="str">
        <f>INDEX(plate_materials!$B$2:$Y$17, INT((ROW()-2)/COLUMNS(plate_materials!$B$2:$Y$17))+1, MOD(ROW()-2, COLUMNS(plate_materials!$B$2:$Y$17))+1)</f>
        <v>M5</v>
      </c>
      <c r="H174" s="12">
        <f ca="1">INDEX(plate_metadata!$B$2:$Y$17, INT((ROW()-2)/COLUMNS(plate_metadata!$B$2:$Y$17))+1, MOD(ROW()-2, COLUMNS(plate_metadata!$B$2:$Y$17))+1)</f>
        <v>5.1857467675145346</v>
      </c>
    </row>
    <row r="175" spans="4:8" x14ac:dyDescent="0.3">
      <c r="D175" s="17" t="str">
        <f>INDEX(plate_readout!$A$2:$A$17, INT((ROW()-2)/(COLUMNS(plate_readout!$B$2:$Y$17)))+1)</f>
        <v>H</v>
      </c>
      <c r="E175" s="9">
        <f>INDEX(plate_readout!$B$1:$Y$1,MOD(ROW()-2,COLUMNS(plate_readout!$B$2:$Y$17))+1)</f>
        <v>6</v>
      </c>
      <c r="F175" s="2">
        <f ca="1">INDEX(plate_readout!$B$2:$Y$17, INT((ROW()-2)/COLUMNS(plate_readout!$B$2:$Y$17))+1, MOD(ROW()-2, COLUMNS(plate_readout!$B$2:$Y$17))+1)</f>
        <v>6.8693244804665134</v>
      </c>
      <c r="G175" s="2" t="str">
        <f>INDEX(plate_materials!$B$2:$Y$17, INT((ROW()-2)/COLUMNS(plate_materials!$B$2:$Y$17))+1, MOD(ROW()-2, COLUMNS(plate_materials!$B$2:$Y$17))+1)</f>
        <v>M6</v>
      </c>
      <c r="H175" s="12">
        <f ca="1">INDEX(plate_metadata!$B$2:$Y$17, INT((ROW()-2)/COLUMNS(plate_metadata!$B$2:$Y$17))+1, MOD(ROW()-2, COLUMNS(plate_metadata!$B$2:$Y$17))+1)</f>
        <v>6.7516799875967735</v>
      </c>
    </row>
    <row r="176" spans="4:8" x14ac:dyDescent="0.3">
      <c r="D176" s="17" t="str">
        <f>INDEX(plate_readout!$A$2:$A$17, INT((ROW()-2)/(COLUMNS(plate_readout!$B$2:$Y$17)))+1)</f>
        <v>H</v>
      </c>
      <c r="E176" s="9">
        <f>INDEX(plate_readout!$B$1:$Y$1,MOD(ROW()-2,COLUMNS(plate_readout!$B$2:$Y$17))+1)</f>
        <v>7</v>
      </c>
      <c r="F176" s="2">
        <f ca="1">INDEX(plate_readout!$B$2:$Y$17, INT((ROW()-2)/COLUMNS(plate_readout!$B$2:$Y$17))+1, MOD(ROW()-2, COLUMNS(plate_readout!$B$2:$Y$17))+1)</f>
        <v>7.9696837105703864</v>
      </c>
      <c r="G176" s="2" t="str">
        <f>INDEX(plate_materials!$B$2:$Y$17, INT((ROW()-2)/COLUMNS(plate_materials!$B$2:$Y$17))+1, MOD(ROW()-2, COLUMNS(plate_materials!$B$2:$Y$17))+1)</f>
        <v>M7</v>
      </c>
      <c r="H176" s="12">
        <f ca="1">INDEX(plate_metadata!$B$2:$Y$17, INT((ROW()-2)/COLUMNS(plate_metadata!$B$2:$Y$17))+1, MOD(ROW()-2, COLUMNS(plate_metadata!$B$2:$Y$17))+1)</f>
        <v>7.8532796646137806</v>
      </c>
    </row>
    <row r="177" spans="4:8" x14ac:dyDescent="0.3">
      <c r="D177" s="17" t="str">
        <f>INDEX(plate_readout!$A$2:$A$17, INT((ROW()-2)/(COLUMNS(plate_readout!$B$2:$Y$17)))+1)</f>
        <v>H</v>
      </c>
      <c r="E177" s="9">
        <f>INDEX(plate_readout!$B$1:$Y$1,MOD(ROW()-2,COLUMNS(plate_readout!$B$2:$Y$17))+1)</f>
        <v>8</v>
      </c>
      <c r="F177" s="2">
        <f ca="1">INDEX(plate_readout!$B$2:$Y$17, INT((ROW()-2)/COLUMNS(plate_readout!$B$2:$Y$17))+1, MOD(ROW()-2, COLUMNS(plate_readout!$B$2:$Y$17))+1)</f>
        <v>8.0623567165688073</v>
      </c>
      <c r="G177" s="2" t="str">
        <f>INDEX(plate_materials!$B$2:$Y$17, INT((ROW()-2)/COLUMNS(plate_materials!$B$2:$Y$17))+1, MOD(ROW()-2, COLUMNS(plate_materials!$B$2:$Y$17))+1)</f>
        <v>M8</v>
      </c>
      <c r="H177" s="12">
        <f ca="1">INDEX(plate_metadata!$B$2:$Y$17, INT((ROW()-2)/COLUMNS(plate_metadata!$B$2:$Y$17))+1, MOD(ROW()-2, COLUMNS(plate_metadata!$B$2:$Y$17))+1)</f>
        <v>8.7160615173535909</v>
      </c>
    </row>
    <row r="178" spans="4:8" x14ac:dyDescent="0.3">
      <c r="D178" s="17" t="str">
        <f>INDEX(plate_readout!$A$2:$A$17, INT((ROW()-2)/(COLUMNS(plate_readout!$B$2:$Y$17)))+1)</f>
        <v>H</v>
      </c>
      <c r="E178" s="9">
        <f>INDEX(plate_readout!$B$1:$Y$1,MOD(ROW()-2,COLUMNS(plate_readout!$B$2:$Y$17))+1)</f>
        <v>9</v>
      </c>
      <c r="F178" s="2">
        <f ca="1">INDEX(plate_readout!$B$2:$Y$17, INT((ROW()-2)/COLUMNS(plate_readout!$B$2:$Y$17))+1, MOD(ROW()-2, COLUMNS(plate_readout!$B$2:$Y$17))+1)</f>
        <v>9.7745149601507837</v>
      </c>
      <c r="G178" s="2" t="str">
        <f>INDEX(plate_materials!$B$2:$Y$17, INT((ROW()-2)/COLUMNS(plate_materials!$B$2:$Y$17))+1, MOD(ROW()-2, COLUMNS(plate_materials!$B$2:$Y$17))+1)</f>
        <v>M9</v>
      </c>
      <c r="H178" s="12">
        <f ca="1">INDEX(plate_metadata!$B$2:$Y$17, INT((ROW()-2)/COLUMNS(plate_metadata!$B$2:$Y$17))+1, MOD(ROW()-2, COLUMNS(plate_metadata!$B$2:$Y$17))+1)</f>
        <v>9.1037858858341671</v>
      </c>
    </row>
    <row r="179" spans="4:8" x14ac:dyDescent="0.3">
      <c r="D179" s="17" t="str">
        <f>INDEX(plate_readout!$A$2:$A$17, INT((ROW()-2)/(COLUMNS(plate_readout!$B$2:$Y$17)))+1)</f>
        <v>H</v>
      </c>
      <c r="E179" s="9">
        <f>INDEX(plate_readout!$B$1:$Y$1,MOD(ROW()-2,COLUMNS(plate_readout!$B$2:$Y$17))+1)</f>
        <v>10</v>
      </c>
      <c r="F179" s="2">
        <f ca="1">INDEX(plate_readout!$B$2:$Y$17, INT((ROW()-2)/COLUMNS(plate_readout!$B$2:$Y$17))+1, MOD(ROW()-2, COLUMNS(plate_readout!$B$2:$Y$17))+1)</f>
        <v>10.848130383489114</v>
      </c>
      <c r="G179" s="2" t="str">
        <f>INDEX(plate_materials!$B$2:$Y$17, INT((ROW()-2)/COLUMNS(plate_materials!$B$2:$Y$17))+1, MOD(ROW()-2, COLUMNS(plate_materials!$B$2:$Y$17))+1)</f>
        <v>M10</v>
      </c>
      <c r="H179" s="12">
        <f ca="1">INDEX(plate_metadata!$B$2:$Y$17, INT((ROW()-2)/COLUMNS(plate_metadata!$B$2:$Y$17))+1, MOD(ROW()-2, COLUMNS(plate_metadata!$B$2:$Y$17))+1)</f>
        <v>10.786893656252051</v>
      </c>
    </row>
    <row r="180" spans="4:8" x14ac:dyDescent="0.3">
      <c r="D180" s="17" t="str">
        <f>INDEX(plate_readout!$A$2:$A$17, INT((ROW()-2)/(COLUMNS(plate_readout!$B$2:$Y$17)))+1)</f>
        <v>H</v>
      </c>
      <c r="E180" s="9">
        <f>INDEX(plate_readout!$B$1:$Y$1,MOD(ROW()-2,COLUMNS(plate_readout!$B$2:$Y$17))+1)</f>
        <v>11</v>
      </c>
      <c r="F180" s="2">
        <f ca="1">INDEX(plate_readout!$B$2:$Y$17, INT((ROW()-2)/COLUMNS(plate_readout!$B$2:$Y$17))+1, MOD(ROW()-2, COLUMNS(plate_readout!$B$2:$Y$17))+1)</f>
        <v>11.894005580328662</v>
      </c>
      <c r="G180" s="2" t="str">
        <f>INDEX(plate_materials!$B$2:$Y$17, INT((ROW()-2)/COLUMNS(plate_materials!$B$2:$Y$17))+1, MOD(ROW()-2, COLUMNS(plate_materials!$B$2:$Y$17))+1)</f>
        <v>M11</v>
      </c>
      <c r="H180" s="12">
        <f ca="1">INDEX(plate_metadata!$B$2:$Y$17, INT((ROW()-2)/COLUMNS(plate_metadata!$B$2:$Y$17))+1, MOD(ROW()-2, COLUMNS(plate_metadata!$B$2:$Y$17))+1)</f>
        <v>11.830791348026583</v>
      </c>
    </row>
    <row r="181" spans="4:8" x14ac:dyDescent="0.3">
      <c r="D181" s="17" t="str">
        <f>INDEX(plate_readout!$A$2:$A$17, INT((ROW()-2)/(COLUMNS(plate_readout!$B$2:$Y$17)))+1)</f>
        <v>H</v>
      </c>
      <c r="E181" s="9">
        <f>INDEX(plate_readout!$B$1:$Y$1,MOD(ROW()-2,COLUMNS(plate_readout!$B$2:$Y$17))+1)</f>
        <v>12</v>
      </c>
      <c r="F181" s="2" t="str">
        <f>INDEX(plate_readout!$B$2:$Y$17, INT((ROW()-2)/COLUMNS(plate_readout!$B$2:$Y$17))+1, MOD(ROW()-2, COLUMNS(plate_readout!$B$2:$Y$17))+1)</f>
        <v>h12</v>
      </c>
      <c r="G181" s="2" t="str">
        <f>INDEX(plate_materials!$B$2:$Y$17, INT((ROW()-2)/COLUMNS(plate_materials!$B$2:$Y$17))+1, MOD(ROW()-2, COLUMNS(plate_materials!$B$2:$Y$17))+1)</f>
        <v>M12</v>
      </c>
      <c r="H181" s="12">
        <f ca="1">INDEX(plate_metadata!$B$2:$Y$17, INT((ROW()-2)/COLUMNS(plate_metadata!$B$2:$Y$17))+1, MOD(ROW()-2, COLUMNS(plate_metadata!$B$2:$Y$17))+1)</f>
        <v>12.822704829447479</v>
      </c>
    </row>
    <row r="182" spans="4:8" x14ac:dyDescent="0.3">
      <c r="D182" s="17" t="str">
        <f>INDEX(plate_readout!$A$2:$A$17, INT((ROW()-2)/(COLUMNS(plate_readout!$B$2:$Y$17)))+1)</f>
        <v>H</v>
      </c>
      <c r="E182" s="9">
        <f>INDEX(plate_readout!$B$1:$Y$1,MOD(ROW()-2,COLUMNS(plate_readout!$B$2:$Y$17))+1)</f>
        <v>13</v>
      </c>
      <c r="F182" s="2">
        <f ca="1">INDEX(plate_readout!$B$2:$Y$17, INT((ROW()-2)/COLUMNS(plate_readout!$B$2:$Y$17))+1, MOD(ROW()-2, COLUMNS(plate_readout!$B$2:$Y$17))+1)</f>
        <v>13.234105934774046</v>
      </c>
      <c r="G182" s="2" t="str">
        <f>INDEX(plate_materials!$B$2:$Y$17, INT((ROW()-2)/COLUMNS(plate_materials!$B$2:$Y$17))+1, MOD(ROW()-2, COLUMNS(plate_materials!$B$2:$Y$17))+1)</f>
        <v>M1</v>
      </c>
      <c r="H182" s="12">
        <f ca="1">INDEX(plate_metadata!$B$2:$Y$17, INT((ROW()-2)/COLUMNS(plate_metadata!$B$2:$Y$17))+1, MOD(ROW()-2, COLUMNS(plate_metadata!$B$2:$Y$17))+1)</f>
        <v>13.611122450108589</v>
      </c>
    </row>
    <row r="183" spans="4:8" x14ac:dyDescent="0.3">
      <c r="D183" s="17" t="str">
        <f>INDEX(plate_readout!$A$2:$A$17, INT((ROW()-2)/(COLUMNS(plate_readout!$B$2:$Y$17)))+1)</f>
        <v>H</v>
      </c>
      <c r="E183" s="9">
        <f>INDEX(plate_readout!$B$1:$Y$1,MOD(ROW()-2,COLUMNS(plate_readout!$B$2:$Y$17))+1)</f>
        <v>14</v>
      </c>
      <c r="F183" s="2">
        <f ca="1">INDEX(plate_readout!$B$2:$Y$17, INT((ROW()-2)/COLUMNS(plate_readout!$B$2:$Y$17))+1, MOD(ROW()-2, COLUMNS(plate_readout!$B$2:$Y$17))+1)</f>
        <v>14.28377341368699</v>
      </c>
      <c r="G183" s="2" t="str">
        <f>INDEX(plate_materials!$B$2:$Y$17, INT((ROW()-2)/COLUMNS(plate_materials!$B$2:$Y$17))+1, MOD(ROW()-2, COLUMNS(plate_materials!$B$2:$Y$17))+1)</f>
        <v>M2</v>
      </c>
      <c r="H183" s="12">
        <f ca="1">INDEX(plate_metadata!$B$2:$Y$17, INT((ROW()-2)/COLUMNS(plate_metadata!$B$2:$Y$17))+1, MOD(ROW()-2, COLUMNS(plate_metadata!$B$2:$Y$17))+1)</f>
        <v>14.208990189881987</v>
      </c>
    </row>
    <row r="184" spans="4:8" x14ac:dyDescent="0.3">
      <c r="D184" s="17" t="str">
        <f>INDEX(plate_readout!$A$2:$A$17, INT((ROW()-2)/(COLUMNS(plate_readout!$B$2:$Y$17)))+1)</f>
        <v>H</v>
      </c>
      <c r="E184" s="9">
        <f>INDEX(plate_readout!$B$1:$Y$1,MOD(ROW()-2,COLUMNS(plate_readout!$B$2:$Y$17))+1)</f>
        <v>15</v>
      </c>
      <c r="F184" s="2">
        <f ca="1">INDEX(plate_readout!$B$2:$Y$17, INT((ROW()-2)/COLUMNS(plate_readout!$B$2:$Y$17))+1, MOD(ROW()-2, COLUMNS(plate_readout!$B$2:$Y$17))+1)</f>
        <v>15.557507249345853</v>
      </c>
      <c r="G184" s="2" t="str">
        <f>INDEX(plate_materials!$B$2:$Y$17, INT((ROW()-2)/COLUMNS(plate_materials!$B$2:$Y$17))+1, MOD(ROW()-2, COLUMNS(plate_materials!$B$2:$Y$17))+1)</f>
        <v>M3</v>
      </c>
      <c r="H184" s="12">
        <f ca="1">INDEX(plate_metadata!$B$2:$Y$17, INT((ROW()-2)/COLUMNS(plate_metadata!$B$2:$Y$17))+1, MOD(ROW()-2, COLUMNS(plate_metadata!$B$2:$Y$17))+1)</f>
        <v>15.814697917952168</v>
      </c>
    </row>
    <row r="185" spans="4:8" x14ac:dyDescent="0.3">
      <c r="D185" s="17" t="str">
        <f>INDEX(plate_readout!$A$2:$A$17, INT((ROW()-2)/(COLUMNS(plate_readout!$B$2:$Y$17)))+1)</f>
        <v>H</v>
      </c>
      <c r="E185" s="9">
        <f>INDEX(plate_readout!$B$1:$Y$1,MOD(ROW()-2,COLUMNS(plate_readout!$B$2:$Y$17))+1)</f>
        <v>16</v>
      </c>
      <c r="F185" s="2">
        <f ca="1">INDEX(plate_readout!$B$2:$Y$17, INT((ROW()-2)/COLUMNS(plate_readout!$B$2:$Y$17))+1, MOD(ROW()-2, COLUMNS(plate_readout!$B$2:$Y$17))+1)</f>
        <v>16.544167535941714</v>
      </c>
      <c r="G185" s="2" t="str">
        <f>INDEX(plate_materials!$B$2:$Y$17, INT((ROW()-2)/COLUMNS(plate_materials!$B$2:$Y$17))+1, MOD(ROW()-2, COLUMNS(plate_materials!$B$2:$Y$17))+1)</f>
        <v>M4</v>
      </c>
      <c r="H185" s="12">
        <f ca="1">INDEX(plate_metadata!$B$2:$Y$17, INT((ROW()-2)/COLUMNS(plate_metadata!$B$2:$Y$17))+1, MOD(ROW()-2, COLUMNS(plate_metadata!$B$2:$Y$17))+1)</f>
        <v>16.811224587381705</v>
      </c>
    </row>
    <row r="186" spans="4:8" x14ac:dyDescent="0.3">
      <c r="D186" s="17" t="str">
        <f>INDEX(plate_readout!$A$2:$A$17, INT((ROW()-2)/(COLUMNS(plate_readout!$B$2:$Y$17)))+1)</f>
        <v>H</v>
      </c>
      <c r="E186" s="9">
        <f>INDEX(plate_readout!$B$1:$Y$1,MOD(ROW()-2,COLUMNS(plate_readout!$B$2:$Y$17))+1)</f>
        <v>17</v>
      </c>
      <c r="F186" s="2">
        <f ca="1">INDEX(plate_readout!$B$2:$Y$17, INT((ROW()-2)/COLUMNS(plate_readout!$B$2:$Y$17))+1, MOD(ROW()-2, COLUMNS(plate_readout!$B$2:$Y$17))+1)</f>
        <v>17.068835865045841</v>
      </c>
      <c r="G186" s="2" t="str">
        <f>INDEX(plate_materials!$B$2:$Y$17, INT((ROW()-2)/COLUMNS(plate_materials!$B$2:$Y$17))+1, MOD(ROW()-2, COLUMNS(plate_materials!$B$2:$Y$17))+1)</f>
        <v>M5</v>
      </c>
      <c r="H186" s="12">
        <f ca="1">INDEX(plate_metadata!$B$2:$Y$17, INT((ROW()-2)/COLUMNS(plate_metadata!$B$2:$Y$17))+1, MOD(ROW()-2, COLUMNS(plate_metadata!$B$2:$Y$17))+1)</f>
        <v>17.052521635233244</v>
      </c>
    </row>
    <row r="187" spans="4:8" x14ac:dyDescent="0.3">
      <c r="D187" s="17" t="str">
        <f>INDEX(plate_readout!$A$2:$A$17, INT((ROW()-2)/(COLUMNS(plate_readout!$B$2:$Y$17)))+1)</f>
        <v>H</v>
      </c>
      <c r="E187" s="9">
        <f>INDEX(plate_readout!$B$1:$Y$1,MOD(ROW()-2,COLUMNS(plate_readout!$B$2:$Y$17))+1)</f>
        <v>18</v>
      </c>
      <c r="F187" s="2">
        <f ca="1">INDEX(plate_readout!$B$2:$Y$17, INT((ROW()-2)/COLUMNS(plate_readout!$B$2:$Y$17))+1, MOD(ROW()-2, COLUMNS(plate_readout!$B$2:$Y$17))+1)</f>
        <v>18.982792662428391</v>
      </c>
      <c r="G187" s="2" t="str">
        <f>INDEX(plate_materials!$B$2:$Y$17, INT((ROW()-2)/COLUMNS(plate_materials!$B$2:$Y$17))+1, MOD(ROW()-2, COLUMNS(plate_materials!$B$2:$Y$17))+1)</f>
        <v>M6</v>
      </c>
      <c r="H187" s="12">
        <f ca="1">INDEX(plate_metadata!$B$2:$Y$17, INT((ROW()-2)/COLUMNS(plate_metadata!$B$2:$Y$17))+1, MOD(ROW()-2, COLUMNS(plate_metadata!$B$2:$Y$17))+1)</f>
        <v>18.896859978887971</v>
      </c>
    </row>
    <row r="188" spans="4:8" x14ac:dyDescent="0.3">
      <c r="D188" s="17" t="str">
        <f>INDEX(plate_readout!$A$2:$A$17, INT((ROW()-2)/(COLUMNS(plate_readout!$B$2:$Y$17)))+1)</f>
        <v>H</v>
      </c>
      <c r="E188" s="9">
        <f>INDEX(plate_readout!$B$1:$Y$1,MOD(ROW()-2,COLUMNS(plate_readout!$B$2:$Y$17))+1)</f>
        <v>19</v>
      </c>
      <c r="F188" s="2">
        <f ca="1">INDEX(plate_readout!$B$2:$Y$17, INT((ROW()-2)/COLUMNS(plate_readout!$B$2:$Y$17))+1, MOD(ROW()-2, COLUMNS(plate_readout!$B$2:$Y$17))+1)</f>
        <v>19.635614434654713</v>
      </c>
      <c r="G188" s="2" t="str">
        <f>INDEX(plate_materials!$B$2:$Y$17, INT((ROW()-2)/COLUMNS(plate_materials!$B$2:$Y$17))+1, MOD(ROW()-2, COLUMNS(plate_materials!$B$2:$Y$17))+1)</f>
        <v>M7</v>
      </c>
      <c r="H188" s="12">
        <f ca="1">INDEX(plate_metadata!$B$2:$Y$17, INT((ROW()-2)/COLUMNS(plate_metadata!$B$2:$Y$17))+1, MOD(ROW()-2, COLUMNS(plate_metadata!$B$2:$Y$17))+1)</f>
        <v>19.370576371336028</v>
      </c>
    </row>
    <row r="189" spans="4:8" x14ac:dyDescent="0.3">
      <c r="D189" s="17" t="str">
        <f>INDEX(plate_readout!$A$2:$A$17, INT((ROW()-2)/(COLUMNS(plate_readout!$B$2:$Y$17)))+1)</f>
        <v>H</v>
      </c>
      <c r="E189" s="9">
        <f>INDEX(plate_readout!$B$1:$Y$1,MOD(ROW()-2,COLUMNS(plate_readout!$B$2:$Y$17))+1)</f>
        <v>20</v>
      </c>
      <c r="F189" s="2">
        <f ca="1">INDEX(plate_readout!$B$2:$Y$17, INT((ROW()-2)/COLUMNS(plate_readout!$B$2:$Y$17))+1, MOD(ROW()-2, COLUMNS(plate_readout!$B$2:$Y$17))+1)</f>
        <v>20.032961895827558</v>
      </c>
      <c r="G189" s="2" t="str">
        <f>INDEX(plate_materials!$B$2:$Y$17, INT((ROW()-2)/COLUMNS(plate_materials!$B$2:$Y$17))+1, MOD(ROW()-2, COLUMNS(plate_materials!$B$2:$Y$17))+1)</f>
        <v>M8</v>
      </c>
      <c r="H189" s="12">
        <f ca="1">INDEX(plate_metadata!$B$2:$Y$17, INT((ROW()-2)/COLUMNS(plate_metadata!$B$2:$Y$17))+1, MOD(ROW()-2, COLUMNS(plate_metadata!$B$2:$Y$17))+1)</f>
        <v>20.993523581125238</v>
      </c>
    </row>
    <row r="190" spans="4:8" x14ac:dyDescent="0.3">
      <c r="D190" s="17" t="str">
        <f>INDEX(plate_readout!$A$2:$A$17, INT((ROW()-2)/(COLUMNS(plate_readout!$B$2:$Y$17)))+1)</f>
        <v>H</v>
      </c>
      <c r="E190" s="9">
        <f>INDEX(plate_readout!$B$1:$Y$1,MOD(ROW()-2,COLUMNS(plate_readout!$B$2:$Y$17))+1)</f>
        <v>21</v>
      </c>
      <c r="F190" s="2">
        <f ca="1">INDEX(plate_readout!$B$2:$Y$17, INT((ROW()-2)/COLUMNS(plate_readout!$B$2:$Y$17))+1, MOD(ROW()-2, COLUMNS(plate_readout!$B$2:$Y$17))+1)</f>
        <v>21.571804755049151</v>
      </c>
      <c r="G190" s="2" t="str">
        <f>INDEX(plate_materials!$B$2:$Y$17, INT((ROW()-2)/COLUMNS(plate_materials!$B$2:$Y$17))+1, MOD(ROW()-2, COLUMNS(plate_materials!$B$2:$Y$17))+1)</f>
        <v>M9</v>
      </c>
      <c r="H190" s="12">
        <f ca="1">INDEX(plate_metadata!$B$2:$Y$17, INT((ROW()-2)/COLUMNS(plate_metadata!$B$2:$Y$17))+1, MOD(ROW()-2, COLUMNS(plate_metadata!$B$2:$Y$17))+1)</f>
        <v>21.21812667910493</v>
      </c>
    </row>
    <row r="191" spans="4:8" x14ac:dyDescent="0.3">
      <c r="D191" s="17" t="str">
        <f>INDEX(plate_readout!$A$2:$A$17, INT((ROW()-2)/(COLUMNS(plate_readout!$B$2:$Y$17)))+1)</f>
        <v>H</v>
      </c>
      <c r="E191" s="9">
        <f>INDEX(plate_readout!$B$1:$Y$1,MOD(ROW()-2,COLUMNS(plate_readout!$B$2:$Y$17))+1)</f>
        <v>22</v>
      </c>
      <c r="F191" s="2">
        <f ca="1">INDEX(plate_readout!$B$2:$Y$17, INT((ROW()-2)/COLUMNS(plate_readout!$B$2:$Y$17))+1, MOD(ROW()-2, COLUMNS(plate_readout!$B$2:$Y$17))+1)</f>
        <v>22.973937636198254</v>
      </c>
      <c r="G191" s="2" t="str">
        <f>INDEX(plate_materials!$B$2:$Y$17, INT((ROW()-2)/COLUMNS(plate_materials!$B$2:$Y$17))+1, MOD(ROW()-2, COLUMNS(plate_materials!$B$2:$Y$17))+1)</f>
        <v>M10</v>
      </c>
      <c r="H191" s="12">
        <f ca="1">INDEX(plate_metadata!$B$2:$Y$17, INT((ROW()-2)/COLUMNS(plate_metadata!$B$2:$Y$17))+1, MOD(ROW()-2, COLUMNS(plate_metadata!$B$2:$Y$17))+1)</f>
        <v>22.017241420747087</v>
      </c>
    </row>
    <row r="192" spans="4:8" x14ac:dyDescent="0.3">
      <c r="D192" s="17" t="str">
        <f>INDEX(plate_readout!$A$2:$A$17, INT((ROW()-2)/(COLUMNS(plate_readout!$B$2:$Y$17)))+1)</f>
        <v>H</v>
      </c>
      <c r="E192" s="9">
        <f>INDEX(plate_readout!$B$1:$Y$1,MOD(ROW()-2,COLUMNS(plate_readout!$B$2:$Y$17))+1)</f>
        <v>23</v>
      </c>
      <c r="F192" s="2">
        <f ca="1">INDEX(plate_readout!$B$2:$Y$17, INT((ROW()-2)/COLUMNS(plate_readout!$B$2:$Y$17))+1, MOD(ROW()-2, COLUMNS(plate_readout!$B$2:$Y$17))+1)</f>
        <v>23.282551920050324</v>
      </c>
      <c r="G192" s="2" t="str">
        <f>INDEX(plate_materials!$B$2:$Y$17, INT((ROW()-2)/COLUMNS(plate_materials!$B$2:$Y$17))+1, MOD(ROW()-2, COLUMNS(plate_materials!$B$2:$Y$17))+1)</f>
        <v>M11</v>
      </c>
      <c r="H192" s="12">
        <f ca="1">INDEX(plate_metadata!$B$2:$Y$17, INT((ROW()-2)/COLUMNS(plate_metadata!$B$2:$Y$17))+1, MOD(ROW()-2, COLUMNS(plate_metadata!$B$2:$Y$17))+1)</f>
        <v>23.18079348508909</v>
      </c>
    </row>
    <row r="193" spans="4:8" x14ac:dyDescent="0.3">
      <c r="D193" s="17" t="str">
        <f>INDEX(plate_readout!$A$2:$A$17, INT((ROW()-2)/(COLUMNS(plate_readout!$B$2:$Y$17)))+1)</f>
        <v>H</v>
      </c>
      <c r="E193" s="9">
        <f>INDEX(plate_readout!$B$1:$Y$1,MOD(ROW()-2,COLUMNS(plate_readout!$B$2:$Y$17))+1)</f>
        <v>24</v>
      </c>
      <c r="F193" s="2" t="str">
        <f>INDEX(plate_readout!$B$2:$Y$17, INT((ROW()-2)/COLUMNS(plate_readout!$B$2:$Y$17))+1, MOD(ROW()-2, COLUMNS(plate_readout!$B$2:$Y$17))+1)</f>
        <v>h12</v>
      </c>
      <c r="G193" s="2" t="str">
        <f>INDEX(plate_materials!$B$2:$Y$17, INT((ROW()-2)/COLUMNS(plate_materials!$B$2:$Y$17))+1, MOD(ROW()-2, COLUMNS(plate_materials!$B$2:$Y$17))+1)</f>
        <v>M12</v>
      </c>
      <c r="H193" s="12">
        <f ca="1">INDEX(plate_metadata!$B$2:$Y$17, INT((ROW()-2)/COLUMNS(plate_metadata!$B$2:$Y$17))+1, MOD(ROW()-2, COLUMNS(plate_metadata!$B$2:$Y$17))+1)</f>
        <v>24.854430833114009</v>
      </c>
    </row>
    <row r="194" spans="4:8" x14ac:dyDescent="0.3">
      <c r="D194" s="17" t="str">
        <f>INDEX(plate_readout!$A$2:$A$17, INT((ROW()-2)/(COLUMNS(plate_readout!$B$2:$Y$17)))+1)</f>
        <v>I</v>
      </c>
      <c r="E194" s="9">
        <f>INDEX(plate_readout!$B$1:$Y$1,MOD(ROW()-2,COLUMNS(plate_readout!$B$2:$Y$17))+1)</f>
        <v>1</v>
      </c>
      <c r="F194" s="2">
        <f ca="1">INDEX(plate_readout!$B$2:$Y$17, INT((ROW()-2)/COLUMNS(plate_readout!$B$2:$Y$17))+1, MOD(ROW()-2, COLUMNS(plate_readout!$B$2:$Y$17))+1)</f>
        <v>1.0579210349567543</v>
      </c>
      <c r="G194" s="2" t="str">
        <f>INDEX(plate_materials!$B$2:$Y$17, INT((ROW()-2)/COLUMNS(plate_materials!$B$2:$Y$17))+1, MOD(ROW()-2, COLUMNS(plate_materials!$B$2:$Y$17))+1)</f>
        <v>M1</v>
      </c>
      <c r="H194" s="12">
        <f ca="1">INDEX(plate_metadata!$B$2:$Y$17, INT((ROW()-2)/COLUMNS(plate_metadata!$B$2:$Y$17))+1, MOD(ROW()-2, COLUMNS(plate_metadata!$B$2:$Y$17))+1)</f>
        <v>1.8483564671240145</v>
      </c>
    </row>
    <row r="195" spans="4:8" x14ac:dyDescent="0.3">
      <c r="D195" s="17" t="str">
        <f>INDEX(plate_readout!$A$2:$A$17, INT((ROW()-2)/(COLUMNS(plate_readout!$B$2:$Y$17)))+1)</f>
        <v>I</v>
      </c>
      <c r="E195" s="9">
        <f>INDEX(plate_readout!$B$1:$Y$1,MOD(ROW()-2,COLUMNS(plate_readout!$B$2:$Y$17))+1)</f>
        <v>2</v>
      </c>
      <c r="F195" s="2">
        <f ca="1">INDEX(plate_readout!$B$2:$Y$17, INT((ROW()-2)/COLUMNS(plate_readout!$B$2:$Y$17))+1, MOD(ROW()-2, COLUMNS(plate_readout!$B$2:$Y$17))+1)</f>
        <v>2.0344770964950012</v>
      </c>
      <c r="G195" s="2" t="str">
        <f>INDEX(plate_materials!$B$2:$Y$17, INT((ROW()-2)/COLUMNS(plate_materials!$B$2:$Y$17))+1, MOD(ROW()-2, COLUMNS(plate_materials!$B$2:$Y$17))+1)</f>
        <v>M2</v>
      </c>
      <c r="H195" s="12">
        <f ca="1">INDEX(plate_metadata!$B$2:$Y$17, INT((ROW()-2)/COLUMNS(plate_metadata!$B$2:$Y$17))+1, MOD(ROW()-2, COLUMNS(plate_metadata!$B$2:$Y$17))+1)</f>
        <v>2.5683881776541764</v>
      </c>
    </row>
    <row r="196" spans="4:8" x14ac:dyDescent="0.3">
      <c r="D196" s="17" t="str">
        <f>INDEX(plate_readout!$A$2:$A$17, INT((ROW()-2)/(COLUMNS(plate_readout!$B$2:$Y$17)))+1)</f>
        <v>I</v>
      </c>
      <c r="E196" s="9">
        <f>INDEX(plate_readout!$B$1:$Y$1,MOD(ROW()-2,COLUMNS(plate_readout!$B$2:$Y$17))+1)</f>
        <v>3</v>
      </c>
      <c r="F196" s="2">
        <f ca="1">INDEX(plate_readout!$B$2:$Y$17, INT((ROW()-2)/COLUMNS(plate_readout!$B$2:$Y$17))+1, MOD(ROW()-2, COLUMNS(plate_readout!$B$2:$Y$17))+1)</f>
        <v>3.4717769214712604</v>
      </c>
      <c r="G196" s="2" t="str">
        <f>INDEX(plate_materials!$B$2:$Y$17, INT((ROW()-2)/COLUMNS(plate_materials!$B$2:$Y$17))+1, MOD(ROW()-2, COLUMNS(plate_materials!$B$2:$Y$17))+1)</f>
        <v>M3</v>
      </c>
      <c r="H196" s="12">
        <f ca="1">INDEX(plate_metadata!$B$2:$Y$17, INT((ROW()-2)/COLUMNS(plate_metadata!$B$2:$Y$17))+1, MOD(ROW()-2, COLUMNS(plate_metadata!$B$2:$Y$17))+1)</f>
        <v>3.1675440596188658</v>
      </c>
    </row>
    <row r="197" spans="4:8" x14ac:dyDescent="0.3">
      <c r="D197" s="17" t="str">
        <f>INDEX(plate_readout!$A$2:$A$17, INT((ROW()-2)/(COLUMNS(plate_readout!$B$2:$Y$17)))+1)</f>
        <v>I</v>
      </c>
      <c r="E197" s="9">
        <f>INDEX(plate_readout!$B$1:$Y$1,MOD(ROW()-2,COLUMNS(plate_readout!$B$2:$Y$17))+1)</f>
        <v>4</v>
      </c>
      <c r="F197" s="2">
        <f ca="1">INDEX(plate_readout!$B$2:$Y$17, INT((ROW()-2)/COLUMNS(plate_readout!$B$2:$Y$17))+1, MOD(ROW()-2, COLUMNS(plate_readout!$B$2:$Y$17))+1)</f>
        <v>4.6403862563113503</v>
      </c>
      <c r="G197" s="2" t="str">
        <f>INDEX(plate_materials!$B$2:$Y$17, INT((ROW()-2)/COLUMNS(plate_materials!$B$2:$Y$17))+1, MOD(ROW()-2, COLUMNS(plate_materials!$B$2:$Y$17))+1)</f>
        <v>M4</v>
      </c>
      <c r="H197" s="12">
        <f ca="1">INDEX(plate_metadata!$B$2:$Y$17, INT((ROW()-2)/COLUMNS(plate_metadata!$B$2:$Y$17))+1, MOD(ROW()-2, COLUMNS(plate_metadata!$B$2:$Y$17))+1)</f>
        <v>4.6339793183590867</v>
      </c>
    </row>
    <row r="198" spans="4:8" x14ac:dyDescent="0.3">
      <c r="D198" s="17" t="str">
        <f>INDEX(plate_readout!$A$2:$A$17, INT((ROW()-2)/(COLUMNS(plate_readout!$B$2:$Y$17)))+1)</f>
        <v>I</v>
      </c>
      <c r="E198" s="9">
        <f>INDEX(plate_readout!$B$1:$Y$1,MOD(ROW()-2,COLUMNS(plate_readout!$B$2:$Y$17))+1)</f>
        <v>5</v>
      </c>
      <c r="F198" s="2">
        <f ca="1">INDEX(plate_readout!$B$2:$Y$17, INT((ROW()-2)/COLUMNS(plate_readout!$B$2:$Y$17))+1, MOD(ROW()-2, COLUMNS(plate_readout!$B$2:$Y$17))+1)</f>
        <v>5.2530229251626821</v>
      </c>
      <c r="G198" s="2" t="str">
        <f>INDEX(plate_materials!$B$2:$Y$17, INT((ROW()-2)/COLUMNS(plate_materials!$B$2:$Y$17))+1, MOD(ROW()-2, COLUMNS(plate_materials!$B$2:$Y$17))+1)</f>
        <v>M5</v>
      </c>
      <c r="H198" s="12">
        <f ca="1">INDEX(plate_metadata!$B$2:$Y$17, INT((ROW()-2)/COLUMNS(plate_metadata!$B$2:$Y$17))+1, MOD(ROW()-2, COLUMNS(plate_metadata!$B$2:$Y$17))+1)</f>
        <v>5.8705707972187584</v>
      </c>
    </row>
    <row r="199" spans="4:8" x14ac:dyDescent="0.3">
      <c r="D199" s="17" t="str">
        <f>INDEX(plate_readout!$A$2:$A$17, INT((ROW()-2)/(COLUMNS(plate_readout!$B$2:$Y$17)))+1)</f>
        <v>I</v>
      </c>
      <c r="E199" s="9">
        <f>INDEX(plate_readout!$B$1:$Y$1,MOD(ROW()-2,COLUMNS(plate_readout!$B$2:$Y$17))+1)</f>
        <v>6</v>
      </c>
      <c r="F199" s="2">
        <f ca="1">INDEX(plate_readout!$B$2:$Y$17, INT((ROW()-2)/COLUMNS(plate_readout!$B$2:$Y$17))+1, MOD(ROW()-2, COLUMNS(plate_readout!$B$2:$Y$17))+1)</f>
        <v>6.7471241690707444</v>
      </c>
      <c r="G199" s="2" t="str">
        <f>INDEX(plate_materials!$B$2:$Y$17, INT((ROW()-2)/COLUMNS(plate_materials!$B$2:$Y$17))+1, MOD(ROW()-2, COLUMNS(plate_materials!$B$2:$Y$17))+1)</f>
        <v>M6</v>
      </c>
      <c r="H199" s="12">
        <f ca="1">INDEX(plate_metadata!$B$2:$Y$17, INT((ROW()-2)/COLUMNS(plate_metadata!$B$2:$Y$17))+1, MOD(ROW()-2, COLUMNS(plate_metadata!$B$2:$Y$17))+1)</f>
        <v>6.5478323551736874</v>
      </c>
    </row>
    <row r="200" spans="4:8" x14ac:dyDescent="0.3">
      <c r="D200" s="17" t="str">
        <f>INDEX(plate_readout!$A$2:$A$17, INT((ROW()-2)/(COLUMNS(plate_readout!$B$2:$Y$17)))+1)</f>
        <v>I</v>
      </c>
      <c r="E200" s="9">
        <f>INDEX(plate_readout!$B$1:$Y$1,MOD(ROW()-2,COLUMNS(plate_readout!$B$2:$Y$17))+1)</f>
        <v>7</v>
      </c>
      <c r="F200" s="2">
        <f ca="1">INDEX(plate_readout!$B$2:$Y$17, INT((ROW()-2)/COLUMNS(plate_readout!$B$2:$Y$17))+1, MOD(ROW()-2, COLUMNS(plate_readout!$B$2:$Y$17))+1)</f>
        <v>7.6301745593150825</v>
      </c>
      <c r="G200" s="2" t="str">
        <f>INDEX(plate_materials!$B$2:$Y$17, INT((ROW()-2)/COLUMNS(plate_materials!$B$2:$Y$17))+1, MOD(ROW()-2, COLUMNS(plate_materials!$B$2:$Y$17))+1)</f>
        <v>M7</v>
      </c>
      <c r="H200" s="12">
        <f ca="1">INDEX(plate_metadata!$B$2:$Y$17, INT((ROW()-2)/COLUMNS(plate_metadata!$B$2:$Y$17))+1, MOD(ROW()-2, COLUMNS(plate_metadata!$B$2:$Y$17))+1)</f>
        <v>7.8310533679313563</v>
      </c>
    </row>
    <row r="201" spans="4:8" x14ac:dyDescent="0.3">
      <c r="D201" s="17" t="str">
        <f>INDEX(plate_readout!$A$2:$A$17, INT((ROW()-2)/(COLUMNS(plate_readout!$B$2:$Y$17)))+1)</f>
        <v>I</v>
      </c>
      <c r="E201" s="9">
        <f>INDEX(plate_readout!$B$1:$Y$1,MOD(ROW()-2,COLUMNS(plate_readout!$B$2:$Y$17))+1)</f>
        <v>8</v>
      </c>
      <c r="F201" s="2">
        <f ca="1">INDEX(plate_readout!$B$2:$Y$17, INT((ROW()-2)/COLUMNS(plate_readout!$B$2:$Y$17))+1, MOD(ROW()-2, COLUMNS(plate_readout!$B$2:$Y$17))+1)</f>
        <v>8.4187159582500293</v>
      </c>
      <c r="G201" s="2" t="str">
        <f>INDEX(plate_materials!$B$2:$Y$17, INT((ROW()-2)/COLUMNS(plate_materials!$B$2:$Y$17))+1, MOD(ROW()-2, COLUMNS(plate_materials!$B$2:$Y$17))+1)</f>
        <v>M8</v>
      </c>
      <c r="H201" s="12">
        <f ca="1">INDEX(plate_metadata!$B$2:$Y$17, INT((ROW()-2)/COLUMNS(plate_metadata!$B$2:$Y$17))+1, MOD(ROW()-2, COLUMNS(plate_metadata!$B$2:$Y$17))+1)</f>
        <v>8.1428522432146941</v>
      </c>
    </row>
    <row r="202" spans="4:8" x14ac:dyDescent="0.3">
      <c r="D202" s="17" t="str">
        <f>INDEX(plate_readout!$A$2:$A$17, INT((ROW()-2)/(COLUMNS(plate_readout!$B$2:$Y$17)))+1)</f>
        <v>I</v>
      </c>
      <c r="E202" s="9">
        <f>INDEX(plate_readout!$B$1:$Y$1,MOD(ROW()-2,COLUMNS(plate_readout!$B$2:$Y$17))+1)</f>
        <v>9</v>
      </c>
      <c r="F202" s="2">
        <f ca="1">INDEX(plate_readout!$B$2:$Y$17, INT((ROW()-2)/COLUMNS(plate_readout!$B$2:$Y$17))+1, MOD(ROW()-2, COLUMNS(plate_readout!$B$2:$Y$17))+1)</f>
        <v>9.4116163866999401</v>
      </c>
      <c r="G202" s="2" t="str">
        <f>INDEX(plate_materials!$B$2:$Y$17, INT((ROW()-2)/COLUMNS(plate_materials!$B$2:$Y$17))+1, MOD(ROW()-2, COLUMNS(plate_materials!$B$2:$Y$17))+1)</f>
        <v>M9</v>
      </c>
      <c r="H202" s="12">
        <f ca="1">INDEX(plate_metadata!$B$2:$Y$17, INT((ROW()-2)/COLUMNS(plate_metadata!$B$2:$Y$17))+1, MOD(ROW()-2, COLUMNS(plate_metadata!$B$2:$Y$17))+1)</f>
        <v>9.289074470419509</v>
      </c>
    </row>
    <row r="203" spans="4:8" x14ac:dyDescent="0.3">
      <c r="D203" s="17" t="str">
        <f>INDEX(plate_readout!$A$2:$A$17, INT((ROW()-2)/(COLUMNS(plate_readout!$B$2:$Y$17)))+1)</f>
        <v>I</v>
      </c>
      <c r="E203" s="9">
        <f>INDEX(plate_readout!$B$1:$Y$1,MOD(ROW()-2,COLUMNS(plate_readout!$B$2:$Y$17))+1)</f>
        <v>10</v>
      </c>
      <c r="F203" s="2">
        <f ca="1">INDEX(plate_readout!$B$2:$Y$17, INT((ROW()-2)/COLUMNS(plate_readout!$B$2:$Y$17))+1, MOD(ROW()-2, COLUMNS(plate_readout!$B$2:$Y$17))+1)</f>
        <v>10.942162501571623</v>
      </c>
      <c r="G203" s="2" t="str">
        <f>INDEX(plate_materials!$B$2:$Y$17, INT((ROW()-2)/COLUMNS(plate_materials!$B$2:$Y$17))+1, MOD(ROW()-2, COLUMNS(plate_materials!$B$2:$Y$17))+1)</f>
        <v>M10</v>
      </c>
      <c r="H203" s="12">
        <f ca="1">INDEX(plate_metadata!$B$2:$Y$17, INT((ROW()-2)/COLUMNS(plate_metadata!$B$2:$Y$17))+1, MOD(ROW()-2, COLUMNS(plate_metadata!$B$2:$Y$17))+1)</f>
        <v>10.663549158149596</v>
      </c>
    </row>
    <row r="204" spans="4:8" x14ac:dyDescent="0.3">
      <c r="D204" s="17" t="str">
        <f>INDEX(plate_readout!$A$2:$A$17, INT((ROW()-2)/(COLUMNS(plate_readout!$B$2:$Y$17)))+1)</f>
        <v>I</v>
      </c>
      <c r="E204" s="9">
        <f>INDEX(plate_readout!$B$1:$Y$1,MOD(ROW()-2,COLUMNS(plate_readout!$B$2:$Y$17))+1)</f>
        <v>11</v>
      </c>
      <c r="F204" s="2">
        <f ca="1">INDEX(plate_readout!$B$2:$Y$17, INT((ROW()-2)/COLUMNS(plate_readout!$B$2:$Y$17))+1, MOD(ROW()-2, COLUMNS(plate_readout!$B$2:$Y$17))+1)</f>
        <v>11.982875748138474</v>
      </c>
      <c r="G204" s="2" t="str">
        <f>INDEX(plate_materials!$B$2:$Y$17, INT((ROW()-2)/COLUMNS(plate_materials!$B$2:$Y$17))+1, MOD(ROW()-2, COLUMNS(plate_materials!$B$2:$Y$17))+1)</f>
        <v>M11</v>
      </c>
      <c r="H204" s="12">
        <f ca="1">INDEX(plate_metadata!$B$2:$Y$17, INT((ROW()-2)/COLUMNS(plate_metadata!$B$2:$Y$17))+1, MOD(ROW()-2, COLUMNS(plate_metadata!$B$2:$Y$17))+1)</f>
        <v>11.285823980323352</v>
      </c>
    </row>
    <row r="205" spans="4:8" x14ac:dyDescent="0.3">
      <c r="D205" s="17" t="str">
        <f>INDEX(plate_readout!$A$2:$A$17, INT((ROW()-2)/(COLUMNS(plate_readout!$B$2:$Y$17)))+1)</f>
        <v>I</v>
      </c>
      <c r="E205" s="9">
        <f>INDEX(plate_readout!$B$1:$Y$1,MOD(ROW()-2,COLUMNS(plate_readout!$B$2:$Y$17))+1)</f>
        <v>12</v>
      </c>
      <c r="F205" s="2" t="str">
        <f>INDEX(plate_readout!$B$2:$Y$17, INT((ROW()-2)/COLUMNS(plate_readout!$B$2:$Y$17))+1, MOD(ROW()-2, COLUMNS(plate_readout!$B$2:$Y$17))+1)</f>
        <v>h12</v>
      </c>
      <c r="G205" s="2" t="str">
        <f>INDEX(plate_materials!$B$2:$Y$17, INT((ROW()-2)/COLUMNS(plate_materials!$B$2:$Y$17))+1, MOD(ROW()-2, COLUMNS(plate_materials!$B$2:$Y$17))+1)</f>
        <v>M12</v>
      </c>
      <c r="H205" s="12">
        <f ca="1">INDEX(plate_metadata!$B$2:$Y$17, INT((ROW()-2)/COLUMNS(plate_metadata!$B$2:$Y$17))+1, MOD(ROW()-2, COLUMNS(plate_metadata!$B$2:$Y$17))+1)</f>
        <v>12.298721918373595</v>
      </c>
    </row>
    <row r="206" spans="4:8" x14ac:dyDescent="0.3">
      <c r="D206" s="17" t="str">
        <f>INDEX(plate_readout!$A$2:$A$17, INT((ROW()-2)/(COLUMNS(plate_readout!$B$2:$Y$17)))+1)</f>
        <v>I</v>
      </c>
      <c r="E206" s="9">
        <f>INDEX(plate_readout!$B$1:$Y$1,MOD(ROW()-2,COLUMNS(plate_readout!$B$2:$Y$17))+1)</f>
        <v>13</v>
      </c>
      <c r="F206" s="2">
        <f ca="1">INDEX(plate_readout!$B$2:$Y$17, INT((ROW()-2)/COLUMNS(plate_readout!$B$2:$Y$17))+1, MOD(ROW()-2, COLUMNS(plate_readout!$B$2:$Y$17))+1)</f>
        <v>13.253839744595211</v>
      </c>
      <c r="G206" s="2" t="str">
        <f>INDEX(plate_materials!$B$2:$Y$17, INT((ROW()-2)/COLUMNS(plate_materials!$B$2:$Y$17))+1, MOD(ROW()-2, COLUMNS(plate_materials!$B$2:$Y$17))+1)</f>
        <v>M1</v>
      </c>
      <c r="H206" s="12">
        <f ca="1">INDEX(plate_metadata!$B$2:$Y$17, INT((ROW()-2)/COLUMNS(plate_metadata!$B$2:$Y$17))+1, MOD(ROW()-2, COLUMNS(plate_metadata!$B$2:$Y$17))+1)</f>
        <v>13.96570634824047</v>
      </c>
    </row>
    <row r="207" spans="4:8" x14ac:dyDescent="0.3">
      <c r="D207" s="17" t="str">
        <f>INDEX(plate_readout!$A$2:$A$17, INT((ROW()-2)/(COLUMNS(plate_readout!$B$2:$Y$17)))+1)</f>
        <v>I</v>
      </c>
      <c r="E207" s="9">
        <f>INDEX(plate_readout!$B$1:$Y$1,MOD(ROW()-2,COLUMNS(plate_readout!$B$2:$Y$17))+1)</f>
        <v>14</v>
      </c>
      <c r="F207" s="2">
        <f ca="1">INDEX(plate_readout!$B$2:$Y$17, INT((ROW()-2)/COLUMNS(plate_readout!$B$2:$Y$17))+1, MOD(ROW()-2, COLUMNS(plate_readout!$B$2:$Y$17))+1)</f>
        <v>14.493480004021309</v>
      </c>
      <c r="G207" s="2" t="str">
        <f>INDEX(plate_materials!$B$2:$Y$17, INT((ROW()-2)/COLUMNS(plate_materials!$B$2:$Y$17))+1, MOD(ROW()-2, COLUMNS(plate_materials!$B$2:$Y$17))+1)</f>
        <v>M2</v>
      </c>
      <c r="H207" s="12">
        <f ca="1">INDEX(plate_metadata!$B$2:$Y$17, INT((ROW()-2)/COLUMNS(plate_metadata!$B$2:$Y$17))+1, MOD(ROW()-2, COLUMNS(plate_metadata!$B$2:$Y$17))+1)</f>
        <v>14.16627757357729</v>
      </c>
    </row>
    <row r="208" spans="4:8" x14ac:dyDescent="0.3">
      <c r="D208" s="17" t="str">
        <f>INDEX(plate_readout!$A$2:$A$17, INT((ROW()-2)/(COLUMNS(plate_readout!$B$2:$Y$17)))+1)</f>
        <v>I</v>
      </c>
      <c r="E208" s="9">
        <f>INDEX(plate_readout!$B$1:$Y$1,MOD(ROW()-2,COLUMNS(plate_readout!$B$2:$Y$17))+1)</f>
        <v>15</v>
      </c>
      <c r="F208" s="2">
        <f ca="1">INDEX(plate_readout!$B$2:$Y$17, INT((ROW()-2)/COLUMNS(plate_readout!$B$2:$Y$17))+1, MOD(ROW()-2, COLUMNS(plate_readout!$B$2:$Y$17))+1)</f>
        <v>15.884653345033811</v>
      </c>
      <c r="G208" s="2" t="str">
        <f>INDEX(plate_materials!$B$2:$Y$17, INT((ROW()-2)/COLUMNS(plate_materials!$B$2:$Y$17))+1, MOD(ROW()-2, COLUMNS(plate_materials!$B$2:$Y$17))+1)</f>
        <v>M3</v>
      </c>
      <c r="H208" s="12">
        <f ca="1">INDEX(plate_metadata!$B$2:$Y$17, INT((ROW()-2)/COLUMNS(plate_metadata!$B$2:$Y$17))+1, MOD(ROW()-2, COLUMNS(plate_metadata!$B$2:$Y$17))+1)</f>
        <v>15.4284745581898</v>
      </c>
    </row>
    <row r="209" spans="4:8" x14ac:dyDescent="0.3">
      <c r="D209" s="17" t="str">
        <f>INDEX(plate_readout!$A$2:$A$17, INT((ROW()-2)/(COLUMNS(plate_readout!$B$2:$Y$17)))+1)</f>
        <v>I</v>
      </c>
      <c r="E209" s="9">
        <f>INDEX(plate_readout!$B$1:$Y$1,MOD(ROW()-2,COLUMNS(plate_readout!$B$2:$Y$17))+1)</f>
        <v>16</v>
      </c>
      <c r="F209" s="2">
        <f ca="1">INDEX(plate_readout!$B$2:$Y$17, INT((ROW()-2)/COLUMNS(plate_readout!$B$2:$Y$17))+1, MOD(ROW()-2, COLUMNS(plate_readout!$B$2:$Y$17))+1)</f>
        <v>16.353012412459549</v>
      </c>
      <c r="G209" s="2" t="str">
        <f>INDEX(plate_materials!$B$2:$Y$17, INT((ROW()-2)/COLUMNS(plate_materials!$B$2:$Y$17))+1, MOD(ROW()-2, COLUMNS(plate_materials!$B$2:$Y$17))+1)</f>
        <v>M4</v>
      </c>
      <c r="H209" s="12">
        <f ca="1">INDEX(plate_metadata!$B$2:$Y$17, INT((ROW()-2)/COLUMNS(plate_metadata!$B$2:$Y$17))+1, MOD(ROW()-2, COLUMNS(plate_metadata!$B$2:$Y$17))+1)</f>
        <v>16.873499189786152</v>
      </c>
    </row>
    <row r="210" spans="4:8" x14ac:dyDescent="0.3">
      <c r="D210" s="17" t="str">
        <f>INDEX(plate_readout!$A$2:$A$17, INT((ROW()-2)/(COLUMNS(plate_readout!$B$2:$Y$17)))+1)</f>
        <v>I</v>
      </c>
      <c r="E210" s="9">
        <f>INDEX(plate_readout!$B$1:$Y$1,MOD(ROW()-2,COLUMNS(plate_readout!$B$2:$Y$17))+1)</f>
        <v>17</v>
      </c>
      <c r="F210" s="2">
        <f ca="1">INDEX(plate_readout!$B$2:$Y$17, INT((ROW()-2)/COLUMNS(plate_readout!$B$2:$Y$17))+1, MOD(ROW()-2, COLUMNS(plate_readout!$B$2:$Y$17))+1)</f>
        <v>17.025207412517023</v>
      </c>
      <c r="G210" s="2" t="str">
        <f>INDEX(plate_materials!$B$2:$Y$17, INT((ROW()-2)/COLUMNS(plate_materials!$B$2:$Y$17))+1, MOD(ROW()-2, COLUMNS(plate_materials!$B$2:$Y$17))+1)</f>
        <v>M5</v>
      </c>
      <c r="H210" s="12">
        <f ca="1">INDEX(plate_metadata!$B$2:$Y$17, INT((ROW()-2)/COLUMNS(plate_metadata!$B$2:$Y$17))+1, MOD(ROW()-2, COLUMNS(plate_metadata!$B$2:$Y$17))+1)</f>
        <v>17.850652553374299</v>
      </c>
    </row>
    <row r="211" spans="4:8" x14ac:dyDescent="0.3">
      <c r="D211" s="17" t="str">
        <f>INDEX(plate_readout!$A$2:$A$17, INT((ROW()-2)/(COLUMNS(plate_readout!$B$2:$Y$17)))+1)</f>
        <v>I</v>
      </c>
      <c r="E211" s="9">
        <f>INDEX(plate_readout!$B$1:$Y$1,MOD(ROW()-2,COLUMNS(plate_readout!$B$2:$Y$17))+1)</f>
        <v>18</v>
      </c>
      <c r="F211" s="2">
        <f ca="1">INDEX(plate_readout!$B$2:$Y$17, INT((ROW()-2)/COLUMNS(plate_readout!$B$2:$Y$17))+1, MOD(ROW()-2, COLUMNS(plate_readout!$B$2:$Y$17))+1)</f>
        <v>18.836749524812593</v>
      </c>
      <c r="G211" s="2" t="str">
        <f>INDEX(plate_materials!$B$2:$Y$17, INT((ROW()-2)/COLUMNS(plate_materials!$B$2:$Y$17))+1, MOD(ROW()-2, COLUMNS(plate_materials!$B$2:$Y$17))+1)</f>
        <v>M6</v>
      </c>
      <c r="H211" s="12">
        <f ca="1">INDEX(plate_metadata!$B$2:$Y$17, INT((ROW()-2)/COLUMNS(plate_metadata!$B$2:$Y$17))+1, MOD(ROW()-2, COLUMNS(plate_metadata!$B$2:$Y$17))+1)</f>
        <v>18.730217558670542</v>
      </c>
    </row>
    <row r="212" spans="4:8" x14ac:dyDescent="0.3">
      <c r="D212" s="17" t="str">
        <f>INDEX(plate_readout!$A$2:$A$17, INT((ROW()-2)/(COLUMNS(plate_readout!$B$2:$Y$17)))+1)</f>
        <v>I</v>
      </c>
      <c r="E212" s="9">
        <f>INDEX(plate_readout!$B$1:$Y$1,MOD(ROW()-2,COLUMNS(plate_readout!$B$2:$Y$17))+1)</f>
        <v>19</v>
      </c>
      <c r="F212" s="2">
        <f ca="1">INDEX(plate_readout!$B$2:$Y$17, INT((ROW()-2)/COLUMNS(plate_readout!$B$2:$Y$17))+1, MOD(ROW()-2, COLUMNS(plate_readout!$B$2:$Y$17))+1)</f>
        <v>19.052889413317171</v>
      </c>
      <c r="G212" s="2" t="str">
        <f>INDEX(plate_materials!$B$2:$Y$17, INT((ROW()-2)/COLUMNS(plate_materials!$B$2:$Y$17))+1, MOD(ROW()-2, COLUMNS(plate_materials!$B$2:$Y$17))+1)</f>
        <v>M7</v>
      </c>
      <c r="H212" s="12">
        <f ca="1">INDEX(plate_metadata!$B$2:$Y$17, INT((ROW()-2)/COLUMNS(plate_metadata!$B$2:$Y$17))+1, MOD(ROW()-2, COLUMNS(plate_metadata!$B$2:$Y$17))+1)</f>
        <v>19.481656714305366</v>
      </c>
    </row>
    <row r="213" spans="4:8" x14ac:dyDescent="0.3">
      <c r="D213" s="17" t="str">
        <f>INDEX(plate_readout!$A$2:$A$17, INT((ROW()-2)/(COLUMNS(plate_readout!$B$2:$Y$17)))+1)</f>
        <v>I</v>
      </c>
      <c r="E213" s="9">
        <f>INDEX(plate_readout!$B$1:$Y$1,MOD(ROW()-2,COLUMNS(plate_readout!$B$2:$Y$17))+1)</f>
        <v>20</v>
      </c>
      <c r="F213" s="2">
        <f ca="1">INDEX(plate_readout!$B$2:$Y$17, INT((ROW()-2)/COLUMNS(plate_readout!$B$2:$Y$17))+1, MOD(ROW()-2, COLUMNS(plate_readout!$B$2:$Y$17))+1)</f>
        <v>20.271783564005577</v>
      </c>
      <c r="G213" s="2" t="str">
        <f>INDEX(plate_materials!$B$2:$Y$17, INT((ROW()-2)/COLUMNS(plate_materials!$B$2:$Y$17))+1, MOD(ROW()-2, COLUMNS(plate_materials!$B$2:$Y$17))+1)</f>
        <v>M8</v>
      </c>
      <c r="H213" s="12">
        <f ca="1">INDEX(plate_metadata!$B$2:$Y$17, INT((ROW()-2)/COLUMNS(plate_metadata!$B$2:$Y$17))+1, MOD(ROW()-2, COLUMNS(plate_metadata!$B$2:$Y$17))+1)</f>
        <v>20.191116349583535</v>
      </c>
    </row>
    <row r="214" spans="4:8" x14ac:dyDescent="0.3">
      <c r="D214" s="17" t="str">
        <f>INDEX(plate_readout!$A$2:$A$17, INT((ROW()-2)/(COLUMNS(plate_readout!$B$2:$Y$17)))+1)</f>
        <v>I</v>
      </c>
      <c r="E214" s="9">
        <f>INDEX(plate_readout!$B$1:$Y$1,MOD(ROW()-2,COLUMNS(plate_readout!$B$2:$Y$17))+1)</f>
        <v>21</v>
      </c>
      <c r="F214" s="2">
        <f ca="1">INDEX(plate_readout!$B$2:$Y$17, INT((ROW()-2)/COLUMNS(plate_readout!$B$2:$Y$17))+1, MOD(ROW()-2, COLUMNS(plate_readout!$B$2:$Y$17))+1)</f>
        <v>21.199164060513301</v>
      </c>
      <c r="G214" s="2" t="str">
        <f>INDEX(plate_materials!$B$2:$Y$17, INT((ROW()-2)/COLUMNS(plate_materials!$B$2:$Y$17))+1, MOD(ROW()-2, COLUMNS(plate_materials!$B$2:$Y$17))+1)</f>
        <v>M9</v>
      </c>
      <c r="H214" s="12">
        <f ca="1">INDEX(plate_metadata!$B$2:$Y$17, INT((ROW()-2)/COLUMNS(plate_metadata!$B$2:$Y$17))+1, MOD(ROW()-2, COLUMNS(plate_metadata!$B$2:$Y$17))+1)</f>
        <v>21.37763694744131</v>
      </c>
    </row>
    <row r="215" spans="4:8" x14ac:dyDescent="0.3">
      <c r="D215" s="17" t="str">
        <f>INDEX(plate_readout!$A$2:$A$17, INT((ROW()-2)/(COLUMNS(plate_readout!$B$2:$Y$17)))+1)</f>
        <v>I</v>
      </c>
      <c r="E215" s="9">
        <f>INDEX(plate_readout!$B$1:$Y$1,MOD(ROW()-2,COLUMNS(plate_readout!$B$2:$Y$17))+1)</f>
        <v>22</v>
      </c>
      <c r="F215" s="2">
        <f ca="1">INDEX(plate_readout!$B$2:$Y$17, INT((ROW()-2)/COLUMNS(plate_readout!$B$2:$Y$17))+1, MOD(ROW()-2, COLUMNS(plate_readout!$B$2:$Y$17))+1)</f>
        <v>22.173771083195515</v>
      </c>
      <c r="G215" s="2" t="str">
        <f>INDEX(plate_materials!$B$2:$Y$17, INT((ROW()-2)/COLUMNS(plate_materials!$B$2:$Y$17))+1, MOD(ROW()-2, COLUMNS(plate_materials!$B$2:$Y$17))+1)</f>
        <v>M10</v>
      </c>
      <c r="H215" s="12">
        <f ca="1">INDEX(plate_metadata!$B$2:$Y$17, INT((ROW()-2)/COLUMNS(plate_metadata!$B$2:$Y$17))+1, MOD(ROW()-2, COLUMNS(plate_metadata!$B$2:$Y$17))+1)</f>
        <v>22.699303423590685</v>
      </c>
    </row>
    <row r="216" spans="4:8" x14ac:dyDescent="0.3">
      <c r="D216" s="17" t="str">
        <f>INDEX(plate_readout!$A$2:$A$17, INT((ROW()-2)/(COLUMNS(plate_readout!$B$2:$Y$17)))+1)</f>
        <v>I</v>
      </c>
      <c r="E216" s="9">
        <f>INDEX(plate_readout!$B$1:$Y$1,MOD(ROW()-2,COLUMNS(plate_readout!$B$2:$Y$17))+1)</f>
        <v>23</v>
      </c>
      <c r="F216" s="2">
        <f ca="1">INDEX(plate_readout!$B$2:$Y$17, INT((ROW()-2)/COLUMNS(plate_readout!$B$2:$Y$17))+1, MOD(ROW()-2, COLUMNS(plate_readout!$B$2:$Y$17))+1)</f>
        <v>23.044302421244048</v>
      </c>
      <c r="G216" s="2" t="str">
        <f>INDEX(plate_materials!$B$2:$Y$17, INT((ROW()-2)/COLUMNS(plate_materials!$B$2:$Y$17))+1, MOD(ROW()-2, COLUMNS(plate_materials!$B$2:$Y$17))+1)</f>
        <v>M11</v>
      </c>
      <c r="H216" s="12">
        <f ca="1">INDEX(plate_metadata!$B$2:$Y$17, INT((ROW()-2)/COLUMNS(plate_metadata!$B$2:$Y$17))+1, MOD(ROW()-2, COLUMNS(plate_metadata!$B$2:$Y$17))+1)</f>
        <v>23.693374784206608</v>
      </c>
    </row>
    <row r="217" spans="4:8" x14ac:dyDescent="0.3">
      <c r="D217" s="17" t="str">
        <f>INDEX(plate_readout!$A$2:$A$17, INT((ROW()-2)/(COLUMNS(plate_readout!$B$2:$Y$17)))+1)</f>
        <v>I</v>
      </c>
      <c r="E217" s="9">
        <f>INDEX(plate_readout!$B$1:$Y$1,MOD(ROW()-2,COLUMNS(plate_readout!$B$2:$Y$17))+1)</f>
        <v>24</v>
      </c>
      <c r="F217" s="2" t="str">
        <f>INDEX(plate_readout!$B$2:$Y$17, INT((ROW()-2)/COLUMNS(plate_readout!$B$2:$Y$17))+1, MOD(ROW()-2, COLUMNS(plate_readout!$B$2:$Y$17))+1)</f>
        <v>h12</v>
      </c>
      <c r="G217" s="2" t="str">
        <f>INDEX(plate_materials!$B$2:$Y$17, INT((ROW()-2)/COLUMNS(plate_materials!$B$2:$Y$17))+1, MOD(ROW()-2, COLUMNS(plate_materials!$B$2:$Y$17))+1)</f>
        <v>M12</v>
      </c>
      <c r="H217" s="12">
        <f ca="1">INDEX(plate_metadata!$B$2:$Y$17, INT((ROW()-2)/COLUMNS(plate_metadata!$B$2:$Y$17))+1, MOD(ROW()-2, COLUMNS(plate_metadata!$B$2:$Y$17))+1)</f>
        <v>24.780731439649728</v>
      </c>
    </row>
    <row r="218" spans="4:8" x14ac:dyDescent="0.3">
      <c r="D218" s="17" t="str">
        <f>INDEX(plate_readout!$A$2:$A$17, INT((ROW()-2)/(COLUMNS(plate_readout!$B$2:$Y$17)))+1)</f>
        <v>J</v>
      </c>
      <c r="E218" s="9">
        <f>INDEX(plate_readout!$B$1:$Y$1,MOD(ROW()-2,COLUMNS(plate_readout!$B$2:$Y$17))+1)</f>
        <v>1</v>
      </c>
      <c r="F218" s="2">
        <f ca="1">INDEX(plate_readout!$B$2:$Y$17, INT((ROW()-2)/COLUMNS(plate_readout!$B$2:$Y$17))+1, MOD(ROW()-2, COLUMNS(plate_readout!$B$2:$Y$17))+1)</f>
        <v>1.8156725019611137</v>
      </c>
      <c r="G218" s="2" t="str">
        <f>INDEX(plate_materials!$B$2:$Y$17, INT((ROW()-2)/COLUMNS(plate_materials!$B$2:$Y$17))+1, MOD(ROW()-2, COLUMNS(plate_materials!$B$2:$Y$17))+1)</f>
        <v>M1</v>
      </c>
      <c r="H218" s="12">
        <f ca="1">INDEX(plate_metadata!$B$2:$Y$17, INT((ROW()-2)/COLUMNS(plate_metadata!$B$2:$Y$17))+1, MOD(ROW()-2, COLUMNS(plate_metadata!$B$2:$Y$17))+1)</f>
        <v>1.159429660348591</v>
      </c>
    </row>
    <row r="219" spans="4:8" x14ac:dyDescent="0.3">
      <c r="D219" s="17" t="str">
        <f>INDEX(plate_readout!$A$2:$A$17, INT((ROW()-2)/(COLUMNS(plate_readout!$B$2:$Y$17)))+1)</f>
        <v>J</v>
      </c>
      <c r="E219" s="9">
        <f>INDEX(plate_readout!$B$1:$Y$1,MOD(ROW()-2,COLUMNS(plate_readout!$B$2:$Y$17))+1)</f>
        <v>2</v>
      </c>
      <c r="F219" s="2">
        <f ca="1">INDEX(plate_readout!$B$2:$Y$17, INT((ROW()-2)/COLUMNS(plate_readout!$B$2:$Y$17))+1, MOD(ROW()-2, COLUMNS(plate_readout!$B$2:$Y$17))+1)</f>
        <v>2.320164866391905</v>
      </c>
      <c r="G219" s="2" t="str">
        <f>INDEX(plate_materials!$B$2:$Y$17, INT((ROW()-2)/COLUMNS(plate_materials!$B$2:$Y$17))+1, MOD(ROW()-2, COLUMNS(plate_materials!$B$2:$Y$17))+1)</f>
        <v>M2</v>
      </c>
      <c r="H219" s="12">
        <f ca="1">INDEX(plate_metadata!$B$2:$Y$17, INT((ROW()-2)/COLUMNS(plate_metadata!$B$2:$Y$17))+1, MOD(ROW()-2, COLUMNS(plate_metadata!$B$2:$Y$17))+1)</f>
        <v>2.0947225811215002</v>
      </c>
    </row>
    <row r="220" spans="4:8" x14ac:dyDescent="0.3">
      <c r="D220" s="17" t="str">
        <f>INDEX(plate_readout!$A$2:$A$17, INT((ROW()-2)/(COLUMNS(plate_readout!$B$2:$Y$17)))+1)</f>
        <v>J</v>
      </c>
      <c r="E220" s="9">
        <f>INDEX(plate_readout!$B$1:$Y$1,MOD(ROW()-2,COLUMNS(plate_readout!$B$2:$Y$17))+1)</f>
        <v>3</v>
      </c>
      <c r="F220" s="2">
        <f ca="1">INDEX(plate_readout!$B$2:$Y$17, INT((ROW()-2)/COLUMNS(plate_readout!$B$2:$Y$17))+1, MOD(ROW()-2, COLUMNS(plate_readout!$B$2:$Y$17))+1)</f>
        <v>3.9460815667865932</v>
      </c>
      <c r="G220" s="2" t="str">
        <f>INDEX(plate_materials!$B$2:$Y$17, INT((ROW()-2)/COLUMNS(plate_materials!$B$2:$Y$17))+1, MOD(ROW()-2, COLUMNS(plate_materials!$B$2:$Y$17))+1)</f>
        <v>M3</v>
      </c>
      <c r="H220" s="12">
        <f ca="1">INDEX(plate_metadata!$B$2:$Y$17, INT((ROW()-2)/COLUMNS(plate_metadata!$B$2:$Y$17))+1, MOD(ROW()-2, COLUMNS(plate_metadata!$B$2:$Y$17))+1)</f>
        <v>3.9887584952029096</v>
      </c>
    </row>
    <row r="221" spans="4:8" x14ac:dyDescent="0.3">
      <c r="D221" s="17" t="str">
        <f>INDEX(plate_readout!$A$2:$A$17, INT((ROW()-2)/(COLUMNS(plate_readout!$B$2:$Y$17)))+1)</f>
        <v>J</v>
      </c>
      <c r="E221" s="9">
        <f>INDEX(plate_readout!$B$1:$Y$1,MOD(ROW()-2,COLUMNS(plate_readout!$B$2:$Y$17))+1)</f>
        <v>4</v>
      </c>
      <c r="F221" s="2">
        <f ca="1">INDEX(plate_readout!$B$2:$Y$17, INT((ROW()-2)/COLUMNS(plate_readout!$B$2:$Y$17))+1, MOD(ROW()-2, COLUMNS(plate_readout!$B$2:$Y$17))+1)</f>
        <v>4.5333596911187364</v>
      </c>
      <c r="G221" s="2" t="str">
        <f>INDEX(plate_materials!$B$2:$Y$17, INT((ROW()-2)/COLUMNS(plate_materials!$B$2:$Y$17))+1, MOD(ROW()-2, COLUMNS(plate_materials!$B$2:$Y$17))+1)</f>
        <v>M4</v>
      </c>
      <c r="H221" s="12">
        <f ca="1">INDEX(plate_metadata!$B$2:$Y$17, INT((ROW()-2)/COLUMNS(plate_metadata!$B$2:$Y$17))+1, MOD(ROW()-2, COLUMNS(plate_metadata!$B$2:$Y$17))+1)</f>
        <v>4.1771064285573045</v>
      </c>
    </row>
    <row r="222" spans="4:8" x14ac:dyDescent="0.3">
      <c r="D222" s="17" t="str">
        <f>INDEX(plate_readout!$A$2:$A$17, INT((ROW()-2)/(COLUMNS(plate_readout!$B$2:$Y$17)))+1)</f>
        <v>J</v>
      </c>
      <c r="E222" s="9">
        <f>INDEX(plate_readout!$B$1:$Y$1,MOD(ROW()-2,COLUMNS(plate_readout!$B$2:$Y$17))+1)</f>
        <v>5</v>
      </c>
      <c r="F222" s="2">
        <f ca="1">INDEX(plate_readout!$B$2:$Y$17, INT((ROW()-2)/COLUMNS(plate_readout!$B$2:$Y$17))+1, MOD(ROW()-2, COLUMNS(plate_readout!$B$2:$Y$17))+1)</f>
        <v>5.2107648034723129</v>
      </c>
      <c r="G222" s="2" t="str">
        <f>INDEX(plate_materials!$B$2:$Y$17, INT((ROW()-2)/COLUMNS(plate_materials!$B$2:$Y$17))+1, MOD(ROW()-2, COLUMNS(plate_materials!$B$2:$Y$17))+1)</f>
        <v>M5</v>
      </c>
      <c r="H222" s="12">
        <f ca="1">INDEX(plate_metadata!$B$2:$Y$17, INT((ROW()-2)/COLUMNS(plate_metadata!$B$2:$Y$17))+1, MOD(ROW()-2, COLUMNS(plate_metadata!$B$2:$Y$17))+1)</f>
        <v>5.5684954414448633</v>
      </c>
    </row>
    <row r="223" spans="4:8" x14ac:dyDescent="0.3">
      <c r="D223" s="17" t="str">
        <f>INDEX(plate_readout!$A$2:$A$17, INT((ROW()-2)/(COLUMNS(plate_readout!$B$2:$Y$17)))+1)</f>
        <v>J</v>
      </c>
      <c r="E223" s="9">
        <f>INDEX(plate_readout!$B$1:$Y$1,MOD(ROW()-2,COLUMNS(plate_readout!$B$2:$Y$17))+1)</f>
        <v>6</v>
      </c>
      <c r="F223" s="2">
        <f ca="1">INDEX(plate_readout!$B$2:$Y$17, INT((ROW()-2)/COLUMNS(plate_readout!$B$2:$Y$17))+1, MOD(ROW()-2, COLUMNS(plate_readout!$B$2:$Y$17))+1)</f>
        <v>6.2665166585269745</v>
      </c>
      <c r="G223" s="2" t="str">
        <f>INDEX(plate_materials!$B$2:$Y$17, INT((ROW()-2)/COLUMNS(plate_materials!$B$2:$Y$17))+1, MOD(ROW()-2, COLUMNS(plate_materials!$B$2:$Y$17))+1)</f>
        <v>M6</v>
      </c>
      <c r="H223" s="12">
        <f ca="1">INDEX(plate_metadata!$B$2:$Y$17, INT((ROW()-2)/COLUMNS(plate_metadata!$B$2:$Y$17))+1, MOD(ROW()-2, COLUMNS(plate_metadata!$B$2:$Y$17))+1)</f>
        <v>6.8615101656544759</v>
      </c>
    </row>
    <row r="224" spans="4:8" x14ac:dyDescent="0.3">
      <c r="D224" s="17" t="str">
        <f>INDEX(plate_readout!$A$2:$A$17, INT((ROW()-2)/(COLUMNS(plate_readout!$B$2:$Y$17)))+1)</f>
        <v>J</v>
      </c>
      <c r="E224" s="9">
        <f>INDEX(plate_readout!$B$1:$Y$1,MOD(ROW()-2,COLUMNS(plate_readout!$B$2:$Y$17))+1)</f>
        <v>7</v>
      </c>
      <c r="F224" s="2">
        <f ca="1">INDEX(plate_readout!$B$2:$Y$17, INT((ROW()-2)/COLUMNS(plate_readout!$B$2:$Y$17))+1, MOD(ROW()-2, COLUMNS(plate_readout!$B$2:$Y$17))+1)</f>
        <v>7.8766080228977611</v>
      </c>
      <c r="G224" s="2" t="str">
        <f>INDEX(plate_materials!$B$2:$Y$17, INT((ROW()-2)/COLUMNS(plate_materials!$B$2:$Y$17))+1, MOD(ROW()-2, COLUMNS(plate_materials!$B$2:$Y$17))+1)</f>
        <v>M7</v>
      </c>
      <c r="H224" s="12">
        <f ca="1">INDEX(plate_metadata!$B$2:$Y$17, INT((ROW()-2)/COLUMNS(plate_metadata!$B$2:$Y$17))+1, MOD(ROW()-2, COLUMNS(plate_metadata!$B$2:$Y$17))+1)</f>
        <v>7.8069336323397795</v>
      </c>
    </row>
    <row r="225" spans="4:8" x14ac:dyDescent="0.3">
      <c r="D225" s="17" t="str">
        <f>INDEX(plate_readout!$A$2:$A$17, INT((ROW()-2)/(COLUMNS(plate_readout!$B$2:$Y$17)))+1)</f>
        <v>J</v>
      </c>
      <c r="E225" s="9">
        <f>INDEX(plate_readout!$B$1:$Y$1,MOD(ROW()-2,COLUMNS(plate_readout!$B$2:$Y$17))+1)</f>
        <v>8</v>
      </c>
      <c r="F225" s="2">
        <f ca="1">INDEX(plate_readout!$B$2:$Y$17, INT((ROW()-2)/COLUMNS(plate_readout!$B$2:$Y$17))+1, MOD(ROW()-2, COLUMNS(plate_readout!$B$2:$Y$17))+1)</f>
        <v>8.7111479949597861</v>
      </c>
      <c r="G225" s="2" t="str">
        <f>INDEX(plate_materials!$B$2:$Y$17, INT((ROW()-2)/COLUMNS(plate_materials!$B$2:$Y$17))+1, MOD(ROW()-2, COLUMNS(plate_materials!$B$2:$Y$17))+1)</f>
        <v>M8</v>
      </c>
      <c r="H225" s="12">
        <f ca="1">INDEX(plate_metadata!$B$2:$Y$17, INT((ROW()-2)/COLUMNS(plate_metadata!$B$2:$Y$17))+1, MOD(ROW()-2, COLUMNS(plate_metadata!$B$2:$Y$17))+1)</f>
        <v>8.5951102015546539</v>
      </c>
    </row>
    <row r="226" spans="4:8" x14ac:dyDescent="0.3">
      <c r="D226" s="17" t="str">
        <f>INDEX(plate_readout!$A$2:$A$17, INT((ROW()-2)/(COLUMNS(plate_readout!$B$2:$Y$17)))+1)</f>
        <v>J</v>
      </c>
      <c r="E226" s="9">
        <f>INDEX(plate_readout!$B$1:$Y$1,MOD(ROW()-2,COLUMNS(plate_readout!$B$2:$Y$17))+1)</f>
        <v>9</v>
      </c>
      <c r="F226" s="2">
        <f ca="1">INDEX(plate_readout!$B$2:$Y$17, INT((ROW()-2)/COLUMNS(plate_readout!$B$2:$Y$17))+1, MOD(ROW()-2, COLUMNS(plate_readout!$B$2:$Y$17))+1)</f>
        <v>9.8076715076234091</v>
      </c>
      <c r="G226" s="2" t="str">
        <f>INDEX(plate_materials!$B$2:$Y$17, INT((ROW()-2)/COLUMNS(plate_materials!$B$2:$Y$17))+1, MOD(ROW()-2, COLUMNS(plate_materials!$B$2:$Y$17))+1)</f>
        <v>M9</v>
      </c>
      <c r="H226" s="12">
        <f ca="1">INDEX(plate_metadata!$B$2:$Y$17, INT((ROW()-2)/COLUMNS(plate_metadata!$B$2:$Y$17))+1, MOD(ROW()-2, COLUMNS(plate_metadata!$B$2:$Y$17))+1)</f>
        <v>9.4215097331087136</v>
      </c>
    </row>
    <row r="227" spans="4:8" x14ac:dyDescent="0.3">
      <c r="D227" s="17" t="str">
        <f>INDEX(plate_readout!$A$2:$A$17, INT((ROW()-2)/(COLUMNS(plate_readout!$B$2:$Y$17)))+1)</f>
        <v>J</v>
      </c>
      <c r="E227" s="9">
        <f>INDEX(plate_readout!$B$1:$Y$1,MOD(ROW()-2,COLUMNS(plate_readout!$B$2:$Y$17))+1)</f>
        <v>10</v>
      </c>
      <c r="F227" s="2">
        <f ca="1">INDEX(plate_readout!$B$2:$Y$17, INT((ROW()-2)/COLUMNS(plate_readout!$B$2:$Y$17))+1, MOD(ROW()-2, COLUMNS(plate_readout!$B$2:$Y$17))+1)</f>
        <v>10.135560297409073</v>
      </c>
      <c r="G227" s="2" t="str">
        <f>INDEX(plate_materials!$B$2:$Y$17, INT((ROW()-2)/COLUMNS(plate_materials!$B$2:$Y$17))+1, MOD(ROW()-2, COLUMNS(plate_materials!$B$2:$Y$17))+1)</f>
        <v>M10</v>
      </c>
      <c r="H227" s="12">
        <f ca="1">INDEX(plate_metadata!$B$2:$Y$17, INT((ROW()-2)/COLUMNS(plate_metadata!$B$2:$Y$17))+1, MOD(ROW()-2, COLUMNS(plate_metadata!$B$2:$Y$17))+1)</f>
        <v>10.489903990397577</v>
      </c>
    </row>
    <row r="228" spans="4:8" x14ac:dyDescent="0.3">
      <c r="D228" s="17" t="str">
        <f>INDEX(plate_readout!$A$2:$A$17, INT((ROW()-2)/(COLUMNS(plate_readout!$B$2:$Y$17)))+1)</f>
        <v>J</v>
      </c>
      <c r="E228" s="9">
        <f>INDEX(plate_readout!$B$1:$Y$1,MOD(ROW()-2,COLUMNS(plate_readout!$B$2:$Y$17))+1)</f>
        <v>11</v>
      </c>
      <c r="F228" s="2">
        <f ca="1">INDEX(plate_readout!$B$2:$Y$17, INT((ROW()-2)/COLUMNS(plate_readout!$B$2:$Y$17))+1, MOD(ROW()-2, COLUMNS(plate_readout!$B$2:$Y$17))+1)</f>
        <v>11.506084647801053</v>
      </c>
      <c r="G228" s="2" t="str">
        <f>INDEX(plate_materials!$B$2:$Y$17, INT((ROW()-2)/COLUMNS(plate_materials!$B$2:$Y$17))+1, MOD(ROW()-2, COLUMNS(plate_materials!$B$2:$Y$17))+1)</f>
        <v>M11</v>
      </c>
      <c r="H228" s="12">
        <f ca="1">INDEX(plate_metadata!$B$2:$Y$17, INT((ROW()-2)/COLUMNS(plate_metadata!$B$2:$Y$17))+1, MOD(ROW()-2, COLUMNS(plate_metadata!$B$2:$Y$17))+1)</f>
        <v>11.230894361429627</v>
      </c>
    </row>
    <row r="229" spans="4:8" x14ac:dyDescent="0.3">
      <c r="D229" s="17" t="str">
        <f>INDEX(plate_readout!$A$2:$A$17, INT((ROW()-2)/(COLUMNS(plate_readout!$B$2:$Y$17)))+1)</f>
        <v>J</v>
      </c>
      <c r="E229" s="9">
        <f>INDEX(plate_readout!$B$1:$Y$1,MOD(ROW()-2,COLUMNS(plate_readout!$B$2:$Y$17))+1)</f>
        <v>12</v>
      </c>
      <c r="F229" s="2">
        <f ca="1">INDEX(plate_readout!$B$2:$Y$17, INT((ROW()-2)/COLUMNS(plate_readout!$B$2:$Y$17))+1, MOD(ROW()-2, COLUMNS(plate_readout!$B$2:$Y$17))+1)</f>
        <v>12.993865129479216</v>
      </c>
      <c r="G229" s="2" t="str">
        <f>INDEX(plate_materials!$B$2:$Y$17, INT((ROW()-2)/COLUMNS(plate_materials!$B$2:$Y$17))+1, MOD(ROW()-2, COLUMNS(plate_materials!$B$2:$Y$17))+1)</f>
        <v>M12</v>
      </c>
      <c r="H229" s="12">
        <f ca="1">INDEX(plate_metadata!$B$2:$Y$17, INT((ROW()-2)/COLUMNS(plate_metadata!$B$2:$Y$17))+1, MOD(ROW()-2, COLUMNS(plate_metadata!$B$2:$Y$17))+1)</f>
        <v>12.730995171752221</v>
      </c>
    </row>
    <row r="230" spans="4:8" x14ac:dyDescent="0.3">
      <c r="D230" s="17" t="str">
        <f>INDEX(plate_readout!$A$2:$A$17, INT((ROW()-2)/(COLUMNS(plate_readout!$B$2:$Y$17)))+1)</f>
        <v>J</v>
      </c>
      <c r="E230" s="9">
        <f>INDEX(plate_readout!$B$1:$Y$1,MOD(ROW()-2,COLUMNS(plate_readout!$B$2:$Y$17))+1)</f>
        <v>13</v>
      </c>
      <c r="F230" s="2">
        <f ca="1">INDEX(plate_readout!$B$2:$Y$17, INT((ROW()-2)/COLUMNS(plate_readout!$B$2:$Y$17))+1, MOD(ROW()-2, COLUMNS(plate_readout!$B$2:$Y$17))+1)</f>
        <v>13.596836795982023</v>
      </c>
      <c r="G230" s="2" t="str">
        <f>INDEX(plate_materials!$B$2:$Y$17, INT((ROW()-2)/COLUMNS(plate_materials!$B$2:$Y$17))+1, MOD(ROW()-2, COLUMNS(plate_materials!$B$2:$Y$17))+1)</f>
        <v>M1</v>
      </c>
      <c r="H230" s="12">
        <f ca="1">INDEX(plate_metadata!$B$2:$Y$17, INT((ROW()-2)/COLUMNS(plate_metadata!$B$2:$Y$17))+1, MOD(ROW()-2, COLUMNS(plate_metadata!$B$2:$Y$17))+1)</f>
        <v>13.539049897516476</v>
      </c>
    </row>
    <row r="231" spans="4:8" x14ac:dyDescent="0.3">
      <c r="D231" s="17" t="str">
        <f>INDEX(plate_readout!$A$2:$A$17, INT((ROW()-2)/(COLUMNS(plate_readout!$B$2:$Y$17)))+1)</f>
        <v>J</v>
      </c>
      <c r="E231" s="9">
        <f>INDEX(plate_readout!$B$1:$Y$1,MOD(ROW()-2,COLUMNS(plate_readout!$B$2:$Y$17))+1)</f>
        <v>14</v>
      </c>
      <c r="F231" s="2">
        <f ca="1">INDEX(plate_readout!$B$2:$Y$17, INT((ROW()-2)/COLUMNS(plate_readout!$B$2:$Y$17))+1, MOD(ROW()-2, COLUMNS(plate_readout!$B$2:$Y$17))+1)</f>
        <v>14.67057126122727</v>
      </c>
      <c r="G231" s="2" t="str">
        <f>INDEX(plate_materials!$B$2:$Y$17, INT((ROW()-2)/COLUMNS(plate_materials!$B$2:$Y$17))+1, MOD(ROW()-2, COLUMNS(plate_materials!$B$2:$Y$17))+1)</f>
        <v>M2</v>
      </c>
      <c r="H231" s="12">
        <f ca="1">INDEX(plate_metadata!$B$2:$Y$17, INT((ROW()-2)/COLUMNS(plate_metadata!$B$2:$Y$17))+1, MOD(ROW()-2, COLUMNS(plate_metadata!$B$2:$Y$17))+1)</f>
        <v>14.76408083701217</v>
      </c>
    </row>
    <row r="232" spans="4:8" x14ac:dyDescent="0.3">
      <c r="D232" s="17" t="str">
        <f>INDEX(plate_readout!$A$2:$A$17, INT((ROW()-2)/(COLUMNS(plate_readout!$B$2:$Y$17)))+1)</f>
        <v>J</v>
      </c>
      <c r="E232" s="9">
        <f>INDEX(plate_readout!$B$1:$Y$1,MOD(ROW()-2,COLUMNS(plate_readout!$B$2:$Y$17))+1)</f>
        <v>15</v>
      </c>
      <c r="F232" s="2">
        <f ca="1">INDEX(plate_readout!$B$2:$Y$17, INT((ROW()-2)/COLUMNS(plate_readout!$B$2:$Y$17))+1, MOD(ROW()-2, COLUMNS(plate_readout!$B$2:$Y$17))+1)</f>
        <v>15.327430984100381</v>
      </c>
      <c r="G232" s="2" t="str">
        <f>INDEX(plate_materials!$B$2:$Y$17, INT((ROW()-2)/COLUMNS(plate_materials!$B$2:$Y$17))+1, MOD(ROW()-2, COLUMNS(plate_materials!$B$2:$Y$17))+1)</f>
        <v>M3</v>
      </c>
      <c r="H232" s="12">
        <f ca="1">INDEX(plate_metadata!$B$2:$Y$17, INT((ROW()-2)/COLUMNS(plate_metadata!$B$2:$Y$17))+1, MOD(ROW()-2, COLUMNS(plate_metadata!$B$2:$Y$17))+1)</f>
        <v>15.671170979558708</v>
      </c>
    </row>
    <row r="233" spans="4:8" x14ac:dyDescent="0.3">
      <c r="D233" s="17" t="str">
        <f>INDEX(plate_readout!$A$2:$A$17, INT((ROW()-2)/(COLUMNS(plate_readout!$B$2:$Y$17)))+1)</f>
        <v>J</v>
      </c>
      <c r="E233" s="9">
        <f>INDEX(plate_readout!$B$1:$Y$1,MOD(ROW()-2,COLUMNS(plate_readout!$B$2:$Y$17))+1)</f>
        <v>16</v>
      </c>
      <c r="F233" s="2">
        <f ca="1">INDEX(plate_readout!$B$2:$Y$17, INT((ROW()-2)/COLUMNS(plate_readout!$B$2:$Y$17))+1, MOD(ROW()-2, COLUMNS(plate_readout!$B$2:$Y$17))+1)</f>
        <v>16.670135977785684</v>
      </c>
      <c r="G233" s="2" t="str">
        <f>INDEX(plate_materials!$B$2:$Y$17, INT((ROW()-2)/COLUMNS(plate_materials!$B$2:$Y$17))+1, MOD(ROW()-2, COLUMNS(plate_materials!$B$2:$Y$17))+1)</f>
        <v>M4</v>
      </c>
      <c r="H233" s="12">
        <f ca="1">INDEX(plate_metadata!$B$2:$Y$17, INT((ROW()-2)/COLUMNS(plate_metadata!$B$2:$Y$17))+1, MOD(ROW()-2, COLUMNS(plate_metadata!$B$2:$Y$17))+1)</f>
        <v>16.119093370714939</v>
      </c>
    </row>
    <row r="234" spans="4:8" x14ac:dyDescent="0.3">
      <c r="D234" s="17" t="str">
        <f>INDEX(plate_readout!$A$2:$A$17, INT((ROW()-2)/(COLUMNS(plate_readout!$B$2:$Y$17)))+1)</f>
        <v>J</v>
      </c>
      <c r="E234" s="9">
        <f>INDEX(plate_readout!$B$1:$Y$1,MOD(ROW()-2,COLUMNS(plate_readout!$B$2:$Y$17))+1)</f>
        <v>17</v>
      </c>
      <c r="F234" s="2">
        <f ca="1">INDEX(plate_readout!$B$2:$Y$17, INT((ROW()-2)/COLUMNS(plate_readout!$B$2:$Y$17))+1, MOD(ROW()-2, COLUMNS(plate_readout!$B$2:$Y$17))+1)</f>
        <v>17.922324079943358</v>
      </c>
      <c r="G234" s="2" t="str">
        <f>INDEX(plate_materials!$B$2:$Y$17, INT((ROW()-2)/COLUMNS(plate_materials!$B$2:$Y$17))+1, MOD(ROW()-2, COLUMNS(plate_materials!$B$2:$Y$17))+1)</f>
        <v>M5</v>
      </c>
      <c r="H234" s="12">
        <f ca="1">INDEX(plate_metadata!$B$2:$Y$17, INT((ROW()-2)/COLUMNS(plate_metadata!$B$2:$Y$17))+1, MOD(ROW()-2, COLUMNS(plate_metadata!$B$2:$Y$17))+1)</f>
        <v>17.661985642850055</v>
      </c>
    </row>
    <row r="235" spans="4:8" x14ac:dyDescent="0.3">
      <c r="D235" s="17" t="str">
        <f>INDEX(plate_readout!$A$2:$A$17, INT((ROW()-2)/(COLUMNS(plate_readout!$B$2:$Y$17)))+1)</f>
        <v>J</v>
      </c>
      <c r="E235" s="9">
        <f>INDEX(plate_readout!$B$1:$Y$1,MOD(ROW()-2,COLUMNS(plate_readout!$B$2:$Y$17))+1)</f>
        <v>18</v>
      </c>
      <c r="F235" s="2">
        <f ca="1">INDEX(plate_readout!$B$2:$Y$17, INT((ROW()-2)/COLUMNS(plate_readout!$B$2:$Y$17))+1, MOD(ROW()-2, COLUMNS(plate_readout!$B$2:$Y$17))+1)</f>
        <v>18.050585123205252</v>
      </c>
      <c r="G235" s="2" t="str">
        <f>INDEX(plate_materials!$B$2:$Y$17, INT((ROW()-2)/COLUMNS(plate_materials!$B$2:$Y$17))+1, MOD(ROW()-2, COLUMNS(plate_materials!$B$2:$Y$17))+1)</f>
        <v>M6</v>
      </c>
      <c r="H235" s="12">
        <f ca="1">INDEX(plate_metadata!$B$2:$Y$17, INT((ROW()-2)/COLUMNS(plate_metadata!$B$2:$Y$17))+1, MOD(ROW()-2, COLUMNS(plate_metadata!$B$2:$Y$17))+1)</f>
        <v>18.497664301932431</v>
      </c>
    </row>
    <row r="236" spans="4:8" x14ac:dyDescent="0.3">
      <c r="D236" s="17" t="str">
        <f>INDEX(plate_readout!$A$2:$A$17, INT((ROW()-2)/(COLUMNS(plate_readout!$B$2:$Y$17)))+1)</f>
        <v>J</v>
      </c>
      <c r="E236" s="9">
        <f>INDEX(plate_readout!$B$1:$Y$1,MOD(ROW()-2,COLUMNS(plate_readout!$B$2:$Y$17))+1)</f>
        <v>19</v>
      </c>
      <c r="F236" s="2">
        <f ca="1">INDEX(plate_readout!$B$2:$Y$17, INT((ROW()-2)/COLUMNS(plate_readout!$B$2:$Y$17))+1, MOD(ROW()-2, COLUMNS(plate_readout!$B$2:$Y$17))+1)</f>
        <v>19.134791724811063</v>
      </c>
      <c r="G236" s="2" t="str">
        <f>INDEX(plate_materials!$B$2:$Y$17, INT((ROW()-2)/COLUMNS(plate_materials!$B$2:$Y$17))+1, MOD(ROW()-2, COLUMNS(plate_materials!$B$2:$Y$17))+1)</f>
        <v>M7</v>
      </c>
      <c r="H236" s="12">
        <f ca="1">INDEX(plate_metadata!$B$2:$Y$17, INT((ROW()-2)/COLUMNS(plate_metadata!$B$2:$Y$17))+1, MOD(ROW()-2, COLUMNS(plate_metadata!$B$2:$Y$17))+1)</f>
        <v>19.307951145275673</v>
      </c>
    </row>
    <row r="237" spans="4:8" x14ac:dyDescent="0.3">
      <c r="D237" s="17" t="str">
        <f>INDEX(plate_readout!$A$2:$A$17, INT((ROW()-2)/(COLUMNS(plate_readout!$B$2:$Y$17)))+1)</f>
        <v>J</v>
      </c>
      <c r="E237" s="9">
        <f>INDEX(plate_readout!$B$1:$Y$1,MOD(ROW()-2,COLUMNS(plate_readout!$B$2:$Y$17))+1)</f>
        <v>20</v>
      </c>
      <c r="F237" s="2">
        <f ca="1">INDEX(plate_readout!$B$2:$Y$17, INT((ROW()-2)/COLUMNS(plate_readout!$B$2:$Y$17))+1, MOD(ROW()-2, COLUMNS(plate_readout!$B$2:$Y$17))+1)</f>
        <v>20.750621281034917</v>
      </c>
      <c r="G237" s="2" t="str">
        <f>INDEX(plate_materials!$B$2:$Y$17, INT((ROW()-2)/COLUMNS(plate_materials!$B$2:$Y$17))+1, MOD(ROW()-2, COLUMNS(plate_materials!$B$2:$Y$17))+1)</f>
        <v>M8</v>
      </c>
      <c r="H237" s="12">
        <f ca="1">INDEX(plate_metadata!$B$2:$Y$17, INT((ROW()-2)/COLUMNS(plate_metadata!$B$2:$Y$17))+1, MOD(ROW()-2, COLUMNS(plate_metadata!$B$2:$Y$17))+1)</f>
        <v>20.317834524835792</v>
      </c>
    </row>
    <row r="238" spans="4:8" x14ac:dyDescent="0.3">
      <c r="D238" s="17" t="str">
        <f>INDEX(plate_readout!$A$2:$A$17, INT((ROW()-2)/(COLUMNS(plate_readout!$B$2:$Y$17)))+1)</f>
        <v>J</v>
      </c>
      <c r="E238" s="9">
        <f>INDEX(plate_readout!$B$1:$Y$1,MOD(ROW()-2,COLUMNS(plate_readout!$B$2:$Y$17))+1)</f>
        <v>21</v>
      </c>
      <c r="F238" s="2">
        <f ca="1">INDEX(plate_readout!$B$2:$Y$17, INT((ROW()-2)/COLUMNS(plate_readout!$B$2:$Y$17))+1, MOD(ROW()-2, COLUMNS(plate_readout!$B$2:$Y$17))+1)</f>
        <v>21.35079422802799</v>
      </c>
      <c r="G238" s="2" t="str">
        <f>INDEX(plate_materials!$B$2:$Y$17, INT((ROW()-2)/COLUMNS(plate_materials!$B$2:$Y$17))+1, MOD(ROW()-2, COLUMNS(plate_materials!$B$2:$Y$17))+1)</f>
        <v>M9</v>
      </c>
      <c r="H238" s="12">
        <f ca="1">INDEX(plate_metadata!$B$2:$Y$17, INT((ROW()-2)/COLUMNS(plate_metadata!$B$2:$Y$17))+1, MOD(ROW()-2, COLUMNS(plate_metadata!$B$2:$Y$17))+1)</f>
        <v>21.25243920924413</v>
      </c>
    </row>
    <row r="239" spans="4:8" x14ac:dyDescent="0.3">
      <c r="D239" s="17" t="str">
        <f>INDEX(plate_readout!$A$2:$A$17, INT((ROW()-2)/(COLUMNS(plate_readout!$B$2:$Y$17)))+1)</f>
        <v>J</v>
      </c>
      <c r="E239" s="9">
        <f>INDEX(plate_readout!$B$1:$Y$1,MOD(ROW()-2,COLUMNS(plate_readout!$B$2:$Y$17))+1)</f>
        <v>22</v>
      </c>
      <c r="F239" s="2">
        <f ca="1">INDEX(plate_readout!$B$2:$Y$17, INT((ROW()-2)/COLUMNS(plate_readout!$B$2:$Y$17))+1, MOD(ROW()-2, COLUMNS(plate_readout!$B$2:$Y$17))+1)</f>
        <v>22.825663887816724</v>
      </c>
      <c r="G239" s="2" t="str">
        <f>INDEX(plate_materials!$B$2:$Y$17, INT((ROW()-2)/COLUMNS(plate_materials!$B$2:$Y$17))+1, MOD(ROW()-2, COLUMNS(plate_materials!$B$2:$Y$17))+1)</f>
        <v>M10</v>
      </c>
      <c r="H239" s="12">
        <f ca="1">INDEX(plate_metadata!$B$2:$Y$17, INT((ROW()-2)/COLUMNS(plate_metadata!$B$2:$Y$17))+1, MOD(ROW()-2, COLUMNS(plate_metadata!$B$2:$Y$17))+1)</f>
        <v>22.59680513553819</v>
      </c>
    </row>
    <row r="240" spans="4:8" x14ac:dyDescent="0.3">
      <c r="D240" s="17" t="str">
        <f>INDEX(plate_readout!$A$2:$A$17, INT((ROW()-2)/(COLUMNS(plate_readout!$B$2:$Y$17)))+1)</f>
        <v>J</v>
      </c>
      <c r="E240" s="9">
        <f>INDEX(plate_readout!$B$1:$Y$1,MOD(ROW()-2,COLUMNS(plate_readout!$B$2:$Y$17))+1)</f>
        <v>23</v>
      </c>
      <c r="F240" s="2">
        <f ca="1">INDEX(plate_readout!$B$2:$Y$17, INT((ROW()-2)/COLUMNS(plate_readout!$B$2:$Y$17))+1, MOD(ROW()-2, COLUMNS(plate_readout!$B$2:$Y$17))+1)</f>
        <v>23.280563818001159</v>
      </c>
      <c r="G240" s="2" t="str">
        <f>INDEX(plate_materials!$B$2:$Y$17, INT((ROW()-2)/COLUMNS(plate_materials!$B$2:$Y$17))+1, MOD(ROW()-2, COLUMNS(plate_materials!$B$2:$Y$17))+1)</f>
        <v>M11</v>
      </c>
      <c r="H240" s="12">
        <f ca="1">INDEX(plate_metadata!$B$2:$Y$17, INT((ROW()-2)/COLUMNS(plate_metadata!$B$2:$Y$17))+1, MOD(ROW()-2, COLUMNS(plate_metadata!$B$2:$Y$17))+1)</f>
        <v>23.690614226705698</v>
      </c>
    </row>
    <row r="241" spans="4:8" x14ac:dyDescent="0.3">
      <c r="D241" s="17" t="str">
        <f>INDEX(plate_readout!$A$2:$A$17, INT((ROW()-2)/(COLUMNS(plate_readout!$B$2:$Y$17)))+1)</f>
        <v>J</v>
      </c>
      <c r="E241" s="9">
        <f>INDEX(plate_readout!$B$1:$Y$1,MOD(ROW()-2,COLUMNS(plate_readout!$B$2:$Y$17))+1)</f>
        <v>24</v>
      </c>
      <c r="F241" s="2">
        <f ca="1">INDEX(plate_readout!$B$2:$Y$17, INT((ROW()-2)/COLUMNS(plate_readout!$B$2:$Y$17))+1, MOD(ROW()-2, COLUMNS(plate_readout!$B$2:$Y$17))+1)</f>
        <v>24.916152896313275</v>
      </c>
      <c r="G241" s="2" t="str">
        <f>INDEX(plate_materials!$B$2:$Y$17, INT((ROW()-2)/COLUMNS(plate_materials!$B$2:$Y$17))+1, MOD(ROW()-2, COLUMNS(plate_materials!$B$2:$Y$17))+1)</f>
        <v>M12</v>
      </c>
      <c r="H241" s="12">
        <f ca="1">INDEX(plate_metadata!$B$2:$Y$17, INT((ROW()-2)/COLUMNS(plate_metadata!$B$2:$Y$17))+1, MOD(ROW()-2, COLUMNS(plate_metadata!$B$2:$Y$17))+1)</f>
        <v>24.325187829636587</v>
      </c>
    </row>
    <row r="242" spans="4:8" x14ac:dyDescent="0.3">
      <c r="D242" s="17" t="str">
        <f>INDEX(plate_readout!$A$2:$A$17, INT((ROW()-2)/(COLUMNS(plate_readout!$B$2:$Y$17)))+1)</f>
        <v>K</v>
      </c>
      <c r="E242" s="9">
        <f>INDEX(plate_readout!$B$1:$Y$1,MOD(ROW()-2,COLUMNS(plate_readout!$B$2:$Y$17))+1)</f>
        <v>1</v>
      </c>
      <c r="F242" s="2">
        <f ca="1">INDEX(plate_readout!$B$2:$Y$17, INT((ROW()-2)/COLUMNS(plate_readout!$B$2:$Y$17))+1, MOD(ROW()-2, COLUMNS(plate_readout!$B$2:$Y$17))+1)</f>
        <v>1.3189788690558348</v>
      </c>
      <c r="G242" s="2" t="str">
        <f>INDEX(plate_materials!$B$2:$Y$17, INT((ROW()-2)/COLUMNS(plate_materials!$B$2:$Y$17))+1, MOD(ROW()-2, COLUMNS(plate_materials!$B$2:$Y$17))+1)</f>
        <v>M1</v>
      </c>
      <c r="H242" s="12">
        <f ca="1">INDEX(plate_metadata!$B$2:$Y$17, INT((ROW()-2)/COLUMNS(plate_metadata!$B$2:$Y$17))+1, MOD(ROW()-2, COLUMNS(plate_metadata!$B$2:$Y$17))+1)</f>
        <v>1.0228149646520612</v>
      </c>
    </row>
    <row r="243" spans="4:8" x14ac:dyDescent="0.3">
      <c r="D243" s="17" t="str">
        <f>INDEX(plate_readout!$A$2:$A$17, INT((ROW()-2)/(COLUMNS(plate_readout!$B$2:$Y$17)))+1)</f>
        <v>K</v>
      </c>
      <c r="E243" s="9">
        <f>INDEX(plate_readout!$B$1:$Y$1,MOD(ROW()-2,COLUMNS(plate_readout!$B$2:$Y$17))+1)</f>
        <v>2</v>
      </c>
      <c r="F243" s="2">
        <f ca="1">INDEX(plate_readout!$B$2:$Y$17, INT((ROW()-2)/COLUMNS(plate_readout!$B$2:$Y$17))+1, MOD(ROW()-2, COLUMNS(plate_readout!$B$2:$Y$17))+1)</f>
        <v>2.9607542461498633</v>
      </c>
      <c r="G243" s="2" t="str">
        <f>INDEX(plate_materials!$B$2:$Y$17, INT((ROW()-2)/COLUMNS(plate_materials!$B$2:$Y$17))+1, MOD(ROW()-2, COLUMNS(plate_materials!$B$2:$Y$17))+1)</f>
        <v>M2</v>
      </c>
      <c r="H243" s="12">
        <f ca="1">INDEX(plate_metadata!$B$2:$Y$17, INT((ROW()-2)/COLUMNS(plate_metadata!$B$2:$Y$17))+1, MOD(ROW()-2, COLUMNS(plate_metadata!$B$2:$Y$17))+1)</f>
        <v>2.4899662936865181</v>
      </c>
    </row>
    <row r="244" spans="4:8" x14ac:dyDescent="0.3">
      <c r="D244" s="17" t="str">
        <f>INDEX(plate_readout!$A$2:$A$17, INT((ROW()-2)/(COLUMNS(plate_readout!$B$2:$Y$17)))+1)</f>
        <v>K</v>
      </c>
      <c r="E244" s="9">
        <f>INDEX(plate_readout!$B$1:$Y$1,MOD(ROW()-2,COLUMNS(plate_readout!$B$2:$Y$17))+1)</f>
        <v>3</v>
      </c>
      <c r="F244" s="2">
        <f ca="1">INDEX(plate_readout!$B$2:$Y$17, INT((ROW()-2)/COLUMNS(plate_readout!$B$2:$Y$17))+1, MOD(ROW()-2, COLUMNS(plate_readout!$B$2:$Y$17))+1)</f>
        <v>3.3517892916752059</v>
      </c>
      <c r="G244" s="2" t="str">
        <f>INDEX(plate_materials!$B$2:$Y$17, INT((ROW()-2)/COLUMNS(plate_materials!$B$2:$Y$17))+1, MOD(ROW()-2, COLUMNS(plate_materials!$B$2:$Y$17))+1)</f>
        <v>M3</v>
      </c>
      <c r="H244" s="12">
        <f ca="1">INDEX(plate_metadata!$B$2:$Y$17, INT((ROW()-2)/COLUMNS(plate_metadata!$B$2:$Y$17))+1, MOD(ROW()-2, COLUMNS(plate_metadata!$B$2:$Y$17))+1)</f>
        <v>3.9120883138064988</v>
      </c>
    </row>
    <row r="245" spans="4:8" x14ac:dyDescent="0.3">
      <c r="D245" s="17" t="str">
        <f>INDEX(plate_readout!$A$2:$A$17, INT((ROW()-2)/(COLUMNS(plate_readout!$B$2:$Y$17)))+1)</f>
        <v>K</v>
      </c>
      <c r="E245" s="9">
        <f>INDEX(plate_readout!$B$1:$Y$1,MOD(ROW()-2,COLUMNS(plate_readout!$B$2:$Y$17))+1)</f>
        <v>4</v>
      </c>
      <c r="F245" s="2">
        <f ca="1">INDEX(plate_readout!$B$2:$Y$17, INT((ROW()-2)/COLUMNS(plate_readout!$B$2:$Y$17))+1, MOD(ROW()-2, COLUMNS(plate_readout!$B$2:$Y$17))+1)</f>
        <v>4.1580318663402789</v>
      </c>
      <c r="G245" s="2" t="str">
        <f>INDEX(plate_materials!$B$2:$Y$17, INT((ROW()-2)/COLUMNS(plate_materials!$B$2:$Y$17))+1, MOD(ROW()-2, COLUMNS(plate_materials!$B$2:$Y$17))+1)</f>
        <v>M4</v>
      </c>
      <c r="H245" s="12">
        <f ca="1">INDEX(plate_metadata!$B$2:$Y$17, INT((ROW()-2)/COLUMNS(plate_metadata!$B$2:$Y$17))+1, MOD(ROW()-2, COLUMNS(plate_metadata!$B$2:$Y$17))+1)</f>
        <v>4.2999846977748657</v>
      </c>
    </row>
    <row r="246" spans="4:8" x14ac:dyDescent="0.3">
      <c r="D246" s="17" t="str">
        <f>INDEX(plate_readout!$A$2:$A$17, INT((ROW()-2)/(COLUMNS(plate_readout!$B$2:$Y$17)))+1)</f>
        <v>K</v>
      </c>
      <c r="E246" s="9">
        <f>INDEX(plate_readout!$B$1:$Y$1,MOD(ROW()-2,COLUMNS(plate_readout!$B$2:$Y$17))+1)</f>
        <v>5</v>
      </c>
      <c r="F246" s="2">
        <f ca="1">INDEX(plate_readout!$B$2:$Y$17, INT((ROW()-2)/COLUMNS(plate_readout!$B$2:$Y$17))+1, MOD(ROW()-2, COLUMNS(plate_readout!$B$2:$Y$17))+1)</f>
        <v>5.2829908262859719</v>
      </c>
      <c r="G246" s="2" t="str">
        <f>INDEX(plate_materials!$B$2:$Y$17, INT((ROW()-2)/COLUMNS(plate_materials!$B$2:$Y$17))+1, MOD(ROW()-2, COLUMNS(plate_materials!$B$2:$Y$17))+1)</f>
        <v>M5</v>
      </c>
      <c r="H246" s="12">
        <f ca="1">INDEX(plate_metadata!$B$2:$Y$17, INT((ROW()-2)/COLUMNS(plate_metadata!$B$2:$Y$17))+1, MOD(ROW()-2, COLUMNS(plate_metadata!$B$2:$Y$17))+1)</f>
        <v>5.8102902239139258</v>
      </c>
    </row>
    <row r="247" spans="4:8" x14ac:dyDescent="0.3">
      <c r="D247" s="17" t="str">
        <f>INDEX(plate_readout!$A$2:$A$17, INT((ROW()-2)/(COLUMNS(plate_readout!$B$2:$Y$17)))+1)</f>
        <v>K</v>
      </c>
      <c r="E247" s="9">
        <f>INDEX(plate_readout!$B$1:$Y$1,MOD(ROW()-2,COLUMNS(plate_readout!$B$2:$Y$17))+1)</f>
        <v>6</v>
      </c>
      <c r="F247" s="2">
        <f ca="1">INDEX(plate_readout!$B$2:$Y$17, INT((ROW()-2)/COLUMNS(plate_readout!$B$2:$Y$17))+1, MOD(ROW()-2, COLUMNS(plate_readout!$B$2:$Y$17))+1)</f>
        <v>6.082565674799616</v>
      </c>
      <c r="G247" s="2" t="str">
        <f>INDEX(plate_materials!$B$2:$Y$17, INT((ROW()-2)/COLUMNS(plate_materials!$B$2:$Y$17))+1, MOD(ROW()-2, COLUMNS(plate_materials!$B$2:$Y$17))+1)</f>
        <v>M6</v>
      </c>
      <c r="H247" s="12">
        <f ca="1">INDEX(plate_metadata!$B$2:$Y$17, INT((ROW()-2)/COLUMNS(plate_metadata!$B$2:$Y$17))+1, MOD(ROW()-2, COLUMNS(plate_metadata!$B$2:$Y$17))+1)</f>
        <v>6.621707336293281</v>
      </c>
    </row>
    <row r="248" spans="4:8" x14ac:dyDescent="0.3">
      <c r="D248" s="17" t="str">
        <f>INDEX(plate_readout!$A$2:$A$17, INT((ROW()-2)/(COLUMNS(plate_readout!$B$2:$Y$17)))+1)</f>
        <v>K</v>
      </c>
      <c r="E248" s="9">
        <f>INDEX(plate_readout!$B$1:$Y$1,MOD(ROW()-2,COLUMNS(plate_readout!$B$2:$Y$17))+1)</f>
        <v>7</v>
      </c>
      <c r="F248" s="2">
        <f ca="1">INDEX(plate_readout!$B$2:$Y$17, INT((ROW()-2)/COLUMNS(plate_readout!$B$2:$Y$17))+1, MOD(ROW()-2, COLUMNS(plate_readout!$B$2:$Y$17))+1)</f>
        <v>7.8910617687985987</v>
      </c>
      <c r="G248" s="2" t="str">
        <f>INDEX(plate_materials!$B$2:$Y$17, INT((ROW()-2)/COLUMNS(plate_materials!$B$2:$Y$17))+1, MOD(ROW()-2, COLUMNS(plate_materials!$B$2:$Y$17))+1)</f>
        <v>M7</v>
      </c>
      <c r="H248" s="12">
        <f ca="1">INDEX(plate_metadata!$B$2:$Y$17, INT((ROW()-2)/COLUMNS(plate_metadata!$B$2:$Y$17))+1, MOD(ROW()-2, COLUMNS(plate_metadata!$B$2:$Y$17))+1)</f>
        <v>7.1167118550610118</v>
      </c>
    </row>
    <row r="249" spans="4:8" x14ac:dyDescent="0.3">
      <c r="D249" s="17" t="str">
        <f>INDEX(plate_readout!$A$2:$A$17, INT((ROW()-2)/(COLUMNS(plate_readout!$B$2:$Y$17)))+1)</f>
        <v>K</v>
      </c>
      <c r="E249" s="9">
        <f>INDEX(plate_readout!$B$1:$Y$1,MOD(ROW()-2,COLUMNS(plate_readout!$B$2:$Y$17))+1)</f>
        <v>8</v>
      </c>
      <c r="F249" s="2">
        <f ca="1">INDEX(plate_readout!$B$2:$Y$17, INT((ROW()-2)/COLUMNS(plate_readout!$B$2:$Y$17))+1, MOD(ROW()-2, COLUMNS(plate_readout!$B$2:$Y$17))+1)</f>
        <v>8.7280009178977966</v>
      </c>
      <c r="G249" s="2" t="str">
        <f>INDEX(plate_materials!$B$2:$Y$17, INT((ROW()-2)/COLUMNS(plate_materials!$B$2:$Y$17))+1, MOD(ROW()-2, COLUMNS(plate_materials!$B$2:$Y$17))+1)</f>
        <v>M8</v>
      </c>
      <c r="H249" s="12">
        <f ca="1">INDEX(plate_metadata!$B$2:$Y$17, INT((ROW()-2)/COLUMNS(plate_metadata!$B$2:$Y$17))+1, MOD(ROW()-2, COLUMNS(plate_metadata!$B$2:$Y$17))+1)</f>
        <v>8.7836071489022949</v>
      </c>
    </row>
    <row r="250" spans="4:8" x14ac:dyDescent="0.3">
      <c r="D250" s="17" t="str">
        <f>INDEX(plate_readout!$A$2:$A$17, INT((ROW()-2)/(COLUMNS(plate_readout!$B$2:$Y$17)))+1)</f>
        <v>K</v>
      </c>
      <c r="E250" s="9">
        <f>INDEX(plate_readout!$B$1:$Y$1,MOD(ROW()-2,COLUMNS(plate_readout!$B$2:$Y$17))+1)</f>
        <v>9</v>
      </c>
      <c r="F250" s="2">
        <f ca="1">INDEX(plate_readout!$B$2:$Y$17, INT((ROW()-2)/COLUMNS(plate_readout!$B$2:$Y$17))+1, MOD(ROW()-2, COLUMNS(plate_readout!$B$2:$Y$17))+1)</f>
        <v>9.5946567654704236</v>
      </c>
      <c r="G250" s="2" t="str">
        <f>INDEX(plate_materials!$B$2:$Y$17, INT((ROW()-2)/COLUMNS(plate_materials!$B$2:$Y$17))+1, MOD(ROW()-2, COLUMNS(plate_materials!$B$2:$Y$17))+1)</f>
        <v>M9</v>
      </c>
      <c r="H250" s="12">
        <f ca="1">INDEX(plate_metadata!$B$2:$Y$17, INT((ROW()-2)/COLUMNS(plate_metadata!$B$2:$Y$17))+1, MOD(ROW()-2, COLUMNS(plate_metadata!$B$2:$Y$17))+1)</f>
        <v>9.529418971356062</v>
      </c>
    </row>
    <row r="251" spans="4:8" x14ac:dyDescent="0.3">
      <c r="D251" s="17" t="str">
        <f>INDEX(plate_readout!$A$2:$A$17, INT((ROW()-2)/(COLUMNS(plate_readout!$B$2:$Y$17)))+1)</f>
        <v>K</v>
      </c>
      <c r="E251" s="9">
        <f>INDEX(plate_readout!$B$1:$Y$1,MOD(ROW()-2,COLUMNS(plate_readout!$B$2:$Y$17))+1)</f>
        <v>10</v>
      </c>
      <c r="F251" s="2">
        <f ca="1">INDEX(plate_readout!$B$2:$Y$17, INT((ROW()-2)/COLUMNS(plate_readout!$B$2:$Y$17))+1, MOD(ROW()-2, COLUMNS(plate_readout!$B$2:$Y$17))+1)</f>
        <v>10.885959851369162</v>
      </c>
      <c r="G251" s="2" t="str">
        <f>INDEX(plate_materials!$B$2:$Y$17, INT((ROW()-2)/COLUMNS(plate_materials!$B$2:$Y$17))+1, MOD(ROW()-2, COLUMNS(plate_materials!$B$2:$Y$17))+1)</f>
        <v>M10</v>
      </c>
      <c r="H251" s="12">
        <f ca="1">INDEX(plate_metadata!$B$2:$Y$17, INT((ROW()-2)/COLUMNS(plate_metadata!$B$2:$Y$17))+1, MOD(ROW()-2, COLUMNS(plate_metadata!$B$2:$Y$17))+1)</f>
        <v>10.051132031517154</v>
      </c>
    </row>
    <row r="252" spans="4:8" x14ac:dyDescent="0.3">
      <c r="D252" s="17" t="str">
        <f>INDEX(plate_readout!$A$2:$A$17, INT((ROW()-2)/(COLUMNS(plate_readout!$B$2:$Y$17)))+1)</f>
        <v>K</v>
      </c>
      <c r="E252" s="9">
        <f>INDEX(plate_readout!$B$1:$Y$1,MOD(ROW()-2,COLUMNS(plate_readout!$B$2:$Y$17))+1)</f>
        <v>11</v>
      </c>
      <c r="F252" s="2">
        <f ca="1">INDEX(plate_readout!$B$2:$Y$17, INT((ROW()-2)/COLUMNS(plate_readout!$B$2:$Y$17))+1, MOD(ROW()-2, COLUMNS(plate_readout!$B$2:$Y$17))+1)</f>
        <v>11.201128990950169</v>
      </c>
      <c r="G252" s="2" t="str">
        <f>INDEX(plate_materials!$B$2:$Y$17, INT((ROW()-2)/COLUMNS(plate_materials!$B$2:$Y$17))+1, MOD(ROW()-2, COLUMNS(plate_materials!$B$2:$Y$17))+1)</f>
        <v>M11</v>
      </c>
      <c r="H252" s="12">
        <f ca="1">INDEX(plate_metadata!$B$2:$Y$17, INT((ROW()-2)/COLUMNS(plate_metadata!$B$2:$Y$17))+1, MOD(ROW()-2, COLUMNS(plate_metadata!$B$2:$Y$17))+1)</f>
        <v>11.240113743335968</v>
      </c>
    </row>
    <row r="253" spans="4:8" x14ac:dyDescent="0.3">
      <c r="D253" s="17" t="str">
        <f>INDEX(plate_readout!$A$2:$A$17, INT((ROW()-2)/(COLUMNS(plate_readout!$B$2:$Y$17)))+1)</f>
        <v>K</v>
      </c>
      <c r="E253" s="9">
        <f>INDEX(plate_readout!$B$1:$Y$1,MOD(ROW()-2,COLUMNS(plate_readout!$B$2:$Y$17))+1)</f>
        <v>12</v>
      </c>
      <c r="F253" s="2">
        <f ca="1">INDEX(plate_readout!$B$2:$Y$17, INT((ROW()-2)/COLUMNS(plate_readout!$B$2:$Y$17))+1, MOD(ROW()-2, COLUMNS(plate_readout!$B$2:$Y$17))+1)</f>
        <v>12.964828608663648</v>
      </c>
      <c r="G253" s="2" t="str">
        <f>INDEX(plate_materials!$B$2:$Y$17, INT((ROW()-2)/COLUMNS(plate_materials!$B$2:$Y$17))+1, MOD(ROW()-2, COLUMNS(plate_materials!$B$2:$Y$17))+1)</f>
        <v>M12</v>
      </c>
      <c r="H253" s="12">
        <f ca="1">INDEX(plate_metadata!$B$2:$Y$17, INT((ROW()-2)/COLUMNS(plate_metadata!$B$2:$Y$17))+1, MOD(ROW()-2, COLUMNS(plate_metadata!$B$2:$Y$17))+1)</f>
        <v>12.359316490327124</v>
      </c>
    </row>
    <row r="254" spans="4:8" x14ac:dyDescent="0.3">
      <c r="D254" s="17" t="str">
        <f>INDEX(plate_readout!$A$2:$A$17, INT((ROW()-2)/(COLUMNS(plate_readout!$B$2:$Y$17)))+1)</f>
        <v>K</v>
      </c>
      <c r="E254" s="9">
        <f>INDEX(plate_readout!$B$1:$Y$1,MOD(ROW()-2,COLUMNS(plate_readout!$B$2:$Y$17))+1)</f>
        <v>13</v>
      </c>
      <c r="F254" s="2">
        <f ca="1">INDEX(plate_readout!$B$2:$Y$17, INT((ROW()-2)/COLUMNS(plate_readout!$B$2:$Y$17))+1, MOD(ROW()-2, COLUMNS(plate_readout!$B$2:$Y$17))+1)</f>
        <v>13.551616248547029</v>
      </c>
      <c r="G254" s="2" t="str">
        <f>INDEX(plate_materials!$B$2:$Y$17, INT((ROW()-2)/COLUMNS(plate_materials!$B$2:$Y$17))+1, MOD(ROW()-2, COLUMNS(plate_materials!$B$2:$Y$17))+1)</f>
        <v>M1</v>
      </c>
      <c r="H254" s="12">
        <f ca="1">INDEX(plate_metadata!$B$2:$Y$17, INT((ROW()-2)/COLUMNS(plate_metadata!$B$2:$Y$17))+1, MOD(ROW()-2, COLUMNS(plate_metadata!$B$2:$Y$17))+1)</f>
        <v>13.020299339030602</v>
      </c>
    </row>
    <row r="255" spans="4:8" x14ac:dyDescent="0.3">
      <c r="D255" s="17" t="str">
        <f>INDEX(plate_readout!$A$2:$A$17, INT((ROW()-2)/(COLUMNS(plate_readout!$B$2:$Y$17)))+1)</f>
        <v>K</v>
      </c>
      <c r="E255" s="9">
        <f>INDEX(plate_readout!$B$1:$Y$1,MOD(ROW()-2,COLUMNS(plate_readout!$B$2:$Y$17))+1)</f>
        <v>14</v>
      </c>
      <c r="F255" s="2">
        <f ca="1">INDEX(plate_readout!$B$2:$Y$17, INT((ROW()-2)/COLUMNS(plate_readout!$B$2:$Y$17))+1, MOD(ROW()-2, COLUMNS(plate_readout!$B$2:$Y$17))+1)</f>
        <v>14.848582224048069</v>
      </c>
      <c r="G255" s="2" t="str">
        <f>INDEX(plate_materials!$B$2:$Y$17, INT((ROW()-2)/COLUMNS(plate_materials!$B$2:$Y$17))+1, MOD(ROW()-2, COLUMNS(plate_materials!$B$2:$Y$17))+1)</f>
        <v>M2</v>
      </c>
      <c r="H255" s="12">
        <f ca="1">INDEX(plate_metadata!$B$2:$Y$17, INT((ROW()-2)/COLUMNS(plate_metadata!$B$2:$Y$17))+1, MOD(ROW()-2, COLUMNS(plate_metadata!$B$2:$Y$17))+1)</f>
        <v>14.082716082505483</v>
      </c>
    </row>
    <row r="256" spans="4:8" x14ac:dyDescent="0.3">
      <c r="D256" s="17" t="str">
        <f>INDEX(plate_readout!$A$2:$A$17, INT((ROW()-2)/(COLUMNS(plate_readout!$B$2:$Y$17)))+1)</f>
        <v>K</v>
      </c>
      <c r="E256" s="9">
        <f>INDEX(plate_readout!$B$1:$Y$1,MOD(ROW()-2,COLUMNS(plate_readout!$B$2:$Y$17))+1)</f>
        <v>15</v>
      </c>
      <c r="F256" s="2">
        <f ca="1">INDEX(plate_readout!$B$2:$Y$17, INT((ROW()-2)/COLUMNS(plate_readout!$B$2:$Y$17))+1, MOD(ROW()-2, COLUMNS(plate_readout!$B$2:$Y$17))+1)</f>
        <v>15.525626946471499</v>
      </c>
      <c r="G256" s="2" t="str">
        <f>INDEX(plate_materials!$B$2:$Y$17, INT((ROW()-2)/COLUMNS(plate_materials!$B$2:$Y$17))+1, MOD(ROW()-2, COLUMNS(plate_materials!$B$2:$Y$17))+1)</f>
        <v>M3</v>
      </c>
      <c r="H256" s="12">
        <f ca="1">INDEX(plate_metadata!$B$2:$Y$17, INT((ROW()-2)/COLUMNS(plate_metadata!$B$2:$Y$17))+1, MOD(ROW()-2, COLUMNS(plate_metadata!$B$2:$Y$17))+1)</f>
        <v>15.461981573284385</v>
      </c>
    </row>
    <row r="257" spans="4:8" x14ac:dyDescent="0.3">
      <c r="D257" s="17" t="str">
        <f>INDEX(plate_readout!$A$2:$A$17, INT((ROW()-2)/(COLUMNS(plate_readout!$B$2:$Y$17)))+1)</f>
        <v>K</v>
      </c>
      <c r="E257" s="9">
        <f>INDEX(plate_readout!$B$1:$Y$1,MOD(ROW()-2,COLUMNS(plate_readout!$B$2:$Y$17))+1)</f>
        <v>16</v>
      </c>
      <c r="F257" s="2">
        <f ca="1">INDEX(plate_readout!$B$2:$Y$17, INT((ROW()-2)/COLUMNS(plate_readout!$B$2:$Y$17))+1, MOD(ROW()-2, COLUMNS(plate_readout!$B$2:$Y$17))+1)</f>
        <v>16.535031727059359</v>
      </c>
      <c r="G257" s="2" t="str">
        <f>INDEX(plate_materials!$B$2:$Y$17, INT((ROW()-2)/COLUMNS(plate_materials!$B$2:$Y$17))+1, MOD(ROW()-2, COLUMNS(plate_materials!$B$2:$Y$17))+1)</f>
        <v>M4</v>
      </c>
      <c r="H257" s="12">
        <f ca="1">INDEX(plate_metadata!$B$2:$Y$17, INT((ROW()-2)/COLUMNS(plate_metadata!$B$2:$Y$17))+1, MOD(ROW()-2, COLUMNS(plate_metadata!$B$2:$Y$17))+1)</f>
        <v>16.356667070224287</v>
      </c>
    </row>
    <row r="258" spans="4:8" x14ac:dyDescent="0.3">
      <c r="D258" s="17" t="str">
        <f>INDEX(plate_readout!$A$2:$A$17, INT((ROW()-2)/(COLUMNS(plate_readout!$B$2:$Y$17)))+1)</f>
        <v>K</v>
      </c>
      <c r="E258" s="9">
        <f>INDEX(plate_readout!$B$1:$Y$1,MOD(ROW()-2,COLUMNS(plate_readout!$B$2:$Y$17))+1)</f>
        <v>17</v>
      </c>
      <c r="F258" s="2">
        <f ca="1">INDEX(plate_readout!$B$2:$Y$17, INT((ROW()-2)/COLUMNS(plate_readout!$B$2:$Y$17))+1, MOD(ROW()-2, COLUMNS(plate_readout!$B$2:$Y$17))+1)</f>
        <v>17.862570097965087</v>
      </c>
      <c r="G258" s="2" t="str">
        <f>INDEX(plate_materials!$B$2:$Y$17, INT((ROW()-2)/COLUMNS(plate_materials!$B$2:$Y$17))+1, MOD(ROW()-2, COLUMNS(plate_materials!$B$2:$Y$17))+1)</f>
        <v>M5</v>
      </c>
      <c r="H258" s="12">
        <f ca="1">INDEX(plate_metadata!$B$2:$Y$17, INT((ROW()-2)/COLUMNS(plate_metadata!$B$2:$Y$17))+1, MOD(ROW()-2, COLUMNS(plate_metadata!$B$2:$Y$17))+1)</f>
        <v>17.605954890285652</v>
      </c>
    </row>
    <row r="259" spans="4:8" x14ac:dyDescent="0.3">
      <c r="D259" s="17" t="str">
        <f>INDEX(plate_readout!$A$2:$A$17, INT((ROW()-2)/(COLUMNS(plate_readout!$B$2:$Y$17)))+1)</f>
        <v>K</v>
      </c>
      <c r="E259" s="9">
        <f>INDEX(plate_readout!$B$1:$Y$1,MOD(ROW()-2,COLUMNS(plate_readout!$B$2:$Y$17))+1)</f>
        <v>18</v>
      </c>
      <c r="F259" s="2">
        <f ca="1">INDEX(plate_readout!$B$2:$Y$17, INT((ROW()-2)/COLUMNS(plate_readout!$B$2:$Y$17))+1, MOD(ROW()-2, COLUMNS(plate_readout!$B$2:$Y$17))+1)</f>
        <v>18.44717122264154</v>
      </c>
      <c r="G259" s="2" t="str">
        <f>INDEX(plate_materials!$B$2:$Y$17, INT((ROW()-2)/COLUMNS(plate_materials!$B$2:$Y$17))+1, MOD(ROW()-2, COLUMNS(plate_materials!$B$2:$Y$17))+1)</f>
        <v>M6</v>
      </c>
      <c r="H259" s="12">
        <f ca="1">INDEX(plate_metadata!$B$2:$Y$17, INT((ROW()-2)/COLUMNS(plate_metadata!$B$2:$Y$17))+1, MOD(ROW()-2, COLUMNS(plate_metadata!$B$2:$Y$17))+1)</f>
        <v>18.249459423276594</v>
      </c>
    </row>
    <row r="260" spans="4:8" x14ac:dyDescent="0.3">
      <c r="D260" s="17" t="str">
        <f>INDEX(plate_readout!$A$2:$A$17, INT((ROW()-2)/(COLUMNS(plate_readout!$B$2:$Y$17)))+1)</f>
        <v>K</v>
      </c>
      <c r="E260" s="9">
        <f>INDEX(plate_readout!$B$1:$Y$1,MOD(ROW()-2,COLUMNS(plate_readout!$B$2:$Y$17))+1)</f>
        <v>19</v>
      </c>
      <c r="F260" s="2">
        <f ca="1">INDEX(plate_readout!$B$2:$Y$17, INT((ROW()-2)/COLUMNS(plate_readout!$B$2:$Y$17))+1, MOD(ROW()-2, COLUMNS(plate_readout!$B$2:$Y$17))+1)</f>
        <v>19.703530404592644</v>
      </c>
      <c r="G260" s="2" t="str">
        <f>INDEX(plate_materials!$B$2:$Y$17, INT((ROW()-2)/COLUMNS(plate_materials!$B$2:$Y$17))+1, MOD(ROW()-2, COLUMNS(plate_materials!$B$2:$Y$17))+1)</f>
        <v>M7</v>
      </c>
      <c r="H260" s="12">
        <f ca="1">INDEX(plate_metadata!$B$2:$Y$17, INT((ROW()-2)/COLUMNS(plate_metadata!$B$2:$Y$17))+1, MOD(ROW()-2, COLUMNS(plate_metadata!$B$2:$Y$17))+1)</f>
        <v>19.133993046967241</v>
      </c>
    </row>
    <row r="261" spans="4:8" x14ac:dyDescent="0.3">
      <c r="D261" s="17" t="str">
        <f>INDEX(plate_readout!$A$2:$A$17, INT((ROW()-2)/(COLUMNS(plate_readout!$B$2:$Y$17)))+1)</f>
        <v>K</v>
      </c>
      <c r="E261" s="9">
        <f>INDEX(plate_readout!$B$1:$Y$1,MOD(ROW()-2,COLUMNS(plate_readout!$B$2:$Y$17))+1)</f>
        <v>20</v>
      </c>
      <c r="F261" s="2">
        <f ca="1">INDEX(plate_readout!$B$2:$Y$17, INT((ROW()-2)/COLUMNS(plate_readout!$B$2:$Y$17))+1, MOD(ROW()-2, COLUMNS(plate_readout!$B$2:$Y$17))+1)</f>
        <v>20.198312979575583</v>
      </c>
      <c r="G261" s="2" t="str">
        <f>INDEX(plate_materials!$B$2:$Y$17, INT((ROW()-2)/COLUMNS(plate_materials!$B$2:$Y$17))+1, MOD(ROW()-2, COLUMNS(plate_materials!$B$2:$Y$17))+1)</f>
        <v>M8</v>
      </c>
      <c r="H261" s="12">
        <f ca="1">INDEX(plate_metadata!$B$2:$Y$17, INT((ROW()-2)/COLUMNS(plate_metadata!$B$2:$Y$17))+1, MOD(ROW()-2, COLUMNS(plate_metadata!$B$2:$Y$17))+1)</f>
        <v>20.599762992232343</v>
      </c>
    </row>
    <row r="262" spans="4:8" x14ac:dyDescent="0.3">
      <c r="D262" s="17" t="str">
        <f>INDEX(plate_readout!$A$2:$A$17, INT((ROW()-2)/(COLUMNS(plate_readout!$B$2:$Y$17)))+1)</f>
        <v>K</v>
      </c>
      <c r="E262" s="9">
        <f>INDEX(plate_readout!$B$1:$Y$1,MOD(ROW()-2,COLUMNS(plate_readout!$B$2:$Y$17))+1)</f>
        <v>21</v>
      </c>
      <c r="F262" s="2">
        <f ca="1">INDEX(plate_readout!$B$2:$Y$17, INT((ROW()-2)/COLUMNS(plate_readout!$B$2:$Y$17))+1, MOD(ROW()-2, COLUMNS(plate_readout!$B$2:$Y$17))+1)</f>
        <v>21.016897799068644</v>
      </c>
      <c r="G262" s="2" t="str">
        <f>INDEX(plate_materials!$B$2:$Y$17, INT((ROW()-2)/COLUMNS(plate_materials!$B$2:$Y$17))+1, MOD(ROW()-2, COLUMNS(plate_materials!$B$2:$Y$17))+1)</f>
        <v>M9</v>
      </c>
      <c r="H262" s="12">
        <f ca="1">INDEX(plate_metadata!$B$2:$Y$17, INT((ROW()-2)/COLUMNS(plate_metadata!$B$2:$Y$17))+1, MOD(ROW()-2, COLUMNS(plate_metadata!$B$2:$Y$17))+1)</f>
        <v>21.017732285516953</v>
      </c>
    </row>
    <row r="263" spans="4:8" x14ac:dyDescent="0.3">
      <c r="D263" s="17" t="str">
        <f>INDEX(plate_readout!$A$2:$A$17, INT((ROW()-2)/(COLUMNS(plate_readout!$B$2:$Y$17)))+1)</f>
        <v>K</v>
      </c>
      <c r="E263" s="9">
        <f>INDEX(plate_readout!$B$1:$Y$1,MOD(ROW()-2,COLUMNS(plate_readout!$B$2:$Y$17))+1)</f>
        <v>22</v>
      </c>
      <c r="F263" s="2">
        <f ca="1">INDEX(plate_readout!$B$2:$Y$17, INT((ROW()-2)/COLUMNS(plate_readout!$B$2:$Y$17))+1, MOD(ROW()-2, COLUMNS(plate_readout!$B$2:$Y$17))+1)</f>
        <v>22.85214670973016</v>
      </c>
      <c r="G263" s="2" t="str">
        <f>INDEX(plate_materials!$B$2:$Y$17, INT((ROW()-2)/COLUMNS(plate_materials!$B$2:$Y$17))+1, MOD(ROW()-2, COLUMNS(plate_materials!$B$2:$Y$17))+1)</f>
        <v>M10</v>
      </c>
      <c r="H263" s="12">
        <f ca="1">INDEX(plate_metadata!$B$2:$Y$17, INT((ROW()-2)/COLUMNS(plate_metadata!$B$2:$Y$17))+1, MOD(ROW()-2, COLUMNS(plate_metadata!$B$2:$Y$17))+1)</f>
        <v>22.67152312118121</v>
      </c>
    </row>
    <row r="264" spans="4:8" x14ac:dyDescent="0.3">
      <c r="D264" s="17" t="str">
        <f>INDEX(plate_readout!$A$2:$A$17, INT((ROW()-2)/(COLUMNS(plate_readout!$B$2:$Y$17)))+1)</f>
        <v>K</v>
      </c>
      <c r="E264" s="9">
        <f>INDEX(plate_readout!$B$1:$Y$1,MOD(ROW()-2,COLUMNS(plate_readout!$B$2:$Y$17))+1)</f>
        <v>23</v>
      </c>
      <c r="F264" s="2">
        <f ca="1">INDEX(plate_readout!$B$2:$Y$17, INT((ROW()-2)/COLUMNS(plate_readout!$B$2:$Y$17))+1, MOD(ROW()-2, COLUMNS(plate_readout!$B$2:$Y$17))+1)</f>
        <v>23.802304705161248</v>
      </c>
      <c r="G264" s="2" t="str">
        <f>INDEX(plate_materials!$B$2:$Y$17, INT((ROW()-2)/COLUMNS(plate_materials!$B$2:$Y$17))+1, MOD(ROW()-2, COLUMNS(plate_materials!$B$2:$Y$17))+1)</f>
        <v>M11</v>
      </c>
      <c r="H264" s="12">
        <f ca="1">INDEX(plate_metadata!$B$2:$Y$17, INT((ROW()-2)/COLUMNS(plate_metadata!$B$2:$Y$17))+1, MOD(ROW()-2, COLUMNS(plate_metadata!$B$2:$Y$17))+1)</f>
        <v>23.109922704996443</v>
      </c>
    </row>
    <row r="265" spans="4:8" x14ac:dyDescent="0.3">
      <c r="D265" s="17" t="str">
        <f>INDEX(plate_readout!$A$2:$A$17, INT((ROW()-2)/(COLUMNS(plate_readout!$B$2:$Y$17)))+1)</f>
        <v>K</v>
      </c>
      <c r="E265" s="9">
        <f>INDEX(plate_readout!$B$1:$Y$1,MOD(ROW()-2,COLUMNS(plate_readout!$B$2:$Y$17))+1)</f>
        <v>24</v>
      </c>
      <c r="F265" s="2">
        <f ca="1">INDEX(plate_readout!$B$2:$Y$17, INT((ROW()-2)/COLUMNS(plate_readout!$B$2:$Y$17))+1, MOD(ROW()-2, COLUMNS(plate_readout!$B$2:$Y$17))+1)</f>
        <v>24.739238686639617</v>
      </c>
      <c r="G265" s="2" t="str">
        <f>INDEX(plate_materials!$B$2:$Y$17, INT((ROW()-2)/COLUMNS(plate_materials!$B$2:$Y$17))+1, MOD(ROW()-2, COLUMNS(plate_materials!$B$2:$Y$17))+1)</f>
        <v>M12</v>
      </c>
      <c r="H265" s="12">
        <f ca="1">INDEX(plate_metadata!$B$2:$Y$17, INT((ROW()-2)/COLUMNS(plate_metadata!$B$2:$Y$17))+1, MOD(ROW()-2, COLUMNS(plate_metadata!$B$2:$Y$17))+1)</f>
        <v>24.73588604477894</v>
      </c>
    </row>
    <row r="266" spans="4:8" x14ac:dyDescent="0.3">
      <c r="D266" s="17" t="str">
        <f>INDEX(plate_readout!$A$2:$A$17, INT((ROW()-2)/(COLUMNS(plate_readout!$B$2:$Y$17)))+1)</f>
        <v>L</v>
      </c>
      <c r="E266" s="9">
        <f>INDEX(plate_readout!$B$1:$Y$1,MOD(ROW()-2,COLUMNS(plate_readout!$B$2:$Y$17))+1)</f>
        <v>1</v>
      </c>
      <c r="F266" s="2">
        <f ca="1">INDEX(plate_readout!$B$2:$Y$17, INT((ROW()-2)/COLUMNS(plate_readout!$B$2:$Y$17))+1, MOD(ROW()-2, COLUMNS(plate_readout!$B$2:$Y$17))+1)</f>
        <v>1.5297634529716757</v>
      </c>
      <c r="G266" s="2" t="str">
        <f>INDEX(plate_materials!$B$2:$Y$17, INT((ROW()-2)/COLUMNS(plate_materials!$B$2:$Y$17))+1, MOD(ROW()-2, COLUMNS(plate_materials!$B$2:$Y$17))+1)</f>
        <v>M1</v>
      </c>
      <c r="H266" s="12">
        <f ca="1">INDEX(plate_metadata!$B$2:$Y$17, INT((ROW()-2)/COLUMNS(plate_metadata!$B$2:$Y$17))+1, MOD(ROW()-2, COLUMNS(plate_metadata!$B$2:$Y$17))+1)</f>
        <v>1.2270443016893551</v>
      </c>
    </row>
    <row r="267" spans="4:8" x14ac:dyDescent="0.3">
      <c r="D267" s="17" t="str">
        <f>INDEX(plate_readout!$A$2:$A$17, INT((ROW()-2)/(COLUMNS(plate_readout!$B$2:$Y$17)))+1)</f>
        <v>L</v>
      </c>
      <c r="E267" s="9">
        <f>INDEX(plate_readout!$B$1:$Y$1,MOD(ROW()-2,COLUMNS(plate_readout!$B$2:$Y$17))+1)</f>
        <v>2</v>
      </c>
      <c r="F267" s="2">
        <f ca="1">INDEX(plate_readout!$B$2:$Y$17, INT((ROW()-2)/COLUMNS(plate_readout!$B$2:$Y$17))+1, MOD(ROW()-2, COLUMNS(plate_readout!$B$2:$Y$17))+1)</f>
        <v>2.3288652898739821</v>
      </c>
      <c r="G267" s="2" t="str">
        <f>INDEX(plate_materials!$B$2:$Y$17, INT((ROW()-2)/COLUMNS(plate_materials!$B$2:$Y$17))+1, MOD(ROW()-2, COLUMNS(plate_materials!$B$2:$Y$17))+1)</f>
        <v>M2</v>
      </c>
      <c r="H267" s="12">
        <f ca="1">INDEX(plate_metadata!$B$2:$Y$17, INT((ROW()-2)/COLUMNS(plate_metadata!$B$2:$Y$17))+1, MOD(ROW()-2, COLUMNS(plate_metadata!$B$2:$Y$17))+1)</f>
        <v>2.1590473421401755</v>
      </c>
    </row>
    <row r="268" spans="4:8" x14ac:dyDescent="0.3">
      <c r="D268" s="17" t="str">
        <f>INDEX(plate_readout!$A$2:$A$17, INT((ROW()-2)/(COLUMNS(plate_readout!$B$2:$Y$17)))+1)</f>
        <v>L</v>
      </c>
      <c r="E268" s="9">
        <f>INDEX(plate_readout!$B$1:$Y$1,MOD(ROW()-2,COLUMNS(plate_readout!$B$2:$Y$17))+1)</f>
        <v>3</v>
      </c>
      <c r="F268" s="2">
        <f ca="1">INDEX(plate_readout!$B$2:$Y$17, INT((ROW()-2)/COLUMNS(plate_readout!$B$2:$Y$17))+1, MOD(ROW()-2, COLUMNS(plate_readout!$B$2:$Y$17))+1)</f>
        <v>3.8391589288280756</v>
      </c>
      <c r="G268" s="2" t="str">
        <f>INDEX(plate_materials!$B$2:$Y$17, INT((ROW()-2)/COLUMNS(plate_materials!$B$2:$Y$17))+1, MOD(ROW()-2, COLUMNS(plate_materials!$B$2:$Y$17))+1)</f>
        <v>M3</v>
      </c>
      <c r="H268" s="12">
        <f ca="1">INDEX(plate_metadata!$B$2:$Y$17, INT((ROW()-2)/COLUMNS(plate_metadata!$B$2:$Y$17))+1, MOD(ROW()-2, COLUMNS(plate_metadata!$B$2:$Y$17))+1)</f>
        <v>3.9997499684584583</v>
      </c>
    </row>
    <row r="269" spans="4:8" x14ac:dyDescent="0.3">
      <c r="D269" s="17" t="str">
        <f>INDEX(plate_readout!$A$2:$A$17, INT((ROW()-2)/(COLUMNS(plate_readout!$B$2:$Y$17)))+1)</f>
        <v>L</v>
      </c>
      <c r="E269" s="9">
        <f>INDEX(plate_readout!$B$1:$Y$1,MOD(ROW()-2,COLUMNS(plate_readout!$B$2:$Y$17))+1)</f>
        <v>4</v>
      </c>
      <c r="F269" s="2">
        <f ca="1">INDEX(plate_readout!$B$2:$Y$17, INT((ROW()-2)/COLUMNS(plate_readout!$B$2:$Y$17))+1, MOD(ROW()-2, COLUMNS(plate_readout!$B$2:$Y$17))+1)</f>
        <v>4.5689419155488515</v>
      </c>
      <c r="G269" s="2" t="str">
        <f>INDEX(plate_materials!$B$2:$Y$17, INT((ROW()-2)/COLUMNS(plate_materials!$B$2:$Y$17))+1, MOD(ROW()-2, COLUMNS(plate_materials!$B$2:$Y$17))+1)</f>
        <v>M4</v>
      </c>
      <c r="H269" s="12">
        <f ca="1">INDEX(plate_metadata!$B$2:$Y$17, INT((ROW()-2)/COLUMNS(plate_metadata!$B$2:$Y$17))+1, MOD(ROW()-2, COLUMNS(plate_metadata!$B$2:$Y$17))+1)</f>
        <v>4.3519521162985804</v>
      </c>
    </row>
    <row r="270" spans="4:8" x14ac:dyDescent="0.3">
      <c r="D270" s="17" t="str">
        <f>INDEX(plate_readout!$A$2:$A$17, INT((ROW()-2)/(COLUMNS(plate_readout!$B$2:$Y$17)))+1)</f>
        <v>L</v>
      </c>
      <c r="E270" s="9">
        <f>INDEX(plate_readout!$B$1:$Y$1,MOD(ROW()-2,COLUMNS(plate_readout!$B$2:$Y$17))+1)</f>
        <v>5</v>
      </c>
      <c r="F270" s="2">
        <f ca="1">INDEX(plate_readout!$B$2:$Y$17, INT((ROW()-2)/COLUMNS(plate_readout!$B$2:$Y$17))+1, MOD(ROW()-2, COLUMNS(plate_readout!$B$2:$Y$17))+1)</f>
        <v>5.4993261277160386</v>
      </c>
      <c r="G270" s="2" t="str">
        <f>INDEX(plate_materials!$B$2:$Y$17, INT((ROW()-2)/COLUMNS(plate_materials!$B$2:$Y$17))+1, MOD(ROW()-2, COLUMNS(plate_materials!$B$2:$Y$17))+1)</f>
        <v>M5</v>
      </c>
      <c r="H270" s="12">
        <f ca="1">INDEX(plate_metadata!$B$2:$Y$17, INT((ROW()-2)/COLUMNS(plate_metadata!$B$2:$Y$17))+1, MOD(ROW()-2, COLUMNS(plate_metadata!$B$2:$Y$17))+1)</f>
        <v>5.3161002850305996</v>
      </c>
    </row>
    <row r="271" spans="4:8" x14ac:dyDescent="0.3">
      <c r="D271" s="17" t="str">
        <f>INDEX(plate_readout!$A$2:$A$17, INT((ROW()-2)/(COLUMNS(plate_readout!$B$2:$Y$17)))+1)</f>
        <v>L</v>
      </c>
      <c r="E271" s="9">
        <f>INDEX(plate_readout!$B$1:$Y$1,MOD(ROW()-2,COLUMNS(plate_readout!$B$2:$Y$17))+1)</f>
        <v>6</v>
      </c>
      <c r="F271" s="2">
        <f ca="1">INDEX(plate_readout!$B$2:$Y$17, INT((ROW()-2)/COLUMNS(plate_readout!$B$2:$Y$17))+1, MOD(ROW()-2, COLUMNS(plate_readout!$B$2:$Y$17))+1)</f>
        <v>6.061802699458636</v>
      </c>
      <c r="G271" s="2" t="str">
        <f>INDEX(plate_materials!$B$2:$Y$17, INT((ROW()-2)/COLUMNS(plate_materials!$B$2:$Y$17))+1, MOD(ROW()-2, COLUMNS(plate_materials!$B$2:$Y$17))+1)</f>
        <v>M6</v>
      </c>
      <c r="H271" s="12">
        <f ca="1">INDEX(plate_metadata!$B$2:$Y$17, INT((ROW()-2)/COLUMNS(plate_metadata!$B$2:$Y$17))+1, MOD(ROW()-2, COLUMNS(plate_metadata!$B$2:$Y$17))+1)</f>
        <v>6.6962131892034211</v>
      </c>
    </row>
    <row r="272" spans="4:8" x14ac:dyDescent="0.3">
      <c r="D272" s="17" t="str">
        <f>INDEX(plate_readout!$A$2:$A$17, INT((ROW()-2)/(COLUMNS(plate_readout!$B$2:$Y$17)))+1)</f>
        <v>L</v>
      </c>
      <c r="E272" s="9">
        <f>INDEX(plate_readout!$B$1:$Y$1,MOD(ROW()-2,COLUMNS(plate_readout!$B$2:$Y$17))+1)</f>
        <v>7</v>
      </c>
      <c r="F272" s="2">
        <f ca="1">INDEX(plate_readout!$B$2:$Y$17, INT((ROW()-2)/COLUMNS(plate_readout!$B$2:$Y$17))+1, MOD(ROW()-2, COLUMNS(plate_readout!$B$2:$Y$17))+1)</f>
        <v>7.8657366269494551</v>
      </c>
      <c r="G272" s="2" t="str">
        <f>INDEX(plate_materials!$B$2:$Y$17, INT((ROW()-2)/COLUMNS(plate_materials!$B$2:$Y$17))+1, MOD(ROW()-2, COLUMNS(plate_materials!$B$2:$Y$17))+1)</f>
        <v>M7</v>
      </c>
      <c r="H272" s="12">
        <f ca="1">INDEX(plate_metadata!$B$2:$Y$17, INT((ROW()-2)/COLUMNS(plate_metadata!$B$2:$Y$17))+1, MOD(ROW()-2, COLUMNS(plate_metadata!$B$2:$Y$17))+1)</f>
        <v>7.8712446901399993</v>
      </c>
    </row>
    <row r="273" spans="4:8" x14ac:dyDescent="0.3">
      <c r="D273" s="17" t="str">
        <f>INDEX(plate_readout!$A$2:$A$17, INT((ROW()-2)/(COLUMNS(plate_readout!$B$2:$Y$17)))+1)</f>
        <v>L</v>
      </c>
      <c r="E273" s="9">
        <f>INDEX(plate_readout!$B$1:$Y$1,MOD(ROW()-2,COLUMNS(plate_readout!$B$2:$Y$17))+1)</f>
        <v>8</v>
      </c>
      <c r="F273" s="2">
        <f ca="1">INDEX(plate_readout!$B$2:$Y$17, INT((ROW()-2)/COLUMNS(plate_readout!$B$2:$Y$17))+1, MOD(ROW()-2, COLUMNS(plate_readout!$B$2:$Y$17))+1)</f>
        <v>8.0108820263725047</v>
      </c>
      <c r="G273" s="2" t="str">
        <f>INDEX(plate_materials!$B$2:$Y$17, INT((ROW()-2)/COLUMNS(plate_materials!$B$2:$Y$17))+1, MOD(ROW()-2, COLUMNS(plate_materials!$B$2:$Y$17))+1)</f>
        <v>M8</v>
      </c>
      <c r="H273" s="12">
        <f ca="1">INDEX(plate_metadata!$B$2:$Y$17, INT((ROW()-2)/COLUMNS(plate_metadata!$B$2:$Y$17))+1, MOD(ROW()-2, COLUMNS(plate_metadata!$B$2:$Y$17))+1)</f>
        <v>8.1003895157853218</v>
      </c>
    </row>
    <row r="274" spans="4:8" x14ac:dyDescent="0.3">
      <c r="D274" s="17" t="str">
        <f>INDEX(plate_readout!$A$2:$A$17, INT((ROW()-2)/(COLUMNS(plate_readout!$B$2:$Y$17)))+1)</f>
        <v>L</v>
      </c>
      <c r="E274" s="9">
        <f>INDEX(plate_readout!$B$1:$Y$1,MOD(ROW()-2,COLUMNS(plate_readout!$B$2:$Y$17))+1)</f>
        <v>9</v>
      </c>
      <c r="F274" s="2">
        <f ca="1">INDEX(plate_readout!$B$2:$Y$17, INT((ROW()-2)/COLUMNS(plate_readout!$B$2:$Y$17))+1, MOD(ROW()-2, COLUMNS(plate_readout!$B$2:$Y$17))+1)</f>
        <v>9.0732104284414277</v>
      </c>
      <c r="G274" s="2" t="str">
        <f>INDEX(plate_materials!$B$2:$Y$17, INT((ROW()-2)/COLUMNS(plate_materials!$B$2:$Y$17))+1, MOD(ROW()-2, COLUMNS(plate_materials!$B$2:$Y$17))+1)</f>
        <v>M9</v>
      </c>
      <c r="H274" s="12">
        <f ca="1">INDEX(plate_metadata!$B$2:$Y$17, INT((ROW()-2)/COLUMNS(plate_metadata!$B$2:$Y$17))+1, MOD(ROW()-2, COLUMNS(plate_metadata!$B$2:$Y$17))+1)</f>
        <v>9.9873053495128872</v>
      </c>
    </row>
    <row r="275" spans="4:8" x14ac:dyDescent="0.3">
      <c r="D275" s="17" t="str">
        <f>INDEX(plate_readout!$A$2:$A$17, INT((ROW()-2)/(COLUMNS(plate_readout!$B$2:$Y$17)))+1)</f>
        <v>L</v>
      </c>
      <c r="E275" s="9">
        <f>INDEX(plate_readout!$B$1:$Y$1,MOD(ROW()-2,COLUMNS(plate_readout!$B$2:$Y$17))+1)</f>
        <v>10</v>
      </c>
      <c r="F275" s="2">
        <f ca="1">INDEX(plate_readout!$B$2:$Y$17, INT((ROW()-2)/COLUMNS(plate_readout!$B$2:$Y$17))+1, MOD(ROW()-2, COLUMNS(plate_readout!$B$2:$Y$17))+1)</f>
        <v>10.366647515689776</v>
      </c>
      <c r="G275" s="2" t="str">
        <f>INDEX(plate_materials!$B$2:$Y$17, INT((ROW()-2)/COLUMNS(plate_materials!$B$2:$Y$17))+1, MOD(ROW()-2, COLUMNS(plate_materials!$B$2:$Y$17))+1)</f>
        <v>M10</v>
      </c>
      <c r="H275" s="12">
        <f ca="1">INDEX(plate_metadata!$B$2:$Y$17, INT((ROW()-2)/COLUMNS(plate_metadata!$B$2:$Y$17))+1, MOD(ROW()-2, COLUMNS(plate_metadata!$B$2:$Y$17))+1)</f>
        <v>10.429130424980785</v>
      </c>
    </row>
    <row r="276" spans="4:8" x14ac:dyDescent="0.3">
      <c r="D276" s="17" t="str">
        <f>INDEX(plate_readout!$A$2:$A$17, INT((ROW()-2)/(COLUMNS(plate_readout!$B$2:$Y$17)))+1)</f>
        <v>L</v>
      </c>
      <c r="E276" s="9">
        <f>INDEX(plate_readout!$B$1:$Y$1,MOD(ROW()-2,COLUMNS(plate_readout!$B$2:$Y$17))+1)</f>
        <v>11</v>
      </c>
      <c r="F276" s="2">
        <f ca="1">INDEX(plate_readout!$B$2:$Y$17, INT((ROW()-2)/COLUMNS(plate_readout!$B$2:$Y$17))+1, MOD(ROW()-2, COLUMNS(plate_readout!$B$2:$Y$17))+1)</f>
        <v>11.341782918758701</v>
      </c>
      <c r="G276" s="2" t="str">
        <f>INDEX(plate_materials!$B$2:$Y$17, INT((ROW()-2)/COLUMNS(plate_materials!$B$2:$Y$17))+1, MOD(ROW()-2, COLUMNS(plate_materials!$B$2:$Y$17))+1)</f>
        <v>M11</v>
      </c>
      <c r="H276" s="12">
        <f ca="1">INDEX(plate_metadata!$B$2:$Y$17, INT((ROW()-2)/COLUMNS(plate_metadata!$B$2:$Y$17))+1, MOD(ROW()-2, COLUMNS(plate_metadata!$B$2:$Y$17))+1)</f>
        <v>11.642318782399082</v>
      </c>
    </row>
    <row r="277" spans="4:8" x14ac:dyDescent="0.3">
      <c r="D277" s="17" t="str">
        <f>INDEX(plate_readout!$A$2:$A$17, INT((ROW()-2)/(COLUMNS(plate_readout!$B$2:$Y$17)))+1)</f>
        <v>L</v>
      </c>
      <c r="E277" s="9">
        <f>INDEX(plate_readout!$B$1:$Y$1,MOD(ROW()-2,COLUMNS(plate_readout!$B$2:$Y$17))+1)</f>
        <v>12</v>
      </c>
      <c r="F277" s="2" t="str">
        <f>INDEX(plate_readout!$B$2:$Y$17, INT((ROW()-2)/COLUMNS(plate_readout!$B$2:$Y$17))+1, MOD(ROW()-2, COLUMNS(plate_readout!$B$2:$Y$17))+1)</f>
        <v>h12</v>
      </c>
      <c r="G277" s="2" t="str">
        <f>INDEX(plate_materials!$B$2:$Y$17, INT((ROW()-2)/COLUMNS(plate_materials!$B$2:$Y$17))+1, MOD(ROW()-2, COLUMNS(plate_materials!$B$2:$Y$17))+1)</f>
        <v>M12</v>
      </c>
      <c r="H277" s="12">
        <f ca="1">INDEX(plate_metadata!$B$2:$Y$17, INT((ROW()-2)/COLUMNS(plate_metadata!$B$2:$Y$17))+1, MOD(ROW()-2, COLUMNS(plate_metadata!$B$2:$Y$17))+1)</f>
        <v>12.938285086815849</v>
      </c>
    </row>
    <row r="278" spans="4:8" x14ac:dyDescent="0.3">
      <c r="D278" s="17" t="str">
        <f>INDEX(plate_readout!$A$2:$A$17, INT((ROW()-2)/(COLUMNS(plate_readout!$B$2:$Y$17)))+1)</f>
        <v>L</v>
      </c>
      <c r="E278" s="9">
        <f>INDEX(plate_readout!$B$1:$Y$1,MOD(ROW()-2,COLUMNS(plate_readout!$B$2:$Y$17))+1)</f>
        <v>13</v>
      </c>
      <c r="F278" s="2">
        <f ca="1">INDEX(plate_readout!$B$2:$Y$17, INT((ROW()-2)/COLUMNS(plate_readout!$B$2:$Y$17))+1, MOD(ROW()-2, COLUMNS(plate_readout!$B$2:$Y$17))+1)</f>
        <v>13.245529326532013</v>
      </c>
      <c r="G278" s="2" t="str">
        <f>INDEX(plate_materials!$B$2:$Y$17, INT((ROW()-2)/COLUMNS(plate_materials!$B$2:$Y$17))+1, MOD(ROW()-2, COLUMNS(plate_materials!$B$2:$Y$17))+1)</f>
        <v>M1</v>
      </c>
      <c r="H278" s="12">
        <f ca="1">INDEX(plate_metadata!$B$2:$Y$17, INT((ROW()-2)/COLUMNS(plate_metadata!$B$2:$Y$17))+1, MOD(ROW()-2, COLUMNS(plate_metadata!$B$2:$Y$17))+1)</f>
        <v>13.012418568859164</v>
      </c>
    </row>
    <row r="279" spans="4:8" x14ac:dyDescent="0.3">
      <c r="D279" s="17" t="str">
        <f>INDEX(plate_readout!$A$2:$A$17, INT((ROW()-2)/(COLUMNS(plate_readout!$B$2:$Y$17)))+1)</f>
        <v>L</v>
      </c>
      <c r="E279" s="9">
        <f>INDEX(plate_readout!$B$1:$Y$1,MOD(ROW()-2,COLUMNS(plate_readout!$B$2:$Y$17))+1)</f>
        <v>14</v>
      </c>
      <c r="F279" s="2">
        <f ca="1">INDEX(plate_readout!$B$2:$Y$17, INT((ROW()-2)/COLUMNS(plate_readout!$B$2:$Y$17))+1, MOD(ROW()-2, COLUMNS(plate_readout!$B$2:$Y$17))+1)</f>
        <v>14.296802056181875</v>
      </c>
      <c r="G279" s="2" t="str">
        <f>INDEX(plate_materials!$B$2:$Y$17, INT((ROW()-2)/COLUMNS(plate_materials!$B$2:$Y$17))+1, MOD(ROW()-2, COLUMNS(plate_materials!$B$2:$Y$17))+1)</f>
        <v>M2</v>
      </c>
      <c r="H279" s="12">
        <f ca="1">INDEX(plate_metadata!$B$2:$Y$17, INT((ROW()-2)/COLUMNS(plate_metadata!$B$2:$Y$17))+1, MOD(ROW()-2, COLUMNS(plate_metadata!$B$2:$Y$17))+1)</f>
        <v>14.327408660304858</v>
      </c>
    </row>
    <row r="280" spans="4:8" x14ac:dyDescent="0.3">
      <c r="D280" s="17" t="str">
        <f>INDEX(plate_readout!$A$2:$A$17, INT((ROW()-2)/(COLUMNS(plate_readout!$B$2:$Y$17)))+1)</f>
        <v>L</v>
      </c>
      <c r="E280" s="9">
        <f>INDEX(plate_readout!$B$1:$Y$1,MOD(ROW()-2,COLUMNS(plate_readout!$B$2:$Y$17))+1)</f>
        <v>15</v>
      </c>
      <c r="F280" s="2">
        <f ca="1">INDEX(plate_readout!$B$2:$Y$17, INT((ROW()-2)/COLUMNS(plate_readout!$B$2:$Y$17))+1, MOD(ROW()-2, COLUMNS(plate_readout!$B$2:$Y$17))+1)</f>
        <v>15.614326646704225</v>
      </c>
      <c r="G280" s="2" t="str">
        <f>INDEX(plate_materials!$B$2:$Y$17, INT((ROW()-2)/COLUMNS(plate_materials!$B$2:$Y$17))+1, MOD(ROW()-2, COLUMNS(plate_materials!$B$2:$Y$17))+1)</f>
        <v>M3</v>
      </c>
      <c r="H280" s="12">
        <f ca="1">INDEX(plate_metadata!$B$2:$Y$17, INT((ROW()-2)/COLUMNS(plate_metadata!$B$2:$Y$17))+1, MOD(ROW()-2, COLUMNS(plate_metadata!$B$2:$Y$17))+1)</f>
        <v>15.338104443213998</v>
      </c>
    </row>
    <row r="281" spans="4:8" x14ac:dyDescent="0.3">
      <c r="D281" s="17" t="str">
        <f>INDEX(plate_readout!$A$2:$A$17, INT((ROW()-2)/(COLUMNS(plate_readout!$B$2:$Y$17)))+1)</f>
        <v>L</v>
      </c>
      <c r="E281" s="9">
        <f>INDEX(plate_readout!$B$1:$Y$1,MOD(ROW()-2,COLUMNS(plate_readout!$B$2:$Y$17))+1)</f>
        <v>16</v>
      </c>
      <c r="F281" s="2">
        <f ca="1">INDEX(plate_readout!$B$2:$Y$17, INT((ROW()-2)/COLUMNS(plate_readout!$B$2:$Y$17))+1, MOD(ROW()-2, COLUMNS(plate_readout!$B$2:$Y$17))+1)</f>
        <v>16.599546422170398</v>
      </c>
      <c r="G281" s="2" t="str">
        <f>INDEX(plate_materials!$B$2:$Y$17, INT((ROW()-2)/COLUMNS(plate_materials!$B$2:$Y$17))+1, MOD(ROW()-2, COLUMNS(plate_materials!$B$2:$Y$17))+1)</f>
        <v>M4</v>
      </c>
      <c r="H281" s="12">
        <f ca="1">INDEX(plate_metadata!$B$2:$Y$17, INT((ROW()-2)/COLUMNS(plate_metadata!$B$2:$Y$17))+1, MOD(ROW()-2, COLUMNS(plate_metadata!$B$2:$Y$17))+1)</f>
        <v>16.099424364237208</v>
      </c>
    </row>
    <row r="282" spans="4:8" x14ac:dyDescent="0.3">
      <c r="D282" s="17" t="str">
        <f>INDEX(plate_readout!$A$2:$A$17, INT((ROW()-2)/(COLUMNS(plate_readout!$B$2:$Y$17)))+1)</f>
        <v>L</v>
      </c>
      <c r="E282" s="9">
        <f>INDEX(plate_readout!$B$1:$Y$1,MOD(ROW()-2,COLUMNS(plate_readout!$B$2:$Y$17))+1)</f>
        <v>17</v>
      </c>
      <c r="F282" s="2">
        <f ca="1">INDEX(plate_readout!$B$2:$Y$17, INT((ROW()-2)/COLUMNS(plate_readout!$B$2:$Y$17))+1, MOD(ROW()-2, COLUMNS(plate_readout!$B$2:$Y$17))+1)</f>
        <v>17.284613028938164</v>
      </c>
      <c r="G282" s="2" t="str">
        <f>INDEX(plate_materials!$B$2:$Y$17, INT((ROW()-2)/COLUMNS(plate_materials!$B$2:$Y$17))+1, MOD(ROW()-2, COLUMNS(plate_materials!$B$2:$Y$17))+1)</f>
        <v>M5</v>
      </c>
      <c r="H282" s="12">
        <f ca="1">INDEX(plate_metadata!$B$2:$Y$17, INT((ROW()-2)/COLUMNS(plate_metadata!$B$2:$Y$17))+1, MOD(ROW()-2, COLUMNS(plate_metadata!$B$2:$Y$17))+1)</f>
        <v>17.707899125318292</v>
      </c>
    </row>
    <row r="283" spans="4:8" x14ac:dyDescent="0.3">
      <c r="D283" s="17" t="str">
        <f>INDEX(plate_readout!$A$2:$A$17, INT((ROW()-2)/(COLUMNS(plate_readout!$B$2:$Y$17)))+1)</f>
        <v>L</v>
      </c>
      <c r="E283" s="9">
        <f>INDEX(plate_readout!$B$1:$Y$1,MOD(ROW()-2,COLUMNS(plate_readout!$B$2:$Y$17))+1)</f>
        <v>18</v>
      </c>
      <c r="F283" s="2">
        <f ca="1">INDEX(plate_readout!$B$2:$Y$17, INT((ROW()-2)/COLUMNS(plate_readout!$B$2:$Y$17))+1, MOD(ROW()-2, COLUMNS(plate_readout!$B$2:$Y$17))+1)</f>
        <v>18.722395158415754</v>
      </c>
      <c r="G283" s="2" t="str">
        <f>INDEX(plate_materials!$B$2:$Y$17, INT((ROW()-2)/COLUMNS(plate_materials!$B$2:$Y$17))+1, MOD(ROW()-2, COLUMNS(plate_materials!$B$2:$Y$17))+1)</f>
        <v>M6</v>
      </c>
      <c r="H283" s="12">
        <f ca="1">INDEX(plate_metadata!$B$2:$Y$17, INT((ROW()-2)/COLUMNS(plate_metadata!$B$2:$Y$17))+1, MOD(ROW()-2, COLUMNS(plate_metadata!$B$2:$Y$17))+1)</f>
        <v>18.782022305744594</v>
      </c>
    </row>
    <row r="284" spans="4:8" x14ac:dyDescent="0.3">
      <c r="D284" s="17" t="str">
        <f>INDEX(plate_readout!$A$2:$A$17, INT((ROW()-2)/(COLUMNS(plate_readout!$B$2:$Y$17)))+1)</f>
        <v>L</v>
      </c>
      <c r="E284" s="9">
        <f>INDEX(plate_readout!$B$1:$Y$1,MOD(ROW()-2,COLUMNS(plate_readout!$B$2:$Y$17))+1)</f>
        <v>19</v>
      </c>
      <c r="F284" s="2">
        <f ca="1">INDEX(plate_readout!$B$2:$Y$17, INT((ROW()-2)/COLUMNS(plate_readout!$B$2:$Y$17))+1, MOD(ROW()-2, COLUMNS(plate_readout!$B$2:$Y$17))+1)</f>
        <v>19.812512428889498</v>
      </c>
      <c r="G284" s="2" t="str">
        <f>INDEX(plate_materials!$B$2:$Y$17, INT((ROW()-2)/COLUMNS(plate_materials!$B$2:$Y$17))+1, MOD(ROW()-2, COLUMNS(plate_materials!$B$2:$Y$17))+1)</f>
        <v>M7</v>
      </c>
      <c r="H284" s="12">
        <f ca="1">INDEX(plate_metadata!$B$2:$Y$17, INT((ROW()-2)/COLUMNS(plate_metadata!$B$2:$Y$17))+1, MOD(ROW()-2, COLUMNS(plate_metadata!$B$2:$Y$17))+1)</f>
        <v>19.126588464851071</v>
      </c>
    </row>
    <row r="285" spans="4:8" x14ac:dyDescent="0.3">
      <c r="D285" s="17" t="str">
        <f>INDEX(plate_readout!$A$2:$A$17, INT((ROW()-2)/(COLUMNS(plate_readout!$B$2:$Y$17)))+1)</f>
        <v>L</v>
      </c>
      <c r="E285" s="9">
        <f>INDEX(plate_readout!$B$1:$Y$1,MOD(ROW()-2,COLUMNS(plate_readout!$B$2:$Y$17))+1)</f>
        <v>20</v>
      </c>
      <c r="F285" s="2">
        <f ca="1">INDEX(plate_readout!$B$2:$Y$17, INT((ROW()-2)/COLUMNS(plate_readout!$B$2:$Y$17))+1, MOD(ROW()-2, COLUMNS(plate_readout!$B$2:$Y$17))+1)</f>
        <v>20.296346188119053</v>
      </c>
      <c r="G285" s="2" t="str">
        <f>INDEX(plate_materials!$B$2:$Y$17, INT((ROW()-2)/COLUMNS(plate_materials!$B$2:$Y$17))+1, MOD(ROW()-2, COLUMNS(plate_materials!$B$2:$Y$17))+1)</f>
        <v>M8</v>
      </c>
      <c r="H285" s="12">
        <f ca="1">INDEX(plate_metadata!$B$2:$Y$17, INT((ROW()-2)/COLUMNS(plate_metadata!$B$2:$Y$17))+1, MOD(ROW()-2, COLUMNS(plate_metadata!$B$2:$Y$17))+1)</f>
        <v>20.400223555464283</v>
      </c>
    </row>
    <row r="286" spans="4:8" x14ac:dyDescent="0.3">
      <c r="D286" s="17" t="str">
        <f>INDEX(plate_readout!$A$2:$A$17, INT((ROW()-2)/(COLUMNS(plate_readout!$B$2:$Y$17)))+1)</f>
        <v>L</v>
      </c>
      <c r="E286" s="9">
        <f>INDEX(plate_readout!$B$1:$Y$1,MOD(ROW()-2,COLUMNS(plate_readout!$B$2:$Y$17))+1)</f>
        <v>21</v>
      </c>
      <c r="F286" s="2">
        <f ca="1">INDEX(plate_readout!$B$2:$Y$17, INT((ROW()-2)/COLUMNS(plate_readout!$B$2:$Y$17))+1, MOD(ROW()-2, COLUMNS(plate_readout!$B$2:$Y$17))+1)</f>
        <v>21.637486188766243</v>
      </c>
      <c r="G286" s="2" t="str">
        <f>INDEX(plate_materials!$B$2:$Y$17, INT((ROW()-2)/COLUMNS(plate_materials!$B$2:$Y$17))+1, MOD(ROW()-2, COLUMNS(plate_materials!$B$2:$Y$17))+1)</f>
        <v>M9</v>
      </c>
      <c r="H286" s="12">
        <f ca="1">INDEX(plate_metadata!$B$2:$Y$17, INT((ROW()-2)/COLUMNS(plate_metadata!$B$2:$Y$17))+1, MOD(ROW()-2, COLUMNS(plate_metadata!$B$2:$Y$17))+1)</f>
        <v>21.578186165044347</v>
      </c>
    </row>
    <row r="287" spans="4:8" x14ac:dyDescent="0.3">
      <c r="D287" s="17" t="str">
        <f>INDEX(plate_readout!$A$2:$A$17, INT((ROW()-2)/(COLUMNS(plate_readout!$B$2:$Y$17)))+1)</f>
        <v>L</v>
      </c>
      <c r="E287" s="9">
        <f>INDEX(plate_readout!$B$1:$Y$1,MOD(ROW()-2,COLUMNS(plate_readout!$B$2:$Y$17))+1)</f>
        <v>22</v>
      </c>
      <c r="F287" s="2">
        <f ca="1">INDEX(plate_readout!$B$2:$Y$17, INT((ROW()-2)/COLUMNS(plate_readout!$B$2:$Y$17))+1, MOD(ROW()-2, COLUMNS(plate_readout!$B$2:$Y$17))+1)</f>
        <v>22.996155744290867</v>
      </c>
      <c r="G287" s="2" t="str">
        <f>INDEX(plate_materials!$B$2:$Y$17, INT((ROW()-2)/COLUMNS(plate_materials!$B$2:$Y$17))+1, MOD(ROW()-2, COLUMNS(plate_materials!$B$2:$Y$17))+1)</f>
        <v>M10</v>
      </c>
      <c r="H287" s="12">
        <f ca="1">INDEX(plate_metadata!$B$2:$Y$17, INT((ROW()-2)/COLUMNS(plate_metadata!$B$2:$Y$17))+1, MOD(ROW()-2, COLUMNS(plate_metadata!$B$2:$Y$17))+1)</f>
        <v>22.831010768883669</v>
      </c>
    </row>
    <row r="288" spans="4:8" x14ac:dyDescent="0.3">
      <c r="D288" s="17" t="str">
        <f>INDEX(plate_readout!$A$2:$A$17, INT((ROW()-2)/(COLUMNS(plate_readout!$B$2:$Y$17)))+1)</f>
        <v>L</v>
      </c>
      <c r="E288" s="9">
        <f>INDEX(plate_readout!$B$1:$Y$1,MOD(ROW()-2,COLUMNS(plate_readout!$B$2:$Y$17))+1)</f>
        <v>23</v>
      </c>
      <c r="F288" s="2">
        <f ca="1">INDEX(plate_readout!$B$2:$Y$17, INT((ROW()-2)/COLUMNS(plate_readout!$B$2:$Y$17))+1, MOD(ROW()-2, COLUMNS(plate_readout!$B$2:$Y$17))+1)</f>
        <v>23.535294706737183</v>
      </c>
      <c r="G288" s="2" t="str">
        <f>INDEX(plate_materials!$B$2:$Y$17, INT((ROW()-2)/COLUMNS(plate_materials!$B$2:$Y$17))+1, MOD(ROW()-2, COLUMNS(plate_materials!$B$2:$Y$17))+1)</f>
        <v>M11</v>
      </c>
      <c r="H288" s="12">
        <f ca="1">INDEX(plate_metadata!$B$2:$Y$17, INT((ROW()-2)/COLUMNS(plate_metadata!$B$2:$Y$17))+1, MOD(ROW()-2, COLUMNS(plate_metadata!$B$2:$Y$17))+1)</f>
        <v>23.620702502800583</v>
      </c>
    </row>
    <row r="289" spans="4:8" x14ac:dyDescent="0.3">
      <c r="D289" s="17" t="str">
        <f>INDEX(plate_readout!$A$2:$A$17, INT((ROW()-2)/(COLUMNS(plate_readout!$B$2:$Y$17)))+1)</f>
        <v>L</v>
      </c>
      <c r="E289" s="9">
        <f>INDEX(plate_readout!$B$1:$Y$1,MOD(ROW()-2,COLUMNS(plate_readout!$B$2:$Y$17))+1)</f>
        <v>24</v>
      </c>
      <c r="F289" s="2" t="str">
        <f>INDEX(plate_readout!$B$2:$Y$17, INT((ROW()-2)/COLUMNS(plate_readout!$B$2:$Y$17))+1, MOD(ROW()-2, COLUMNS(plate_readout!$B$2:$Y$17))+1)</f>
        <v>h12</v>
      </c>
      <c r="G289" s="2" t="str">
        <f>INDEX(plate_materials!$B$2:$Y$17, INT((ROW()-2)/COLUMNS(plate_materials!$B$2:$Y$17))+1, MOD(ROW()-2, COLUMNS(plate_materials!$B$2:$Y$17))+1)</f>
        <v>M12</v>
      </c>
      <c r="H289" s="12">
        <f ca="1">INDEX(plate_metadata!$B$2:$Y$17, INT((ROW()-2)/COLUMNS(plate_metadata!$B$2:$Y$17))+1, MOD(ROW()-2, COLUMNS(plate_metadata!$B$2:$Y$17))+1)</f>
        <v>24.523340451817692</v>
      </c>
    </row>
    <row r="290" spans="4:8" x14ac:dyDescent="0.3">
      <c r="D290" s="17" t="str">
        <f>INDEX(plate_readout!$A$2:$A$17, INT((ROW()-2)/(COLUMNS(plate_readout!$B$2:$Y$17)))+1)</f>
        <v>M</v>
      </c>
      <c r="E290" s="9">
        <f>INDEX(plate_readout!$B$1:$Y$1,MOD(ROW()-2,COLUMNS(plate_readout!$B$2:$Y$17))+1)</f>
        <v>1</v>
      </c>
      <c r="F290" s="2">
        <f ca="1">INDEX(plate_readout!$B$2:$Y$17, INT((ROW()-2)/COLUMNS(plate_readout!$B$2:$Y$17))+1, MOD(ROW()-2, COLUMNS(plate_readout!$B$2:$Y$17))+1)</f>
        <v>1.9750156316915906</v>
      </c>
      <c r="G290" s="2" t="str">
        <f>INDEX(plate_materials!$B$2:$Y$17, INT((ROW()-2)/COLUMNS(plate_materials!$B$2:$Y$17))+1, MOD(ROW()-2, COLUMNS(plate_materials!$B$2:$Y$17))+1)</f>
        <v>M1</v>
      </c>
      <c r="H290" s="12">
        <f ca="1">INDEX(plate_metadata!$B$2:$Y$17, INT((ROW()-2)/COLUMNS(plate_metadata!$B$2:$Y$17))+1, MOD(ROW()-2, COLUMNS(plate_metadata!$B$2:$Y$17))+1)</f>
        <v>1.9016625935559588</v>
      </c>
    </row>
    <row r="291" spans="4:8" x14ac:dyDescent="0.3">
      <c r="D291" s="17" t="str">
        <f>INDEX(plate_readout!$A$2:$A$17, INT((ROW()-2)/(COLUMNS(plate_readout!$B$2:$Y$17)))+1)</f>
        <v>M</v>
      </c>
      <c r="E291" s="9">
        <f>INDEX(plate_readout!$B$1:$Y$1,MOD(ROW()-2,COLUMNS(plate_readout!$B$2:$Y$17))+1)</f>
        <v>2</v>
      </c>
      <c r="F291" s="2">
        <f ca="1">INDEX(plate_readout!$B$2:$Y$17, INT((ROW()-2)/COLUMNS(plate_readout!$B$2:$Y$17))+1, MOD(ROW()-2, COLUMNS(plate_readout!$B$2:$Y$17))+1)</f>
        <v>2.4123485691575426</v>
      </c>
      <c r="G291" s="2" t="str">
        <f>INDEX(plate_materials!$B$2:$Y$17, INT((ROW()-2)/COLUMNS(plate_materials!$B$2:$Y$17))+1, MOD(ROW()-2, COLUMNS(plate_materials!$B$2:$Y$17))+1)</f>
        <v>M2</v>
      </c>
      <c r="H291" s="12">
        <f ca="1">INDEX(plate_metadata!$B$2:$Y$17, INT((ROW()-2)/COLUMNS(plate_metadata!$B$2:$Y$17))+1, MOD(ROW()-2, COLUMNS(plate_metadata!$B$2:$Y$17))+1)</f>
        <v>2.509811286252928</v>
      </c>
    </row>
    <row r="292" spans="4:8" x14ac:dyDescent="0.3">
      <c r="D292" s="17" t="str">
        <f>INDEX(plate_readout!$A$2:$A$17, INT((ROW()-2)/(COLUMNS(plate_readout!$B$2:$Y$17)))+1)</f>
        <v>M</v>
      </c>
      <c r="E292" s="9">
        <f>INDEX(plate_readout!$B$1:$Y$1,MOD(ROW()-2,COLUMNS(plate_readout!$B$2:$Y$17))+1)</f>
        <v>3</v>
      </c>
      <c r="F292" s="2">
        <f ca="1">INDEX(plate_readout!$B$2:$Y$17, INT((ROW()-2)/COLUMNS(plate_readout!$B$2:$Y$17))+1, MOD(ROW()-2, COLUMNS(plate_readout!$B$2:$Y$17))+1)</f>
        <v>3.7547261846421067</v>
      </c>
      <c r="G292" s="2" t="str">
        <f>INDEX(plate_materials!$B$2:$Y$17, INT((ROW()-2)/COLUMNS(plate_materials!$B$2:$Y$17))+1, MOD(ROW()-2, COLUMNS(plate_materials!$B$2:$Y$17))+1)</f>
        <v>M3</v>
      </c>
      <c r="H292" s="12">
        <f ca="1">INDEX(plate_metadata!$B$2:$Y$17, INT((ROW()-2)/COLUMNS(plate_metadata!$B$2:$Y$17))+1, MOD(ROW()-2, COLUMNS(plate_metadata!$B$2:$Y$17))+1)</f>
        <v>3.7045644122021826</v>
      </c>
    </row>
    <row r="293" spans="4:8" x14ac:dyDescent="0.3">
      <c r="D293" s="17" t="str">
        <f>INDEX(plate_readout!$A$2:$A$17, INT((ROW()-2)/(COLUMNS(plate_readout!$B$2:$Y$17)))+1)</f>
        <v>M</v>
      </c>
      <c r="E293" s="9">
        <f>INDEX(plate_readout!$B$1:$Y$1,MOD(ROW()-2,COLUMNS(plate_readout!$B$2:$Y$17))+1)</f>
        <v>4</v>
      </c>
      <c r="F293" s="2">
        <f ca="1">INDEX(plate_readout!$B$2:$Y$17, INT((ROW()-2)/COLUMNS(plate_readout!$B$2:$Y$17))+1, MOD(ROW()-2, COLUMNS(plate_readout!$B$2:$Y$17))+1)</f>
        <v>4.1331894033917536</v>
      </c>
      <c r="G293" s="2" t="str">
        <f>INDEX(plate_materials!$B$2:$Y$17, INT((ROW()-2)/COLUMNS(plate_materials!$B$2:$Y$17))+1, MOD(ROW()-2, COLUMNS(plate_materials!$B$2:$Y$17))+1)</f>
        <v>M4</v>
      </c>
      <c r="H293" s="12">
        <f ca="1">INDEX(plate_metadata!$B$2:$Y$17, INT((ROW()-2)/COLUMNS(plate_metadata!$B$2:$Y$17))+1, MOD(ROW()-2, COLUMNS(plate_metadata!$B$2:$Y$17))+1)</f>
        <v>4.1867896100059721</v>
      </c>
    </row>
    <row r="294" spans="4:8" x14ac:dyDescent="0.3">
      <c r="D294" s="17" t="str">
        <f>INDEX(plate_readout!$A$2:$A$17, INT((ROW()-2)/(COLUMNS(plate_readout!$B$2:$Y$17)))+1)</f>
        <v>M</v>
      </c>
      <c r="E294" s="9">
        <f>INDEX(plate_readout!$B$1:$Y$1,MOD(ROW()-2,COLUMNS(plate_readout!$B$2:$Y$17))+1)</f>
        <v>5</v>
      </c>
      <c r="F294" s="2">
        <f ca="1">INDEX(plate_readout!$B$2:$Y$17, INT((ROW()-2)/COLUMNS(plate_readout!$B$2:$Y$17))+1, MOD(ROW()-2, COLUMNS(plate_readout!$B$2:$Y$17))+1)</f>
        <v>5.2041994245888947</v>
      </c>
      <c r="G294" s="2" t="str">
        <f>INDEX(plate_materials!$B$2:$Y$17, INT((ROW()-2)/COLUMNS(plate_materials!$B$2:$Y$17))+1, MOD(ROW()-2, COLUMNS(plate_materials!$B$2:$Y$17))+1)</f>
        <v>M5</v>
      </c>
      <c r="H294" s="12">
        <f ca="1">INDEX(plate_metadata!$B$2:$Y$17, INT((ROW()-2)/COLUMNS(plate_metadata!$B$2:$Y$17))+1, MOD(ROW()-2, COLUMNS(plate_metadata!$B$2:$Y$17))+1)</f>
        <v>5.0063867359099223</v>
      </c>
    </row>
    <row r="295" spans="4:8" x14ac:dyDescent="0.3">
      <c r="D295" s="17" t="str">
        <f>INDEX(plate_readout!$A$2:$A$17, INT((ROW()-2)/(COLUMNS(plate_readout!$B$2:$Y$17)))+1)</f>
        <v>M</v>
      </c>
      <c r="E295" s="9">
        <f>INDEX(plate_readout!$B$1:$Y$1,MOD(ROW()-2,COLUMNS(plate_readout!$B$2:$Y$17))+1)</f>
        <v>6</v>
      </c>
      <c r="F295" s="2">
        <f ca="1">INDEX(plate_readout!$B$2:$Y$17, INT((ROW()-2)/COLUMNS(plate_readout!$B$2:$Y$17))+1, MOD(ROW()-2, COLUMNS(plate_readout!$B$2:$Y$17))+1)</f>
        <v>6.4329679949599177</v>
      </c>
      <c r="G295" s="2" t="str">
        <f>INDEX(plate_materials!$B$2:$Y$17, INT((ROW()-2)/COLUMNS(plate_materials!$B$2:$Y$17))+1, MOD(ROW()-2, COLUMNS(plate_materials!$B$2:$Y$17))+1)</f>
        <v>M6</v>
      </c>
      <c r="H295" s="12">
        <f ca="1">INDEX(plate_metadata!$B$2:$Y$17, INT((ROW()-2)/COLUMNS(plate_metadata!$B$2:$Y$17))+1, MOD(ROW()-2, COLUMNS(plate_metadata!$B$2:$Y$17))+1)</f>
        <v>6.1230952383526329</v>
      </c>
    </row>
    <row r="296" spans="4:8" x14ac:dyDescent="0.3">
      <c r="D296" s="17" t="str">
        <f>INDEX(plate_readout!$A$2:$A$17, INT((ROW()-2)/(COLUMNS(plate_readout!$B$2:$Y$17)))+1)</f>
        <v>M</v>
      </c>
      <c r="E296" s="9">
        <f>INDEX(plate_readout!$B$1:$Y$1,MOD(ROW()-2,COLUMNS(plate_readout!$B$2:$Y$17))+1)</f>
        <v>7</v>
      </c>
      <c r="F296" s="2">
        <f ca="1">INDEX(plate_readout!$B$2:$Y$17, INT((ROW()-2)/COLUMNS(plate_readout!$B$2:$Y$17))+1, MOD(ROW()-2, COLUMNS(plate_readout!$B$2:$Y$17))+1)</f>
        <v>7.0541451721682416</v>
      </c>
      <c r="G296" s="2" t="str">
        <f>INDEX(plate_materials!$B$2:$Y$17, INT((ROW()-2)/COLUMNS(plate_materials!$B$2:$Y$17))+1, MOD(ROW()-2, COLUMNS(plate_materials!$B$2:$Y$17))+1)</f>
        <v>M7</v>
      </c>
      <c r="H296" s="12">
        <f ca="1">INDEX(plate_metadata!$B$2:$Y$17, INT((ROW()-2)/COLUMNS(plate_metadata!$B$2:$Y$17))+1, MOD(ROW()-2, COLUMNS(plate_metadata!$B$2:$Y$17))+1)</f>
        <v>7.1249023196003067</v>
      </c>
    </row>
    <row r="297" spans="4:8" x14ac:dyDescent="0.3">
      <c r="D297" s="17" t="str">
        <f>INDEX(plate_readout!$A$2:$A$17, INT((ROW()-2)/(COLUMNS(plate_readout!$B$2:$Y$17)))+1)</f>
        <v>M</v>
      </c>
      <c r="E297" s="9">
        <f>INDEX(plate_readout!$B$1:$Y$1,MOD(ROW()-2,COLUMNS(plate_readout!$B$2:$Y$17))+1)</f>
        <v>8</v>
      </c>
      <c r="F297" s="2">
        <f ca="1">INDEX(plate_readout!$B$2:$Y$17, INT((ROW()-2)/COLUMNS(plate_readout!$B$2:$Y$17))+1, MOD(ROW()-2, COLUMNS(plate_readout!$B$2:$Y$17))+1)</f>
        <v>8.5891881219298014</v>
      </c>
      <c r="G297" s="2" t="str">
        <f>INDEX(plate_materials!$B$2:$Y$17, INT((ROW()-2)/COLUMNS(plate_materials!$B$2:$Y$17))+1, MOD(ROW()-2, COLUMNS(plate_materials!$B$2:$Y$17))+1)</f>
        <v>M8</v>
      </c>
      <c r="H297" s="12">
        <f ca="1">INDEX(plate_metadata!$B$2:$Y$17, INT((ROW()-2)/COLUMNS(plate_metadata!$B$2:$Y$17))+1, MOD(ROW()-2, COLUMNS(plate_metadata!$B$2:$Y$17))+1)</f>
        <v>8.9401274995366879</v>
      </c>
    </row>
    <row r="298" spans="4:8" x14ac:dyDescent="0.3">
      <c r="D298" s="17" t="str">
        <f>INDEX(plate_readout!$A$2:$A$17, INT((ROW()-2)/(COLUMNS(plate_readout!$B$2:$Y$17)))+1)</f>
        <v>M</v>
      </c>
      <c r="E298" s="9">
        <f>INDEX(plate_readout!$B$1:$Y$1,MOD(ROW()-2,COLUMNS(plate_readout!$B$2:$Y$17))+1)</f>
        <v>9</v>
      </c>
      <c r="F298" s="2">
        <f ca="1">INDEX(plate_readout!$B$2:$Y$17, INT((ROW()-2)/COLUMNS(plate_readout!$B$2:$Y$17))+1, MOD(ROW()-2, COLUMNS(plate_readout!$B$2:$Y$17))+1)</f>
        <v>9.9290728726030828</v>
      </c>
      <c r="G298" s="2" t="str">
        <f>INDEX(plate_materials!$B$2:$Y$17, INT((ROW()-2)/COLUMNS(plate_materials!$B$2:$Y$17))+1, MOD(ROW()-2, COLUMNS(plate_materials!$B$2:$Y$17))+1)</f>
        <v>M9</v>
      </c>
      <c r="H298" s="12">
        <f ca="1">INDEX(plate_metadata!$B$2:$Y$17, INT((ROW()-2)/COLUMNS(plate_metadata!$B$2:$Y$17))+1, MOD(ROW()-2, COLUMNS(plate_metadata!$B$2:$Y$17))+1)</f>
        <v>9.4102833814602658</v>
      </c>
    </row>
    <row r="299" spans="4:8" x14ac:dyDescent="0.3">
      <c r="D299" s="17" t="str">
        <f>INDEX(plate_readout!$A$2:$A$17, INT((ROW()-2)/(COLUMNS(plate_readout!$B$2:$Y$17)))+1)</f>
        <v>M</v>
      </c>
      <c r="E299" s="9">
        <f>INDEX(plate_readout!$B$1:$Y$1,MOD(ROW()-2,COLUMNS(plate_readout!$B$2:$Y$17))+1)</f>
        <v>10</v>
      </c>
      <c r="F299" s="2">
        <f ca="1">INDEX(plate_readout!$B$2:$Y$17, INT((ROW()-2)/COLUMNS(plate_readout!$B$2:$Y$17))+1, MOD(ROW()-2, COLUMNS(plate_readout!$B$2:$Y$17))+1)</f>
        <v>10.568906951954434</v>
      </c>
      <c r="G299" s="2" t="str">
        <f>INDEX(plate_materials!$B$2:$Y$17, INT((ROW()-2)/COLUMNS(plate_materials!$B$2:$Y$17))+1, MOD(ROW()-2, COLUMNS(plate_materials!$B$2:$Y$17))+1)</f>
        <v>M10</v>
      </c>
      <c r="H299" s="12">
        <f ca="1">INDEX(plate_metadata!$B$2:$Y$17, INT((ROW()-2)/COLUMNS(plate_metadata!$B$2:$Y$17))+1, MOD(ROW()-2, COLUMNS(plate_metadata!$B$2:$Y$17))+1)</f>
        <v>10.432743057837254</v>
      </c>
    </row>
    <row r="300" spans="4:8" x14ac:dyDescent="0.3">
      <c r="D300" s="17" t="str">
        <f>INDEX(plate_readout!$A$2:$A$17, INT((ROW()-2)/(COLUMNS(plate_readout!$B$2:$Y$17)))+1)</f>
        <v>M</v>
      </c>
      <c r="E300" s="9">
        <f>INDEX(plate_readout!$B$1:$Y$1,MOD(ROW()-2,COLUMNS(plate_readout!$B$2:$Y$17))+1)</f>
        <v>11</v>
      </c>
      <c r="F300" s="2">
        <f ca="1">INDEX(plate_readout!$B$2:$Y$17, INT((ROW()-2)/COLUMNS(plate_readout!$B$2:$Y$17))+1, MOD(ROW()-2, COLUMNS(plate_readout!$B$2:$Y$17))+1)</f>
        <v>11.783932153178098</v>
      </c>
      <c r="G300" s="2" t="str">
        <f>INDEX(plate_materials!$B$2:$Y$17, INT((ROW()-2)/COLUMNS(plate_materials!$B$2:$Y$17))+1, MOD(ROW()-2, COLUMNS(plate_materials!$B$2:$Y$17))+1)</f>
        <v>M11</v>
      </c>
      <c r="H300" s="12">
        <f ca="1">INDEX(plate_metadata!$B$2:$Y$17, INT((ROW()-2)/COLUMNS(plate_metadata!$B$2:$Y$17))+1, MOD(ROW()-2, COLUMNS(plate_metadata!$B$2:$Y$17))+1)</f>
        <v>11.600586951825703</v>
      </c>
    </row>
    <row r="301" spans="4:8" x14ac:dyDescent="0.3">
      <c r="D301" s="17" t="str">
        <f>INDEX(plate_readout!$A$2:$A$17, INT((ROW()-2)/(COLUMNS(plate_readout!$B$2:$Y$17)))+1)</f>
        <v>M</v>
      </c>
      <c r="E301" s="9">
        <f>INDEX(plate_readout!$B$1:$Y$1,MOD(ROW()-2,COLUMNS(plate_readout!$B$2:$Y$17))+1)</f>
        <v>12</v>
      </c>
      <c r="F301" s="2">
        <f ca="1">INDEX(plate_readout!$B$2:$Y$17, INT((ROW()-2)/COLUMNS(plate_readout!$B$2:$Y$17))+1, MOD(ROW()-2, COLUMNS(plate_readout!$B$2:$Y$17))+1)</f>
        <v>12.72325018940095</v>
      </c>
      <c r="G301" s="2" t="str">
        <f>INDEX(plate_materials!$B$2:$Y$17, INT((ROW()-2)/COLUMNS(plate_materials!$B$2:$Y$17))+1, MOD(ROW()-2, COLUMNS(plate_materials!$B$2:$Y$17))+1)</f>
        <v>M12</v>
      </c>
      <c r="H301" s="12">
        <f ca="1">INDEX(plate_metadata!$B$2:$Y$17, INT((ROW()-2)/COLUMNS(plate_metadata!$B$2:$Y$17))+1, MOD(ROW()-2, COLUMNS(plate_metadata!$B$2:$Y$17))+1)</f>
        <v>12.583312219266093</v>
      </c>
    </row>
    <row r="302" spans="4:8" x14ac:dyDescent="0.3">
      <c r="D302" s="17" t="str">
        <f>INDEX(plate_readout!$A$2:$A$17, INT((ROW()-2)/(COLUMNS(plate_readout!$B$2:$Y$17)))+1)</f>
        <v>M</v>
      </c>
      <c r="E302" s="9">
        <f>INDEX(plate_readout!$B$1:$Y$1,MOD(ROW()-2,COLUMNS(plate_readout!$B$2:$Y$17))+1)</f>
        <v>13</v>
      </c>
      <c r="F302" s="2">
        <f ca="1">INDEX(plate_readout!$B$2:$Y$17, INT((ROW()-2)/COLUMNS(plate_readout!$B$2:$Y$17))+1, MOD(ROW()-2, COLUMNS(plate_readout!$B$2:$Y$17))+1)</f>
        <v>13.609826336818681</v>
      </c>
      <c r="G302" s="2" t="str">
        <f>INDEX(plate_materials!$B$2:$Y$17, INT((ROW()-2)/COLUMNS(plate_materials!$B$2:$Y$17))+1, MOD(ROW()-2, COLUMNS(plate_materials!$B$2:$Y$17))+1)</f>
        <v>M1</v>
      </c>
      <c r="H302" s="12">
        <f ca="1">INDEX(plate_metadata!$B$2:$Y$17, INT((ROW()-2)/COLUMNS(plate_metadata!$B$2:$Y$17))+1, MOD(ROW()-2, COLUMNS(plate_metadata!$B$2:$Y$17))+1)</f>
        <v>13.483960046715204</v>
      </c>
    </row>
    <row r="303" spans="4:8" x14ac:dyDescent="0.3">
      <c r="D303" s="17" t="str">
        <f>INDEX(plate_readout!$A$2:$A$17, INT((ROW()-2)/(COLUMNS(plate_readout!$B$2:$Y$17)))+1)</f>
        <v>M</v>
      </c>
      <c r="E303" s="9">
        <f>INDEX(plate_readout!$B$1:$Y$1,MOD(ROW()-2,COLUMNS(plate_readout!$B$2:$Y$17))+1)</f>
        <v>14</v>
      </c>
      <c r="F303" s="2">
        <f ca="1">INDEX(plate_readout!$B$2:$Y$17, INT((ROW()-2)/COLUMNS(plate_readout!$B$2:$Y$17))+1, MOD(ROW()-2, COLUMNS(plate_readout!$B$2:$Y$17))+1)</f>
        <v>14.257322453349328</v>
      </c>
      <c r="G303" s="2" t="str">
        <f>INDEX(plate_materials!$B$2:$Y$17, INT((ROW()-2)/COLUMNS(plate_materials!$B$2:$Y$17))+1, MOD(ROW()-2, COLUMNS(plate_materials!$B$2:$Y$17))+1)</f>
        <v>M2</v>
      </c>
      <c r="H303" s="12">
        <f ca="1">INDEX(plate_metadata!$B$2:$Y$17, INT((ROW()-2)/COLUMNS(plate_metadata!$B$2:$Y$17))+1, MOD(ROW()-2, COLUMNS(plate_metadata!$B$2:$Y$17))+1)</f>
        <v>14.316678198647258</v>
      </c>
    </row>
    <row r="304" spans="4:8" x14ac:dyDescent="0.3">
      <c r="D304" s="17" t="str">
        <f>INDEX(plate_readout!$A$2:$A$17, INT((ROW()-2)/(COLUMNS(plate_readout!$B$2:$Y$17)))+1)</f>
        <v>M</v>
      </c>
      <c r="E304" s="9">
        <f>INDEX(plate_readout!$B$1:$Y$1,MOD(ROW()-2,COLUMNS(plate_readout!$B$2:$Y$17))+1)</f>
        <v>15</v>
      </c>
      <c r="F304" s="2">
        <f ca="1">INDEX(plate_readout!$B$2:$Y$17, INT((ROW()-2)/COLUMNS(plate_readout!$B$2:$Y$17))+1, MOD(ROW()-2, COLUMNS(plate_readout!$B$2:$Y$17))+1)</f>
        <v>15.015558652880205</v>
      </c>
      <c r="G304" s="2" t="str">
        <f>INDEX(plate_materials!$B$2:$Y$17, INT((ROW()-2)/COLUMNS(plate_materials!$B$2:$Y$17))+1, MOD(ROW()-2, COLUMNS(plate_materials!$B$2:$Y$17))+1)</f>
        <v>M3</v>
      </c>
      <c r="H304" s="12">
        <f ca="1">INDEX(plate_metadata!$B$2:$Y$17, INT((ROW()-2)/COLUMNS(plate_metadata!$B$2:$Y$17))+1, MOD(ROW()-2, COLUMNS(plate_metadata!$B$2:$Y$17))+1)</f>
        <v>15.38401639501676</v>
      </c>
    </row>
    <row r="305" spans="4:8" x14ac:dyDescent="0.3">
      <c r="D305" s="17" t="str">
        <f>INDEX(plate_readout!$A$2:$A$17, INT((ROW()-2)/(COLUMNS(plate_readout!$B$2:$Y$17)))+1)</f>
        <v>M</v>
      </c>
      <c r="E305" s="9">
        <f>INDEX(plate_readout!$B$1:$Y$1,MOD(ROW()-2,COLUMNS(plate_readout!$B$2:$Y$17))+1)</f>
        <v>16</v>
      </c>
      <c r="F305" s="2">
        <f ca="1">INDEX(plate_readout!$B$2:$Y$17, INT((ROW()-2)/COLUMNS(plate_readout!$B$2:$Y$17))+1, MOD(ROW()-2, COLUMNS(plate_readout!$B$2:$Y$17))+1)</f>
        <v>16.615082907808876</v>
      </c>
      <c r="G305" s="2" t="str">
        <f>INDEX(plate_materials!$B$2:$Y$17, INT((ROW()-2)/COLUMNS(plate_materials!$B$2:$Y$17))+1, MOD(ROW()-2, COLUMNS(plate_materials!$B$2:$Y$17))+1)</f>
        <v>M4</v>
      </c>
      <c r="H305" s="12">
        <f ca="1">INDEX(plate_metadata!$B$2:$Y$17, INT((ROW()-2)/COLUMNS(plate_metadata!$B$2:$Y$17))+1, MOD(ROW()-2, COLUMNS(plate_metadata!$B$2:$Y$17))+1)</f>
        <v>16.554916595436495</v>
      </c>
    </row>
    <row r="306" spans="4:8" x14ac:dyDescent="0.3">
      <c r="D306" s="17" t="str">
        <f>INDEX(plate_readout!$A$2:$A$17, INT((ROW()-2)/(COLUMNS(plate_readout!$B$2:$Y$17)))+1)</f>
        <v>M</v>
      </c>
      <c r="E306" s="9">
        <f>INDEX(plate_readout!$B$1:$Y$1,MOD(ROW()-2,COLUMNS(plate_readout!$B$2:$Y$17))+1)</f>
        <v>17</v>
      </c>
      <c r="F306" s="2">
        <f ca="1">INDEX(plate_readout!$B$2:$Y$17, INT((ROW()-2)/COLUMNS(plate_readout!$B$2:$Y$17))+1, MOD(ROW()-2, COLUMNS(plate_readout!$B$2:$Y$17))+1)</f>
        <v>17.566725716488296</v>
      </c>
      <c r="G306" s="2" t="str">
        <f>INDEX(plate_materials!$B$2:$Y$17, INT((ROW()-2)/COLUMNS(plate_materials!$B$2:$Y$17))+1, MOD(ROW()-2, COLUMNS(plate_materials!$B$2:$Y$17))+1)</f>
        <v>M5</v>
      </c>
      <c r="H306" s="12">
        <f ca="1">INDEX(plate_metadata!$B$2:$Y$17, INT((ROW()-2)/COLUMNS(plate_metadata!$B$2:$Y$17))+1, MOD(ROW()-2, COLUMNS(plate_metadata!$B$2:$Y$17))+1)</f>
        <v>17.298145683309695</v>
      </c>
    </row>
    <row r="307" spans="4:8" x14ac:dyDescent="0.3">
      <c r="D307" s="17" t="str">
        <f>INDEX(plate_readout!$A$2:$A$17, INT((ROW()-2)/(COLUMNS(plate_readout!$B$2:$Y$17)))+1)</f>
        <v>M</v>
      </c>
      <c r="E307" s="9">
        <f>INDEX(plate_readout!$B$1:$Y$1,MOD(ROW()-2,COLUMNS(plate_readout!$B$2:$Y$17))+1)</f>
        <v>18</v>
      </c>
      <c r="F307" s="2">
        <f ca="1">INDEX(plate_readout!$B$2:$Y$17, INT((ROW()-2)/COLUMNS(plate_readout!$B$2:$Y$17))+1, MOD(ROW()-2, COLUMNS(plate_readout!$B$2:$Y$17))+1)</f>
        <v>18.605632685506336</v>
      </c>
      <c r="G307" s="2" t="str">
        <f>INDEX(plate_materials!$B$2:$Y$17, INT((ROW()-2)/COLUMNS(plate_materials!$B$2:$Y$17))+1, MOD(ROW()-2, COLUMNS(plate_materials!$B$2:$Y$17))+1)</f>
        <v>M6</v>
      </c>
      <c r="H307" s="12">
        <f ca="1">INDEX(plate_metadata!$B$2:$Y$17, INT((ROW()-2)/COLUMNS(plate_metadata!$B$2:$Y$17))+1, MOD(ROW()-2, COLUMNS(plate_metadata!$B$2:$Y$17))+1)</f>
        <v>18.402124820028352</v>
      </c>
    </row>
    <row r="308" spans="4:8" x14ac:dyDescent="0.3">
      <c r="D308" s="17" t="str">
        <f>INDEX(plate_readout!$A$2:$A$17, INT((ROW()-2)/(COLUMNS(plate_readout!$B$2:$Y$17)))+1)</f>
        <v>M</v>
      </c>
      <c r="E308" s="9">
        <f>INDEX(plate_readout!$B$1:$Y$1,MOD(ROW()-2,COLUMNS(plate_readout!$B$2:$Y$17))+1)</f>
        <v>19</v>
      </c>
      <c r="F308" s="2">
        <f ca="1">INDEX(plate_readout!$B$2:$Y$17, INT((ROW()-2)/COLUMNS(plate_readout!$B$2:$Y$17))+1, MOD(ROW()-2, COLUMNS(plate_readout!$B$2:$Y$17))+1)</f>
        <v>19.096817896626327</v>
      </c>
      <c r="G308" s="2" t="str">
        <f>INDEX(plate_materials!$B$2:$Y$17, INT((ROW()-2)/COLUMNS(plate_materials!$B$2:$Y$17))+1, MOD(ROW()-2, COLUMNS(plate_materials!$B$2:$Y$17))+1)</f>
        <v>M7</v>
      </c>
      <c r="H308" s="12">
        <f ca="1">INDEX(plate_metadata!$B$2:$Y$17, INT((ROW()-2)/COLUMNS(plate_metadata!$B$2:$Y$17))+1, MOD(ROW()-2, COLUMNS(plate_metadata!$B$2:$Y$17))+1)</f>
        <v>19.892803998360247</v>
      </c>
    </row>
    <row r="309" spans="4:8" x14ac:dyDescent="0.3">
      <c r="D309" s="17" t="str">
        <f>INDEX(plate_readout!$A$2:$A$17, INT((ROW()-2)/(COLUMNS(plate_readout!$B$2:$Y$17)))+1)</f>
        <v>M</v>
      </c>
      <c r="E309" s="9">
        <f>INDEX(plate_readout!$B$1:$Y$1,MOD(ROW()-2,COLUMNS(plate_readout!$B$2:$Y$17))+1)</f>
        <v>20</v>
      </c>
      <c r="F309" s="2">
        <f ca="1">INDEX(plate_readout!$B$2:$Y$17, INT((ROW()-2)/COLUMNS(plate_readout!$B$2:$Y$17))+1, MOD(ROW()-2, COLUMNS(plate_readout!$B$2:$Y$17))+1)</f>
        <v>20.837342982594471</v>
      </c>
      <c r="G309" s="2" t="str">
        <f>INDEX(plate_materials!$B$2:$Y$17, INT((ROW()-2)/COLUMNS(plate_materials!$B$2:$Y$17))+1, MOD(ROW()-2, COLUMNS(plate_materials!$B$2:$Y$17))+1)</f>
        <v>M8</v>
      </c>
      <c r="H309" s="12">
        <f ca="1">INDEX(plate_metadata!$B$2:$Y$17, INT((ROW()-2)/COLUMNS(plate_metadata!$B$2:$Y$17))+1, MOD(ROW()-2, COLUMNS(plate_metadata!$B$2:$Y$17))+1)</f>
        <v>20.757629874925318</v>
      </c>
    </row>
    <row r="310" spans="4:8" x14ac:dyDescent="0.3">
      <c r="D310" s="17" t="str">
        <f>INDEX(plate_readout!$A$2:$A$17, INT((ROW()-2)/(COLUMNS(plate_readout!$B$2:$Y$17)))+1)</f>
        <v>M</v>
      </c>
      <c r="E310" s="9">
        <f>INDEX(plate_readout!$B$1:$Y$1,MOD(ROW()-2,COLUMNS(plate_readout!$B$2:$Y$17))+1)</f>
        <v>21</v>
      </c>
      <c r="F310" s="2">
        <f ca="1">INDEX(plate_readout!$B$2:$Y$17, INT((ROW()-2)/COLUMNS(plate_readout!$B$2:$Y$17))+1, MOD(ROW()-2, COLUMNS(plate_readout!$B$2:$Y$17))+1)</f>
        <v>21.805137835761226</v>
      </c>
      <c r="G310" s="2" t="str">
        <f>INDEX(plate_materials!$B$2:$Y$17, INT((ROW()-2)/COLUMNS(plate_materials!$B$2:$Y$17))+1, MOD(ROW()-2, COLUMNS(plate_materials!$B$2:$Y$17))+1)</f>
        <v>M9</v>
      </c>
      <c r="H310" s="12">
        <f ca="1">INDEX(plate_metadata!$B$2:$Y$17, INT((ROW()-2)/COLUMNS(plate_metadata!$B$2:$Y$17))+1, MOD(ROW()-2, COLUMNS(plate_metadata!$B$2:$Y$17))+1)</f>
        <v>21.118500569729111</v>
      </c>
    </row>
    <row r="311" spans="4:8" x14ac:dyDescent="0.3">
      <c r="D311" s="17" t="str">
        <f>INDEX(plate_readout!$A$2:$A$17, INT((ROW()-2)/(COLUMNS(plate_readout!$B$2:$Y$17)))+1)</f>
        <v>M</v>
      </c>
      <c r="E311" s="9">
        <f>INDEX(plate_readout!$B$1:$Y$1,MOD(ROW()-2,COLUMNS(plate_readout!$B$2:$Y$17))+1)</f>
        <v>22</v>
      </c>
      <c r="F311" s="2">
        <f ca="1">INDEX(plate_readout!$B$2:$Y$17, INT((ROW()-2)/COLUMNS(plate_readout!$B$2:$Y$17))+1, MOD(ROW()-2, COLUMNS(plate_readout!$B$2:$Y$17))+1)</f>
        <v>22.77477296138898</v>
      </c>
      <c r="G311" s="2" t="str">
        <f>INDEX(plate_materials!$B$2:$Y$17, INT((ROW()-2)/COLUMNS(plate_materials!$B$2:$Y$17))+1, MOD(ROW()-2, COLUMNS(plate_materials!$B$2:$Y$17))+1)</f>
        <v>M10</v>
      </c>
      <c r="H311" s="12">
        <f ca="1">INDEX(plate_metadata!$B$2:$Y$17, INT((ROW()-2)/COLUMNS(plate_metadata!$B$2:$Y$17))+1, MOD(ROW()-2, COLUMNS(plate_metadata!$B$2:$Y$17))+1)</f>
        <v>22.964580580165187</v>
      </c>
    </row>
    <row r="312" spans="4:8" x14ac:dyDescent="0.3">
      <c r="D312" s="17" t="str">
        <f>INDEX(plate_readout!$A$2:$A$17, INT((ROW()-2)/(COLUMNS(plate_readout!$B$2:$Y$17)))+1)</f>
        <v>M</v>
      </c>
      <c r="E312" s="9">
        <f>INDEX(plate_readout!$B$1:$Y$1,MOD(ROW()-2,COLUMNS(plate_readout!$B$2:$Y$17))+1)</f>
        <v>23</v>
      </c>
      <c r="F312" s="2">
        <f ca="1">INDEX(plate_readout!$B$2:$Y$17, INT((ROW()-2)/COLUMNS(plate_readout!$B$2:$Y$17))+1, MOD(ROW()-2, COLUMNS(plate_readout!$B$2:$Y$17))+1)</f>
        <v>23.62840245692416</v>
      </c>
      <c r="G312" s="2" t="str">
        <f>INDEX(plate_materials!$B$2:$Y$17, INT((ROW()-2)/COLUMNS(plate_materials!$B$2:$Y$17))+1, MOD(ROW()-2, COLUMNS(plate_materials!$B$2:$Y$17))+1)</f>
        <v>M11</v>
      </c>
      <c r="H312" s="12">
        <f ca="1">INDEX(plate_metadata!$B$2:$Y$17, INT((ROW()-2)/COLUMNS(plate_metadata!$B$2:$Y$17))+1, MOD(ROW()-2, COLUMNS(plate_metadata!$B$2:$Y$17))+1)</f>
        <v>23.185039100416819</v>
      </c>
    </row>
    <row r="313" spans="4:8" x14ac:dyDescent="0.3">
      <c r="D313" s="17" t="str">
        <f>INDEX(plate_readout!$A$2:$A$17, INT((ROW()-2)/(COLUMNS(plate_readout!$B$2:$Y$17)))+1)</f>
        <v>M</v>
      </c>
      <c r="E313" s="9">
        <f>INDEX(plate_readout!$B$1:$Y$1,MOD(ROW()-2,COLUMNS(plate_readout!$B$2:$Y$17))+1)</f>
        <v>24</v>
      </c>
      <c r="F313" s="2">
        <f ca="1">INDEX(plate_readout!$B$2:$Y$17, INT((ROW()-2)/COLUMNS(plate_readout!$B$2:$Y$17))+1, MOD(ROW()-2, COLUMNS(plate_readout!$B$2:$Y$17))+1)</f>
        <v>24.060824972388666</v>
      </c>
      <c r="G313" s="2" t="str">
        <f>INDEX(plate_materials!$B$2:$Y$17, INT((ROW()-2)/COLUMNS(plate_materials!$B$2:$Y$17))+1, MOD(ROW()-2, COLUMNS(plate_materials!$B$2:$Y$17))+1)</f>
        <v>M12</v>
      </c>
      <c r="H313" s="12">
        <f ca="1">INDEX(plate_metadata!$B$2:$Y$17, INT((ROW()-2)/COLUMNS(plate_metadata!$B$2:$Y$17))+1, MOD(ROW()-2, COLUMNS(plate_metadata!$B$2:$Y$17))+1)</f>
        <v>24.687487280815368</v>
      </c>
    </row>
    <row r="314" spans="4:8" x14ac:dyDescent="0.3">
      <c r="D314" s="17" t="str">
        <f>INDEX(plate_readout!$A$2:$A$17, INT((ROW()-2)/(COLUMNS(plate_readout!$B$2:$Y$17)))+1)</f>
        <v>N</v>
      </c>
      <c r="E314" s="9">
        <f>INDEX(plate_readout!$B$1:$Y$1,MOD(ROW()-2,COLUMNS(plate_readout!$B$2:$Y$17))+1)</f>
        <v>1</v>
      </c>
      <c r="F314" s="2">
        <f ca="1">INDEX(plate_readout!$B$2:$Y$17, INT((ROW()-2)/COLUMNS(plate_readout!$B$2:$Y$17))+1, MOD(ROW()-2, COLUMNS(plate_readout!$B$2:$Y$17))+1)</f>
        <v>1.5402493528583086</v>
      </c>
      <c r="G314" s="2" t="str">
        <f>INDEX(plate_materials!$B$2:$Y$17, INT((ROW()-2)/COLUMNS(plate_materials!$B$2:$Y$17))+1, MOD(ROW()-2, COLUMNS(plate_materials!$B$2:$Y$17))+1)</f>
        <v>M1</v>
      </c>
      <c r="H314" s="12">
        <f ca="1">INDEX(plate_metadata!$B$2:$Y$17, INT((ROW()-2)/COLUMNS(plate_metadata!$B$2:$Y$17))+1, MOD(ROW()-2, COLUMNS(plate_metadata!$B$2:$Y$17))+1)</f>
        <v>1.3875993783341711</v>
      </c>
    </row>
    <row r="315" spans="4:8" x14ac:dyDescent="0.3">
      <c r="D315" s="17" t="str">
        <f>INDEX(plate_readout!$A$2:$A$17, INT((ROW()-2)/(COLUMNS(plate_readout!$B$2:$Y$17)))+1)</f>
        <v>N</v>
      </c>
      <c r="E315" s="9">
        <f>INDEX(plate_readout!$B$1:$Y$1,MOD(ROW()-2,COLUMNS(plate_readout!$B$2:$Y$17))+1)</f>
        <v>2</v>
      </c>
      <c r="F315" s="2">
        <f ca="1">INDEX(plate_readout!$B$2:$Y$17, INT((ROW()-2)/COLUMNS(plate_readout!$B$2:$Y$17))+1, MOD(ROW()-2, COLUMNS(plate_readout!$B$2:$Y$17))+1)</f>
        <v>2.4843956692397384</v>
      </c>
      <c r="G315" s="2" t="str">
        <f>INDEX(plate_materials!$B$2:$Y$17, INT((ROW()-2)/COLUMNS(plate_materials!$B$2:$Y$17))+1, MOD(ROW()-2, COLUMNS(plate_materials!$B$2:$Y$17))+1)</f>
        <v>M2</v>
      </c>
      <c r="H315" s="12">
        <f ca="1">INDEX(plate_metadata!$B$2:$Y$17, INT((ROW()-2)/COLUMNS(plate_metadata!$B$2:$Y$17))+1, MOD(ROW()-2, COLUMNS(plate_metadata!$B$2:$Y$17))+1)</f>
        <v>2.0227579977591166</v>
      </c>
    </row>
    <row r="316" spans="4:8" x14ac:dyDescent="0.3">
      <c r="D316" s="17" t="str">
        <f>INDEX(plate_readout!$A$2:$A$17, INT((ROW()-2)/(COLUMNS(plate_readout!$B$2:$Y$17)))+1)</f>
        <v>N</v>
      </c>
      <c r="E316" s="9">
        <f>INDEX(plate_readout!$B$1:$Y$1,MOD(ROW()-2,COLUMNS(plate_readout!$B$2:$Y$17))+1)</f>
        <v>3</v>
      </c>
      <c r="F316" s="2">
        <f ca="1">INDEX(plate_readout!$B$2:$Y$17, INT((ROW()-2)/COLUMNS(plate_readout!$B$2:$Y$17))+1, MOD(ROW()-2, COLUMNS(plate_readout!$B$2:$Y$17))+1)</f>
        <v>3.9161115214941074</v>
      </c>
      <c r="G316" s="2" t="str">
        <f>INDEX(plate_materials!$B$2:$Y$17, INT((ROW()-2)/COLUMNS(plate_materials!$B$2:$Y$17))+1, MOD(ROW()-2, COLUMNS(plate_materials!$B$2:$Y$17))+1)</f>
        <v>M3</v>
      </c>
      <c r="H316" s="12">
        <f ca="1">INDEX(plate_metadata!$B$2:$Y$17, INT((ROW()-2)/COLUMNS(plate_metadata!$B$2:$Y$17))+1, MOD(ROW()-2, COLUMNS(plate_metadata!$B$2:$Y$17))+1)</f>
        <v>3.5528628296592863</v>
      </c>
    </row>
    <row r="317" spans="4:8" x14ac:dyDescent="0.3">
      <c r="D317" s="17" t="str">
        <f>INDEX(plate_readout!$A$2:$A$17, INT((ROW()-2)/(COLUMNS(plate_readout!$B$2:$Y$17)))+1)</f>
        <v>N</v>
      </c>
      <c r="E317" s="9">
        <f>INDEX(plate_readout!$B$1:$Y$1,MOD(ROW()-2,COLUMNS(plate_readout!$B$2:$Y$17))+1)</f>
        <v>4</v>
      </c>
      <c r="F317" s="2">
        <f ca="1">INDEX(plate_readout!$B$2:$Y$17, INT((ROW()-2)/COLUMNS(plate_readout!$B$2:$Y$17))+1, MOD(ROW()-2, COLUMNS(plate_readout!$B$2:$Y$17))+1)</f>
        <v>4.0578026807216965</v>
      </c>
      <c r="G317" s="2" t="str">
        <f>INDEX(plate_materials!$B$2:$Y$17, INT((ROW()-2)/COLUMNS(plate_materials!$B$2:$Y$17))+1, MOD(ROW()-2, COLUMNS(plate_materials!$B$2:$Y$17))+1)</f>
        <v>M4</v>
      </c>
      <c r="H317" s="12">
        <f ca="1">INDEX(plate_metadata!$B$2:$Y$17, INT((ROW()-2)/COLUMNS(plate_metadata!$B$2:$Y$17))+1, MOD(ROW()-2, COLUMNS(plate_metadata!$B$2:$Y$17))+1)</f>
        <v>4.9053436721560448</v>
      </c>
    </row>
    <row r="318" spans="4:8" x14ac:dyDescent="0.3">
      <c r="D318" s="17" t="str">
        <f>INDEX(plate_readout!$A$2:$A$17, INT((ROW()-2)/(COLUMNS(plate_readout!$B$2:$Y$17)))+1)</f>
        <v>N</v>
      </c>
      <c r="E318" s="9">
        <f>INDEX(plate_readout!$B$1:$Y$1,MOD(ROW()-2,COLUMNS(plate_readout!$B$2:$Y$17))+1)</f>
        <v>5</v>
      </c>
      <c r="F318" s="2">
        <f ca="1">INDEX(plate_readout!$B$2:$Y$17, INT((ROW()-2)/COLUMNS(plate_readout!$B$2:$Y$17))+1, MOD(ROW()-2, COLUMNS(plate_readout!$B$2:$Y$17))+1)</f>
        <v>5.6140242917949381</v>
      </c>
      <c r="G318" s="2" t="str">
        <f>INDEX(plate_materials!$B$2:$Y$17, INT((ROW()-2)/COLUMNS(plate_materials!$B$2:$Y$17))+1, MOD(ROW()-2, COLUMNS(plate_materials!$B$2:$Y$17))+1)</f>
        <v>M5</v>
      </c>
      <c r="H318" s="12">
        <f ca="1">INDEX(plate_metadata!$B$2:$Y$17, INT((ROW()-2)/COLUMNS(plate_metadata!$B$2:$Y$17))+1, MOD(ROW()-2, COLUMNS(plate_metadata!$B$2:$Y$17))+1)</f>
        <v>5.3011615840938058</v>
      </c>
    </row>
    <row r="319" spans="4:8" x14ac:dyDescent="0.3">
      <c r="D319" s="17" t="str">
        <f>INDEX(plate_readout!$A$2:$A$17, INT((ROW()-2)/(COLUMNS(plate_readout!$B$2:$Y$17)))+1)</f>
        <v>N</v>
      </c>
      <c r="E319" s="9">
        <f>INDEX(plate_readout!$B$1:$Y$1,MOD(ROW()-2,COLUMNS(plate_readout!$B$2:$Y$17))+1)</f>
        <v>6</v>
      </c>
      <c r="F319" s="2">
        <f ca="1">INDEX(plate_readout!$B$2:$Y$17, INT((ROW()-2)/COLUMNS(plate_readout!$B$2:$Y$17))+1, MOD(ROW()-2, COLUMNS(plate_readout!$B$2:$Y$17))+1)</f>
        <v>6.2739388034515544</v>
      </c>
      <c r="G319" s="2" t="str">
        <f>INDEX(plate_materials!$B$2:$Y$17, INT((ROW()-2)/COLUMNS(plate_materials!$B$2:$Y$17))+1, MOD(ROW()-2, COLUMNS(plate_materials!$B$2:$Y$17))+1)</f>
        <v>M6</v>
      </c>
      <c r="H319" s="12">
        <f ca="1">INDEX(plate_metadata!$B$2:$Y$17, INT((ROW()-2)/COLUMNS(plate_metadata!$B$2:$Y$17))+1, MOD(ROW()-2, COLUMNS(plate_metadata!$B$2:$Y$17))+1)</f>
        <v>6.4895561345617869</v>
      </c>
    </row>
    <row r="320" spans="4:8" x14ac:dyDescent="0.3">
      <c r="D320" s="17" t="str">
        <f>INDEX(plate_readout!$A$2:$A$17, INT((ROW()-2)/(COLUMNS(plate_readout!$B$2:$Y$17)))+1)</f>
        <v>N</v>
      </c>
      <c r="E320" s="9">
        <f>INDEX(plate_readout!$B$1:$Y$1,MOD(ROW()-2,COLUMNS(plate_readout!$B$2:$Y$17))+1)</f>
        <v>7</v>
      </c>
      <c r="F320" s="2">
        <f ca="1">INDEX(plate_readout!$B$2:$Y$17, INT((ROW()-2)/COLUMNS(plate_readout!$B$2:$Y$17))+1, MOD(ROW()-2, COLUMNS(plate_readout!$B$2:$Y$17))+1)</f>
        <v>7.6812372523009733</v>
      </c>
      <c r="G320" s="2" t="str">
        <f>INDEX(plate_materials!$B$2:$Y$17, INT((ROW()-2)/COLUMNS(plate_materials!$B$2:$Y$17))+1, MOD(ROW()-2, COLUMNS(plate_materials!$B$2:$Y$17))+1)</f>
        <v>M7</v>
      </c>
      <c r="H320" s="12">
        <f ca="1">INDEX(plate_metadata!$B$2:$Y$17, INT((ROW()-2)/COLUMNS(plate_metadata!$B$2:$Y$17))+1, MOD(ROW()-2, COLUMNS(plate_metadata!$B$2:$Y$17))+1)</f>
        <v>7.4936465688012861</v>
      </c>
    </row>
    <row r="321" spans="4:8" x14ac:dyDescent="0.3">
      <c r="D321" s="17" t="str">
        <f>INDEX(plate_readout!$A$2:$A$17, INT((ROW()-2)/(COLUMNS(plate_readout!$B$2:$Y$17)))+1)</f>
        <v>N</v>
      </c>
      <c r="E321" s="9">
        <f>INDEX(plate_readout!$B$1:$Y$1,MOD(ROW()-2,COLUMNS(plate_readout!$B$2:$Y$17))+1)</f>
        <v>8</v>
      </c>
      <c r="F321" s="2">
        <f ca="1">INDEX(plate_readout!$B$2:$Y$17, INT((ROW()-2)/COLUMNS(plate_readout!$B$2:$Y$17))+1, MOD(ROW()-2, COLUMNS(plate_readout!$B$2:$Y$17))+1)</f>
        <v>8.6790433587648366</v>
      </c>
      <c r="G321" s="2" t="str">
        <f>INDEX(plate_materials!$B$2:$Y$17, INT((ROW()-2)/COLUMNS(plate_materials!$B$2:$Y$17))+1, MOD(ROW()-2, COLUMNS(plate_materials!$B$2:$Y$17))+1)</f>
        <v>M8</v>
      </c>
      <c r="H321" s="12">
        <f ca="1">INDEX(plate_metadata!$B$2:$Y$17, INT((ROW()-2)/COLUMNS(plate_metadata!$B$2:$Y$17))+1, MOD(ROW()-2, COLUMNS(plate_metadata!$B$2:$Y$17))+1)</f>
        <v>8.5537185865259815</v>
      </c>
    </row>
    <row r="322" spans="4:8" x14ac:dyDescent="0.3">
      <c r="D322" s="17" t="str">
        <f>INDEX(plate_readout!$A$2:$A$17, INT((ROW()-2)/(COLUMNS(plate_readout!$B$2:$Y$17)))+1)</f>
        <v>N</v>
      </c>
      <c r="E322" s="9">
        <f>INDEX(plate_readout!$B$1:$Y$1,MOD(ROW()-2,COLUMNS(plate_readout!$B$2:$Y$17))+1)</f>
        <v>9</v>
      </c>
      <c r="F322" s="2">
        <f ca="1">INDEX(plate_readout!$B$2:$Y$17, INT((ROW()-2)/COLUMNS(plate_readout!$B$2:$Y$17))+1, MOD(ROW()-2, COLUMNS(plate_readout!$B$2:$Y$17))+1)</f>
        <v>9.2071318032033389</v>
      </c>
      <c r="G322" s="2" t="str">
        <f>INDEX(plate_materials!$B$2:$Y$17, INT((ROW()-2)/COLUMNS(plate_materials!$B$2:$Y$17))+1, MOD(ROW()-2, COLUMNS(plate_materials!$B$2:$Y$17))+1)</f>
        <v>M9</v>
      </c>
      <c r="H322" s="12">
        <f ca="1">INDEX(plate_metadata!$B$2:$Y$17, INT((ROW()-2)/COLUMNS(plate_metadata!$B$2:$Y$17))+1, MOD(ROW()-2, COLUMNS(plate_metadata!$B$2:$Y$17))+1)</f>
        <v>9.8260262455657408</v>
      </c>
    </row>
    <row r="323" spans="4:8" x14ac:dyDescent="0.3">
      <c r="D323" s="17" t="str">
        <f>INDEX(plate_readout!$A$2:$A$17, INT((ROW()-2)/(COLUMNS(plate_readout!$B$2:$Y$17)))+1)</f>
        <v>N</v>
      </c>
      <c r="E323" s="9">
        <f>INDEX(plate_readout!$B$1:$Y$1,MOD(ROW()-2,COLUMNS(plate_readout!$B$2:$Y$17))+1)</f>
        <v>10</v>
      </c>
      <c r="F323" s="2">
        <f ca="1">INDEX(plate_readout!$B$2:$Y$17, INT((ROW()-2)/COLUMNS(plate_readout!$B$2:$Y$17))+1, MOD(ROW()-2, COLUMNS(plate_readout!$B$2:$Y$17))+1)</f>
        <v>10.620285290607221</v>
      </c>
      <c r="G323" s="2" t="str">
        <f>INDEX(plate_materials!$B$2:$Y$17, INT((ROW()-2)/COLUMNS(plate_materials!$B$2:$Y$17))+1, MOD(ROW()-2, COLUMNS(plate_materials!$B$2:$Y$17))+1)</f>
        <v>M10</v>
      </c>
      <c r="H323" s="12">
        <f ca="1">INDEX(plate_metadata!$B$2:$Y$17, INT((ROW()-2)/COLUMNS(plate_metadata!$B$2:$Y$17))+1, MOD(ROW()-2, COLUMNS(plate_metadata!$B$2:$Y$17))+1)</f>
        <v>10.590920331376385</v>
      </c>
    </row>
    <row r="324" spans="4:8" x14ac:dyDescent="0.3">
      <c r="D324" s="17" t="str">
        <f>INDEX(plate_readout!$A$2:$A$17, INT((ROW()-2)/(COLUMNS(plate_readout!$B$2:$Y$17)))+1)</f>
        <v>N</v>
      </c>
      <c r="E324" s="9">
        <f>INDEX(plate_readout!$B$1:$Y$1,MOD(ROW()-2,COLUMNS(plate_readout!$B$2:$Y$17))+1)</f>
        <v>11</v>
      </c>
      <c r="F324" s="2">
        <f ca="1">INDEX(plate_readout!$B$2:$Y$17, INT((ROW()-2)/COLUMNS(plate_readout!$B$2:$Y$17))+1, MOD(ROW()-2, COLUMNS(plate_readout!$B$2:$Y$17))+1)</f>
        <v>11.396490941792226</v>
      </c>
      <c r="G324" s="2" t="str">
        <f>INDEX(plate_materials!$B$2:$Y$17, INT((ROW()-2)/COLUMNS(plate_materials!$B$2:$Y$17))+1, MOD(ROW()-2, COLUMNS(plate_materials!$B$2:$Y$17))+1)</f>
        <v>M11</v>
      </c>
      <c r="H324" s="12">
        <f ca="1">INDEX(plate_metadata!$B$2:$Y$17, INT((ROW()-2)/COLUMNS(plate_metadata!$B$2:$Y$17))+1, MOD(ROW()-2, COLUMNS(plate_metadata!$B$2:$Y$17))+1)</f>
        <v>11.080353251760549</v>
      </c>
    </row>
    <row r="325" spans="4:8" x14ac:dyDescent="0.3">
      <c r="D325" s="17" t="str">
        <f>INDEX(plate_readout!$A$2:$A$17, INT((ROW()-2)/(COLUMNS(plate_readout!$B$2:$Y$17)))+1)</f>
        <v>N</v>
      </c>
      <c r="E325" s="9">
        <f>INDEX(plate_readout!$B$1:$Y$1,MOD(ROW()-2,COLUMNS(plate_readout!$B$2:$Y$17))+1)</f>
        <v>12</v>
      </c>
      <c r="F325" s="2">
        <f ca="1">INDEX(plate_readout!$B$2:$Y$17, INT((ROW()-2)/COLUMNS(plate_readout!$B$2:$Y$17))+1, MOD(ROW()-2, COLUMNS(plate_readout!$B$2:$Y$17))+1)</f>
        <v>12.929980317927887</v>
      </c>
      <c r="G325" s="2" t="str">
        <f>INDEX(plate_materials!$B$2:$Y$17, INT((ROW()-2)/COLUMNS(plate_materials!$B$2:$Y$17))+1, MOD(ROW()-2, COLUMNS(plate_materials!$B$2:$Y$17))+1)</f>
        <v>M12</v>
      </c>
      <c r="H325" s="12">
        <f ca="1">INDEX(plate_metadata!$B$2:$Y$17, INT((ROW()-2)/COLUMNS(plate_metadata!$B$2:$Y$17))+1, MOD(ROW()-2, COLUMNS(plate_metadata!$B$2:$Y$17))+1)</f>
        <v>12.195906652345132</v>
      </c>
    </row>
    <row r="326" spans="4:8" x14ac:dyDescent="0.3">
      <c r="D326" s="17" t="str">
        <f>INDEX(plate_readout!$A$2:$A$17, INT((ROW()-2)/(COLUMNS(plate_readout!$B$2:$Y$17)))+1)</f>
        <v>N</v>
      </c>
      <c r="E326" s="9">
        <f>INDEX(plate_readout!$B$1:$Y$1,MOD(ROW()-2,COLUMNS(plate_readout!$B$2:$Y$17))+1)</f>
        <v>13</v>
      </c>
      <c r="F326" s="2">
        <f ca="1">INDEX(plate_readout!$B$2:$Y$17, INT((ROW()-2)/COLUMNS(plate_readout!$B$2:$Y$17))+1, MOD(ROW()-2, COLUMNS(plate_readout!$B$2:$Y$17))+1)</f>
        <v>13.887149208007072</v>
      </c>
      <c r="G326" s="2" t="str">
        <f>INDEX(plate_materials!$B$2:$Y$17, INT((ROW()-2)/COLUMNS(plate_materials!$B$2:$Y$17))+1, MOD(ROW()-2, COLUMNS(plate_materials!$B$2:$Y$17))+1)</f>
        <v>M1</v>
      </c>
      <c r="H326" s="12">
        <f ca="1">INDEX(plate_metadata!$B$2:$Y$17, INT((ROW()-2)/COLUMNS(plate_metadata!$B$2:$Y$17))+1, MOD(ROW()-2, COLUMNS(plate_metadata!$B$2:$Y$17))+1)</f>
        <v>13.022028026299704</v>
      </c>
    </row>
    <row r="327" spans="4:8" x14ac:dyDescent="0.3">
      <c r="D327" s="17" t="str">
        <f>INDEX(plate_readout!$A$2:$A$17, INT((ROW()-2)/(COLUMNS(plate_readout!$B$2:$Y$17)))+1)</f>
        <v>N</v>
      </c>
      <c r="E327" s="9">
        <f>INDEX(plate_readout!$B$1:$Y$1,MOD(ROW()-2,COLUMNS(plate_readout!$B$2:$Y$17))+1)</f>
        <v>14</v>
      </c>
      <c r="F327" s="2">
        <f ca="1">INDEX(plate_readout!$B$2:$Y$17, INT((ROW()-2)/COLUMNS(plate_readout!$B$2:$Y$17))+1, MOD(ROW()-2, COLUMNS(plate_readout!$B$2:$Y$17))+1)</f>
        <v>14.984944461155035</v>
      </c>
      <c r="G327" s="2" t="str">
        <f>INDEX(plate_materials!$B$2:$Y$17, INT((ROW()-2)/COLUMNS(plate_materials!$B$2:$Y$17))+1, MOD(ROW()-2, COLUMNS(plate_materials!$B$2:$Y$17))+1)</f>
        <v>M2</v>
      </c>
      <c r="H327" s="12">
        <f ca="1">INDEX(plate_metadata!$B$2:$Y$17, INT((ROW()-2)/COLUMNS(plate_metadata!$B$2:$Y$17))+1, MOD(ROW()-2, COLUMNS(plate_metadata!$B$2:$Y$17))+1)</f>
        <v>14.549877054386576</v>
      </c>
    </row>
    <row r="328" spans="4:8" x14ac:dyDescent="0.3">
      <c r="D328" s="17" t="str">
        <f>INDEX(plate_readout!$A$2:$A$17, INT((ROW()-2)/(COLUMNS(plate_readout!$B$2:$Y$17)))+1)</f>
        <v>N</v>
      </c>
      <c r="E328" s="9">
        <f>INDEX(plate_readout!$B$1:$Y$1,MOD(ROW()-2,COLUMNS(plate_readout!$B$2:$Y$17))+1)</f>
        <v>15</v>
      </c>
      <c r="F328" s="2">
        <f ca="1">INDEX(plate_readout!$B$2:$Y$17, INT((ROW()-2)/COLUMNS(plate_readout!$B$2:$Y$17))+1, MOD(ROW()-2, COLUMNS(plate_readout!$B$2:$Y$17))+1)</f>
        <v>15.614847909878545</v>
      </c>
      <c r="G328" s="2" t="str">
        <f>INDEX(plate_materials!$B$2:$Y$17, INT((ROW()-2)/COLUMNS(plate_materials!$B$2:$Y$17))+1, MOD(ROW()-2, COLUMNS(plate_materials!$B$2:$Y$17))+1)</f>
        <v>M3</v>
      </c>
      <c r="H328" s="12">
        <f ca="1">INDEX(plate_metadata!$B$2:$Y$17, INT((ROW()-2)/COLUMNS(plate_metadata!$B$2:$Y$17))+1, MOD(ROW()-2, COLUMNS(plate_metadata!$B$2:$Y$17))+1)</f>
        <v>15.888070697623878</v>
      </c>
    </row>
    <row r="329" spans="4:8" x14ac:dyDescent="0.3">
      <c r="D329" s="17" t="str">
        <f>INDEX(plate_readout!$A$2:$A$17, INT((ROW()-2)/(COLUMNS(plate_readout!$B$2:$Y$17)))+1)</f>
        <v>N</v>
      </c>
      <c r="E329" s="9">
        <f>INDEX(plate_readout!$B$1:$Y$1,MOD(ROW()-2,COLUMNS(plate_readout!$B$2:$Y$17))+1)</f>
        <v>16</v>
      </c>
      <c r="F329" s="2">
        <f ca="1">INDEX(plate_readout!$B$2:$Y$17, INT((ROW()-2)/COLUMNS(plate_readout!$B$2:$Y$17))+1, MOD(ROW()-2, COLUMNS(plate_readout!$B$2:$Y$17))+1)</f>
        <v>16.250059333807251</v>
      </c>
      <c r="G329" s="2" t="str">
        <f>INDEX(plate_materials!$B$2:$Y$17, INT((ROW()-2)/COLUMNS(plate_materials!$B$2:$Y$17))+1, MOD(ROW()-2, COLUMNS(plate_materials!$B$2:$Y$17))+1)</f>
        <v>M4</v>
      </c>
      <c r="H329" s="12">
        <f ca="1">INDEX(plate_metadata!$B$2:$Y$17, INT((ROW()-2)/COLUMNS(plate_metadata!$B$2:$Y$17))+1, MOD(ROW()-2, COLUMNS(plate_metadata!$B$2:$Y$17))+1)</f>
        <v>16.12504795597669</v>
      </c>
    </row>
    <row r="330" spans="4:8" x14ac:dyDescent="0.3">
      <c r="D330" s="17" t="str">
        <f>INDEX(plate_readout!$A$2:$A$17, INT((ROW()-2)/(COLUMNS(plate_readout!$B$2:$Y$17)))+1)</f>
        <v>N</v>
      </c>
      <c r="E330" s="9">
        <f>INDEX(plate_readout!$B$1:$Y$1,MOD(ROW()-2,COLUMNS(plate_readout!$B$2:$Y$17))+1)</f>
        <v>17</v>
      </c>
      <c r="F330" s="2">
        <f ca="1">INDEX(plate_readout!$B$2:$Y$17, INT((ROW()-2)/COLUMNS(plate_readout!$B$2:$Y$17))+1, MOD(ROW()-2, COLUMNS(plate_readout!$B$2:$Y$17))+1)</f>
        <v>17.1593421658241</v>
      </c>
      <c r="G330" s="2" t="str">
        <f>INDEX(plate_materials!$B$2:$Y$17, INT((ROW()-2)/COLUMNS(plate_materials!$B$2:$Y$17))+1, MOD(ROW()-2, COLUMNS(plate_materials!$B$2:$Y$17))+1)</f>
        <v>M5</v>
      </c>
      <c r="H330" s="12">
        <f ca="1">INDEX(plate_metadata!$B$2:$Y$17, INT((ROW()-2)/COLUMNS(plate_metadata!$B$2:$Y$17))+1, MOD(ROW()-2, COLUMNS(plate_metadata!$B$2:$Y$17))+1)</f>
        <v>17.464783846599854</v>
      </c>
    </row>
    <row r="331" spans="4:8" x14ac:dyDescent="0.3">
      <c r="D331" s="17" t="str">
        <f>INDEX(plate_readout!$A$2:$A$17, INT((ROW()-2)/(COLUMNS(plate_readout!$B$2:$Y$17)))+1)</f>
        <v>N</v>
      </c>
      <c r="E331" s="9">
        <f>INDEX(plate_readout!$B$1:$Y$1,MOD(ROW()-2,COLUMNS(plate_readout!$B$2:$Y$17))+1)</f>
        <v>18</v>
      </c>
      <c r="F331" s="2">
        <f ca="1">INDEX(plate_readout!$B$2:$Y$17, INT((ROW()-2)/COLUMNS(plate_readout!$B$2:$Y$17))+1, MOD(ROW()-2, COLUMNS(plate_readout!$B$2:$Y$17))+1)</f>
        <v>18.141005515017834</v>
      </c>
      <c r="G331" s="2" t="str">
        <f>INDEX(plate_materials!$B$2:$Y$17, INT((ROW()-2)/COLUMNS(plate_materials!$B$2:$Y$17))+1, MOD(ROW()-2, COLUMNS(plate_materials!$B$2:$Y$17))+1)</f>
        <v>M6</v>
      </c>
      <c r="H331" s="12">
        <f ca="1">INDEX(plate_metadata!$B$2:$Y$17, INT((ROW()-2)/COLUMNS(plate_metadata!$B$2:$Y$17))+1, MOD(ROW()-2, COLUMNS(plate_metadata!$B$2:$Y$17))+1)</f>
        <v>18.284618647126127</v>
      </c>
    </row>
    <row r="332" spans="4:8" x14ac:dyDescent="0.3">
      <c r="D332" s="17" t="str">
        <f>INDEX(plate_readout!$A$2:$A$17, INT((ROW()-2)/(COLUMNS(plate_readout!$B$2:$Y$17)))+1)</f>
        <v>N</v>
      </c>
      <c r="E332" s="9">
        <f>INDEX(plate_readout!$B$1:$Y$1,MOD(ROW()-2,COLUMNS(plate_readout!$B$2:$Y$17))+1)</f>
        <v>19</v>
      </c>
      <c r="F332" s="2">
        <f ca="1">INDEX(plate_readout!$B$2:$Y$17, INT((ROW()-2)/COLUMNS(plate_readout!$B$2:$Y$17))+1, MOD(ROW()-2, COLUMNS(plate_readout!$B$2:$Y$17))+1)</f>
        <v>19.750564230233554</v>
      </c>
      <c r="G332" s="2" t="str">
        <f>INDEX(plate_materials!$B$2:$Y$17, INT((ROW()-2)/COLUMNS(plate_materials!$B$2:$Y$17))+1, MOD(ROW()-2, COLUMNS(plate_materials!$B$2:$Y$17))+1)</f>
        <v>M7</v>
      </c>
      <c r="H332" s="12">
        <f ca="1">INDEX(plate_metadata!$B$2:$Y$17, INT((ROW()-2)/COLUMNS(plate_metadata!$B$2:$Y$17))+1, MOD(ROW()-2, COLUMNS(plate_metadata!$B$2:$Y$17))+1)</f>
        <v>19.302728563100217</v>
      </c>
    </row>
    <row r="333" spans="4:8" x14ac:dyDescent="0.3">
      <c r="D333" s="17" t="str">
        <f>INDEX(plate_readout!$A$2:$A$17, INT((ROW()-2)/(COLUMNS(plate_readout!$B$2:$Y$17)))+1)</f>
        <v>N</v>
      </c>
      <c r="E333" s="9">
        <f>INDEX(plate_readout!$B$1:$Y$1,MOD(ROW()-2,COLUMNS(plate_readout!$B$2:$Y$17))+1)</f>
        <v>20</v>
      </c>
      <c r="F333" s="2">
        <f ca="1">INDEX(plate_readout!$B$2:$Y$17, INT((ROW()-2)/COLUMNS(plate_readout!$B$2:$Y$17))+1, MOD(ROW()-2, COLUMNS(plate_readout!$B$2:$Y$17))+1)</f>
        <v>20.676254796371015</v>
      </c>
      <c r="G333" s="2" t="str">
        <f>INDEX(plate_materials!$B$2:$Y$17, INT((ROW()-2)/COLUMNS(plate_materials!$B$2:$Y$17))+1, MOD(ROW()-2, COLUMNS(plate_materials!$B$2:$Y$17))+1)</f>
        <v>M8</v>
      </c>
      <c r="H333" s="12">
        <f ca="1">INDEX(plate_metadata!$B$2:$Y$17, INT((ROW()-2)/COLUMNS(plate_metadata!$B$2:$Y$17))+1, MOD(ROW()-2, COLUMNS(plate_metadata!$B$2:$Y$17))+1)</f>
        <v>20.01589157228425</v>
      </c>
    </row>
    <row r="334" spans="4:8" x14ac:dyDescent="0.3">
      <c r="D334" s="17" t="str">
        <f>INDEX(plate_readout!$A$2:$A$17, INT((ROW()-2)/(COLUMNS(plate_readout!$B$2:$Y$17)))+1)</f>
        <v>N</v>
      </c>
      <c r="E334" s="9">
        <f>INDEX(plate_readout!$B$1:$Y$1,MOD(ROW()-2,COLUMNS(plate_readout!$B$2:$Y$17))+1)</f>
        <v>21</v>
      </c>
      <c r="F334" s="2">
        <f ca="1">INDEX(plate_readout!$B$2:$Y$17, INT((ROW()-2)/COLUMNS(plate_readout!$B$2:$Y$17))+1, MOD(ROW()-2, COLUMNS(plate_readout!$B$2:$Y$17))+1)</f>
        <v>21.014834952756829</v>
      </c>
      <c r="G334" s="2" t="str">
        <f>INDEX(plate_materials!$B$2:$Y$17, INT((ROW()-2)/COLUMNS(plate_materials!$B$2:$Y$17))+1, MOD(ROW()-2, COLUMNS(plate_materials!$B$2:$Y$17))+1)</f>
        <v>M9</v>
      </c>
      <c r="H334" s="12">
        <f ca="1">INDEX(plate_metadata!$B$2:$Y$17, INT((ROW()-2)/COLUMNS(plate_metadata!$B$2:$Y$17))+1, MOD(ROW()-2, COLUMNS(plate_metadata!$B$2:$Y$17))+1)</f>
        <v>21.894767585559858</v>
      </c>
    </row>
    <row r="335" spans="4:8" x14ac:dyDescent="0.3">
      <c r="D335" s="17" t="str">
        <f>INDEX(plate_readout!$A$2:$A$17, INT((ROW()-2)/(COLUMNS(plate_readout!$B$2:$Y$17)))+1)</f>
        <v>N</v>
      </c>
      <c r="E335" s="9">
        <f>INDEX(plate_readout!$B$1:$Y$1,MOD(ROW()-2,COLUMNS(plate_readout!$B$2:$Y$17))+1)</f>
        <v>22</v>
      </c>
      <c r="F335" s="2">
        <f ca="1">INDEX(plate_readout!$B$2:$Y$17, INT((ROW()-2)/COLUMNS(plate_readout!$B$2:$Y$17))+1, MOD(ROW()-2, COLUMNS(plate_readout!$B$2:$Y$17))+1)</f>
        <v>22.061415885537468</v>
      </c>
      <c r="G335" s="2" t="str">
        <f>INDEX(plate_materials!$B$2:$Y$17, INT((ROW()-2)/COLUMNS(plate_materials!$B$2:$Y$17))+1, MOD(ROW()-2, COLUMNS(plate_materials!$B$2:$Y$17))+1)</f>
        <v>M10</v>
      </c>
      <c r="H335" s="12">
        <f ca="1">INDEX(plate_metadata!$B$2:$Y$17, INT((ROW()-2)/COLUMNS(plate_metadata!$B$2:$Y$17))+1, MOD(ROW()-2, COLUMNS(plate_metadata!$B$2:$Y$17))+1)</f>
        <v>22.468178590041013</v>
      </c>
    </row>
    <row r="336" spans="4:8" x14ac:dyDescent="0.3">
      <c r="D336" s="17" t="str">
        <f>INDEX(plate_readout!$A$2:$A$17, INT((ROW()-2)/(COLUMNS(plate_readout!$B$2:$Y$17)))+1)</f>
        <v>N</v>
      </c>
      <c r="E336" s="9">
        <f>INDEX(plate_readout!$B$1:$Y$1,MOD(ROW()-2,COLUMNS(plate_readout!$B$2:$Y$17))+1)</f>
        <v>23</v>
      </c>
      <c r="F336" s="2">
        <f ca="1">INDEX(plate_readout!$B$2:$Y$17, INT((ROW()-2)/COLUMNS(plate_readout!$B$2:$Y$17))+1, MOD(ROW()-2, COLUMNS(plate_readout!$B$2:$Y$17))+1)</f>
        <v>23.917186811153105</v>
      </c>
      <c r="G336" s="2" t="str">
        <f>INDEX(plate_materials!$B$2:$Y$17, INT((ROW()-2)/COLUMNS(plate_materials!$B$2:$Y$17))+1, MOD(ROW()-2, COLUMNS(plate_materials!$B$2:$Y$17))+1)</f>
        <v>M11</v>
      </c>
      <c r="H336" s="12">
        <f ca="1">INDEX(plate_metadata!$B$2:$Y$17, INT((ROW()-2)/COLUMNS(plate_metadata!$B$2:$Y$17))+1, MOD(ROW()-2, COLUMNS(plate_metadata!$B$2:$Y$17))+1)</f>
        <v>23.751678729957632</v>
      </c>
    </row>
    <row r="337" spans="4:8" x14ac:dyDescent="0.3">
      <c r="D337" s="17" t="str">
        <f>INDEX(plate_readout!$A$2:$A$17, INT((ROW()-2)/(COLUMNS(plate_readout!$B$2:$Y$17)))+1)</f>
        <v>N</v>
      </c>
      <c r="E337" s="9">
        <f>INDEX(plate_readout!$B$1:$Y$1,MOD(ROW()-2,COLUMNS(plate_readout!$B$2:$Y$17))+1)</f>
        <v>24</v>
      </c>
      <c r="F337" s="2">
        <f ca="1">INDEX(plate_readout!$B$2:$Y$17, INT((ROW()-2)/COLUMNS(plate_readout!$B$2:$Y$17))+1, MOD(ROW()-2, COLUMNS(plate_readout!$B$2:$Y$17))+1)</f>
        <v>24.746599365018167</v>
      </c>
      <c r="G337" s="2" t="str">
        <f>INDEX(plate_materials!$B$2:$Y$17, INT((ROW()-2)/COLUMNS(plate_materials!$B$2:$Y$17))+1, MOD(ROW()-2, COLUMNS(plate_materials!$B$2:$Y$17))+1)</f>
        <v>M12</v>
      </c>
      <c r="H337" s="12">
        <f ca="1">INDEX(plate_metadata!$B$2:$Y$17, INT((ROW()-2)/COLUMNS(plate_metadata!$B$2:$Y$17))+1, MOD(ROW()-2, COLUMNS(plate_metadata!$B$2:$Y$17))+1)</f>
        <v>24.639581930810952</v>
      </c>
    </row>
    <row r="338" spans="4:8" x14ac:dyDescent="0.3">
      <c r="D338" s="17" t="str">
        <f>INDEX(plate_readout!$A$2:$A$17, INT((ROW()-2)/(COLUMNS(plate_readout!$B$2:$Y$17)))+1)</f>
        <v>O</v>
      </c>
      <c r="E338" s="9">
        <f>INDEX(plate_readout!$B$1:$Y$1,MOD(ROW()-2,COLUMNS(plate_readout!$B$2:$Y$17))+1)</f>
        <v>1</v>
      </c>
      <c r="F338" s="2">
        <f ca="1">INDEX(plate_readout!$B$2:$Y$17, INT((ROW()-2)/COLUMNS(plate_readout!$B$2:$Y$17))+1, MOD(ROW()-2, COLUMNS(plate_readout!$B$2:$Y$17))+1)</f>
        <v>1.7534192622595732</v>
      </c>
      <c r="G338" s="2" t="str">
        <f>INDEX(plate_materials!$B$2:$Y$17, INT((ROW()-2)/COLUMNS(plate_materials!$B$2:$Y$17))+1, MOD(ROW()-2, COLUMNS(plate_materials!$B$2:$Y$17))+1)</f>
        <v>M1</v>
      </c>
      <c r="H338" s="12">
        <f ca="1">INDEX(plate_metadata!$B$2:$Y$17, INT((ROW()-2)/COLUMNS(plate_metadata!$B$2:$Y$17))+1, MOD(ROW()-2, COLUMNS(plate_metadata!$B$2:$Y$17))+1)</f>
        <v>1.2696756241667266</v>
      </c>
    </row>
    <row r="339" spans="4:8" x14ac:dyDescent="0.3">
      <c r="D339" s="17" t="str">
        <f>INDEX(plate_readout!$A$2:$A$17, INT((ROW()-2)/(COLUMNS(plate_readout!$B$2:$Y$17)))+1)</f>
        <v>O</v>
      </c>
      <c r="E339" s="9">
        <f>INDEX(plate_readout!$B$1:$Y$1,MOD(ROW()-2,COLUMNS(plate_readout!$B$2:$Y$17))+1)</f>
        <v>2</v>
      </c>
      <c r="F339" s="2">
        <f ca="1">INDEX(plate_readout!$B$2:$Y$17, INT((ROW()-2)/COLUMNS(plate_readout!$B$2:$Y$17))+1, MOD(ROW()-2, COLUMNS(plate_readout!$B$2:$Y$17))+1)</f>
        <v>2.6629510374684484</v>
      </c>
      <c r="G339" s="2" t="str">
        <f>INDEX(plate_materials!$B$2:$Y$17, INT((ROW()-2)/COLUMNS(plate_materials!$B$2:$Y$17))+1, MOD(ROW()-2, COLUMNS(plate_materials!$B$2:$Y$17))+1)</f>
        <v>M2</v>
      </c>
      <c r="H339" s="12">
        <f ca="1">INDEX(plate_metadata!$B$2:$Y$17, INT((ROW()-2)/COLUMNS(plate_metadata!$B$2:$Y$17))+1, MOD(ROW()-2, COLUMNS(plate_metadata!$B$2:$Y$17))+1)</f>
        <v>2.8592241388587105</v>
      </c>
    </row>
    <row r="340" spans="4:8" x14ac:dyDescent="0.3">
      <c r="D340" s="17" t="str">
        <f>INDEX(plate_readout!$A$2:$A$17, INT((ROW()-2)/(COLUMNS(plate_readout!$B$2:$Y$17)))+1)</f>
        <v>O</v>
      </c>
      <c r="E340" s="9">
        <f>INDEX(plate_readout!$B$1:$Y$1,MOD(ROW()-2,COLUMNS(plate_readout!$B$2:$Y$17))+1)</f>
        <v>3</v>
      </c>
      <c r="F340" s="2">
        <f ca="1">INDEX(plate_readout!$B$2:$Y$17, INT((ROW()-2)/COLUMNS(plate_readout!$B$2:$Y$17))+1, MOD(ROW()-2, COLUMNS(plate_readout!$B$2:$Y$17))+1)</f>
        <v>3.1964926867635786</v>
      </c>
      <c r="G340" s="2" t="str">
        <f>INDEX(plate_materials!$B$2:$Y$17, INT((ROW()-2)/COLUMNS(plate_materials!$B$2:$Y$17))+1, MOD(ROW()-2, COLUMNS(plate_materials!$B$2:$Y$17))+1)</f>
        <v>M3</v>
      </c>
      <c r="H340" s="12">
        <f ca="1">INDEX(plate_metadata!$B$2:$Y$17, INT((ROW()-2)/COLUMNS(plate_metadata!$B$2:$Y$17))+1, MOD(ROW()-2, COLUMNS(plate_metadata!$B$2:$Y$17))+1)</f>
        <v>3.1424797452785693</v>
      </c>
    </row>
    <row r="341" spans="4:8" x14ac:dyDescent="0.3">
      <c r="D341" s="17" t="str">
        <f>INDEX(plate_readout!$A$2:$A$17, INT((ROW()-2)/(COLUMNS(plate_readout!$B$2:$Y$17)))+1)</f>
        <v>O</v>
      </c>
      <c r="E341" s="9">
        <f>INDEX(plate_readout!$B$1:$Y$1,MOD(ROW()-2,COLUMNS(plate_readout!$B$2:$Y$17))+1)</f>
        <v>4</v>
      </c>
      <c r="F341" s="2">
        <f ca="1">INDEX(plate_readout!$B$2:$Y$17, INT((ROW()-2)/COLUMNS(plate_readout!$B$2:$Y$17))+1, MOD(ROW()-2, COLUMNS(plate_readout!$B$2:$Y$17))+1)</f>
        <v>4.0643827599653193</v>
      </c>
      <c r="G341" s="2" t="str">
        <f>INDEX(plate_materials!$B$2:$Y$17, INT((ROW()-2)/COLUMNS(plate_materials!$B$2:$Y$17))+1, MOD(ROW()-2, COLUMNS(plate_materials!$B$2:$Y$17))+1)</f>
        <v>M4</v>
      </c>
      <c r="H341" s="12">
        <f ca="1">INDEX(plate_metadata!$B$2:$Y$17, INT((ROW()-2)/COLUMNS(plate_metadata!$B$2:$Y$17))+1, MOD(ROW()-2, COLUMNS(plate_metadata!$B$2:$Y$17))+1)</f>
        <v>4.6202561344621271</v>
      </c>
    </row>
    <row r="342" spans="4:8" x14ac:dyDescent="0.3">
      <c r="D342" s="17" t="str">
        <f>INDEX(plate_readout!$A$2:$A$17, INT((ROW()-2)/(COLUMNS(plate_readout!$B$2:$Y$17)))+1)</f>
        <v>O</v>
      </c>
      <c r="E342" s="9">
        <f>INDEX(plate_readout!$B$1:$Y$1,MOD(ROW()-2,COLUMNS(plate_readout!$B$2:$Y$17))+1)</f>
        <v>5</v>
      </c>
      <c r="F342" s="2">
        <f ca="1">INDEX(plate_readout!$B$2:$Y$17, INT((ROW()-2)/COLUMNS(plate_readout!$B$2:$Y$17))+1, MOD(ROW()-2, COLUMNS(plate_readout!$B$2:$Y$17))+1)</f>
        <v>5.0754295551462709</v>
      </c>
      <c r="G342" s="2" t="str">
        <f>INDEX(plate_materials!$B$2:$Y$17, INT((ROW()-2)/COLUMNS(plate_materials!$B$2:$Y$17))+1, MOD(ROW()-2, COLUMNS(plate_materials!$B$2:$Y$17))+1)</f>
        <v>M5</v>
      </c>
      <c r="H342" s="12">
        <f ca="1">INDEX(plate_metadata!$B$2:$Y$17, INT((ROW()-2)/COLUMNS(plate_metadata!$B$2:$Y$17))+1, MOD(ROW()-2, COLUMNS(plate_metadata!$B$2:$Y$17))+1)</f>
        <v>5.288526823280848</v>
      </c>
    </row>
    <row r="343" spans="4:8" x14ac:dyDescent="0.3">
      <c r="D343" s="17" t="str">
        <f>INDEX(plate_readout!$A$2:$A$17, INT((ROW()-2)/(COLUMNS(plate_readout!$B$2:$Y$17)))+1)</f>
        <v>O</v>
      </c>
      <c r="E343" s="9">
        <f>INDEX(plate_readout!$B$1:$Y$1,MOD(ROW()-2,COLUMNS(plate_readout!$B$2:$Y$17))+1)</f>
        <v>6</v>
      </c>
      <c r="F343" s="2">
        <f ca="1">INDEX(plate_readout!$B$2:$Y$17, INT((ROW()-2)/COLUMNS(plate_readout!$B$2:$Y$17))+1, MOD(ROW()-2, COLUMNS(plate_readout!$B$2:$Y$17))+1)</f>
        <v>6.2591908689057609</v>
      </c>
      <c r="G343" s="2" t="str">
        <f>INDEX(plate_materials!$B$2:$Y$17, INT((ROW()-2)/COLUMNS(plate_materials!$B$2:$Y$17))+1, MOD(ROW()-2, COLUMNS(plate_materials!$B$2:$Y$17))+1)</f>
        <v>M6</v>
      </c>
      <c r="H343" s="12">
        <f ca="1">INDEX(plate_metadata!$B$2:$Y$17, INT((ROW()-2)/COLUMNS(plate_metadata!$B$2:$Y$17))+1, MOD(ROW()-2, COLUMNS(plate_metadata!$B$2:$Y$17))+1)</f>
        <v>6.1825887903545569</v>
      </c>
    </row>
    <row r="344" spans="4:8" x14ac:dyDescent="0.3">
      <c r="D344" s="17" t="str">
        <f>INDEX(plate_readout!$A$2:$A$17, INT((ROW()-2)/(COLUMNS(plate_readout!$B$2:$Y$17)))+1)</f>
        <v>O</v>
      </c>
      <c r="E344" s="9">
        <f>INDEX(plate_readout!$B$1:$Y$1,MOD(ROW()-2,COLUMNS(plate_readout!$B$2:$Y$17))+1)</f>
        <v>7</v>
      </c>
      <c r="F344" s="2">
        <f ca="1">INDEX(plate_readout!$B$2:$Y$17, INT((ROW()-2)/COLUMNS(plate_readout!$B$2:$Y$17))+1, MOD(ROW()-2, COLUMNS(plate_readout!$B$2:$Y$17))+1)</f>
        <v>7.1737559344478754</v>
      </c>
      <c r="G344" s="2" t="str">
        <f>INDEX(plate_materials!$B$2:$Y$17, INT((ROW()-2)/COLUMNS(plate_materials!$B$2:$Y$17))+1, MOD(ROW()-2, COLUMNS(plate_materials!$B$2:$Y$17))+1)</f>
        <v>M7</v>
      </c>
      <c r="H344" s="12">
        <f ca="1">INDEX(plate_metadata!$B$2:$Y$17, INT((ROW()-2)/COLUMNS(plate_metadata!$B$2:$Y$17))+1, MOD(ROW()-2, COLUMNS(plate_metadata!$B$2:$Y$17))+1)</f>
        <v>7.8586911737666085</v>
      </c>
    </row>
    <row r="345" spans="4:8" x14ac:dyDescent="0.3">
      <c r="D345" s="17" t="str">
        <f>INDEX(plate_readout!$A$2:$A$17, INT((ROW()-2)/(COLUMNS(plate_readout!$B$2:$Y$17)))+1)</f>
        <v>O</v>
      </c>
      <c r="E345" s="9">
        <f>INDEX(plate_readout!$B$1:$Y$1,MOD(ROW()-2,COLUMNS(plate_readout!$B$2:$Y$17))+1)</f>
        <v>8</v>
      </c>
      <c r="F345" s="2">
        <f ca="1">INDEX(plate_readout!$B$2:$Y$17, INT((ROW()-2)/COLUMNS(plate_readout!$B$2:$Y$17))+1, MOD(ROW()-2, COLUMNS(plate_readout!$B$2:$Y$17))+1)</f>
        <v>8.9428367361897418</v>
      </c>
      <c r="G345" s="2" t="str">
        <f>INDEX(plate_materials!$B$2:$Y$17, INT((ROW()-2)/COLUMNS(plate_materials!$B$2:$Y$17))+1, MOD(ROW()-2, COLUMNS(plate_materials!$B$2:$Y$17))+1)</f>
        <v>M8</v>
      </c>
      <c r="H345" s="12">
        <f ca="1">INDEX(plate_metadata!$B$2:$Y$17, INT((ROW()-2)/COLUMNS(plate_metadata!$B$2:$Y$17))+1, MOD(ROW()-2, COLUMNS(plate_metadata!$B$2:$Y$17))+1)</f>
        <v>8.9546935244054708</v>
      </c>
    </row>
    <row r="346" spans="4:8" x14ac:dyDescent="0.3">
      <c r="D346" s="17" t="str">
        <f>INDEX(plate_readout!$A$2:$A$17, INT((ROW()-2)/(COLUMNS(plate_readout!$B$2:$Y$17)))+1)</f>
        <v>O</v>
      </c>
      <c r="E346" s="9">
        <f>INDEX(plate_readout!$B$1:$Y$1,MOD(ROW()-2,COLUMNS(plate_readout!$B$2:$Y$17))+1)</f>
        <v>9</v>
      </c>
      <c r="F346" s="2">
        <f ca="1">INDEX(plate_readout!$B$2:$Y$17, INT((ROW()-2)/COLUMNS(plate_readout!$B$2:$Y$17))+1, MOD(ROW()-2, COLUMNS(plate_readout!$B$2:$Y$17))+1)</f>
        <v>9.3083188403690613</v>
      </c>
      <c r="G346" s="2" t="str">
        <f>INDEX(plate_materials!$B$2:$Y$17, INT((ROW()-2)/COLUMNS(plate_materials!$B$2:$Y$17))+1, MOD(ROW()-2, COLUMNS(plate_materials!$B$2:$Y$17))+1)</f>
        <v>M9</v>
      </c>
      <c r="H346" s="12">
        <f ca="1">INDEX(plate_metadata!$B$2:$Y$17, INT((ROW()-2)/COLUMNS(plate_metadata!$B$2:$Y$17))+1, MOD(ROW()-2, COLUMNS(plate_metadata!$B$2:$Y$17))+1)</f>
        <v>9.5981859697858223</v>
      </c>
    </row>
    <row r="347" spans="4:8" x14ac:dyDescent="0.3">
      <c r="D347" s="17" t="str">
        <f>INDEX(plate_readout!$A$2:$A$17, INT((ROW()-2)/(COLUMNS(plate_readout!$B$2:$Y$17)))+1)</f>
        <v>O</v>
      </c>
      <c r="E347" s="9">
        <f>INDEX(plate_readout!$B$1:$Y$1,MOD(ROW()-2,COLUMNS(plate_readout!$B$2:$Y$17))+1)</f>
        <v>10</v>
      </c>
      <c r="F347" s="2">
        <f ca="1">INDEX(plate_readout!$B$2:$Y$17, INT((ROW()-2)/COLUMNS(plate_readout!$B$2:$Y$17))+1, MOD(ROW()-2, COLUMNS(plate_readout!$B$2:$Y$17))+1)</f>
        <v>10.636100683911648</v>
      </c>
      <c r="G347" s="2" t="str">
        <f>INDEX(plate_materials!$B$2:$Y$17, INT((ROW()-2)/COLUMNS(plate_materials!$B$2:$Y$17))+1, MOD(ROW()-2, COLUMNS(plate_materials!$B$2:$Y$17))+1)</f>
        <v>M10</v>
      </c>
      <c r="H347" s="12">
        <f ca="1">INDEX(plate_metadata!$B$2:$Y$17, INT((ROW()-2)/COLUMNS(plate_metadata!$B$2:$Y$17))+1, MOD(ROW()-2, COLUMNS(plate_metadata!$B$2:$Y$17))+1)</f>
        <v>10.571875684338359</v>
      </c>
    </row>
    <row r="348" spans="4:8" x14ac:dyDescent="0.3">
      <c r="D348" s="17" t="str">
        <f>INDEX(plate_readout!$A$2:$A$17, INT((ROW()-2)/(COLUMNS(plate_readout!$B$2:$Y$17)))+1)</f>
        <v>O</v>
      </c>
      <c r="E348" s="9">
        <f>INDEX(plate_readout!$B$1:$Y$1,MOD(ROW()-2,COLUMNS(plate_readout!$B$2:$Y$17))+1)</f>
        <v>11</v>
      </c>
      <c r="F348" s="2">
        <f ca="1">INDEX(plate_readout!$B$2:$Y$17, INT((ROW()-2)/COLUMNS(plate_readout!$B$2:$Y$17))+1, MOD(ROW()-2, COLUMNS(plate_readout!$B$2:$Y$17))+1)</f>
        <v>11.126993580045994</v>
      </c>
      <c r="G348" s="2" t="str">
        <f>INDEX(plate_materials!$B$2:$Y$17, INT((ROW()-2)/COLUMNS(plate_materials!$B$2:$Y$17))+1, MOD(ROW()-2, COLUMNS(plate_materials!$B$2:$Y$17))+1)</f>
        <v>M11</v>
      </c>
      <c r="H348" s="12">
        <f ca="1">INDEX(plate_metadata!$B$2:$Y$17, INT((ROW()-2)/COLUMNS(plate_metadata!$B$2:$Y$17))+1, MOD(ROW()-2, COLUMNS(plate_metadata!$B$2:$Y$17))+1)</f>
        <v>11.004310764769359</v>
      </c>
    </row>
    <row r="349" spans="4:8" x14ac:dyDescent="0.3">
      <c r="D349" s="17" t="str">
        <f>INDEX(plate_readout!$A$2:$A$17, INT((ROW()-2)/(COLUMNS(plate_readout!$B$2:$Y$17)))+1)</f>
        <v>O</v>
      </c>
      <c r="E349" s="9">
        <f>INDEX(plate_readout!$B$1:$Y$1,MOD(ROW()-2,COLUMNS(plate_readout!$B$2:$Y$17))+1)</f>
        <v>12</v>
      </c>
      <c r="F349" s="2">
        <f ca="1">INDEX(plate_readout!$B$2:$Y$17, INT((ROW()-2)/COLUMNS(plate_readout!$B$2:$Y$17))+1, MOD(ROW()-2, COLUMNS(plate_readout!$B$2:$Y$17))+1)</f>
        <v>12.363176790694439</v>
      </c>
      <c r="G349" s="2" t="str">
        <f>INDEX(plate_materials!$B$2:$Y$17, INT((ROW()-2)/COLUMNS(plate_materials!$B$2:$Y$17))+1, MOD(ROW()-2, COLUMNS(plate_materials!$B$2:$Y$17))+1)</f>
        <v>M12</v>
      </c>
      <c r="H349" s="12">
        <f ca="1">INDEX(plate_metadata!$B$2:$Y$17, INT((ROW()-2)/COLUMNS(plate_metadata!$B$2:$Y$17))+1, MOD(ROW()-2, COLUMNS(plate_metadata!$B$2:$Y$17))+1)</f>
        <v>12.282804528643023</v>
      </c>
    </row>
    <row r="350" spans="4:8" x14ac:dyDescent="0.3">
      <c r="D350" s="17" t="str">
        <f>INDEX(plate_readout!$A$2:$A$17, INT((ROW()-2)/(COLUMNS(plate_readout!$B$2:$Y$17)))+1)</f>
        <v>O</v>
      </c>
      <c r="E350" s="9">
        <f>INDEX(plate_readout!$B$1:$Y$1,MOD(ROW()-2,COLUMNS(plate_readout!$B$2:$Y$17))+1)</f>
        <v>13</v>
      </c>
      <c r="F350" s="2">
        <f ca="1">INDEX(plate_readout!$B$2:$Y$17, INT((ROW()-2)/COLUMNS(plate_readout!$B$2:$Y$17))+1, MOD(ROW()-2, COLUMNS(plate_readout!$B$2:$Y$17))+1)</f>
        <v>13.114321097352956</v>
      </c>
      <c r="G350" s="2" t="str">
        <f>INDEX(plate_materials!$B$2:$Y$17, INT((ROW()-2)/COLUMNS(plate_materials!$B$2:$Y$17))+1, MOD(ROW()-2, COLUMNS(plate_materials!$B$2:$Y$17))+1)</f>
        <v>M1</v>
      </c>
      <c r="H350" s="12">
        <f ca="1">INDEX(plate_metadata!$B$2:$Y$17, INT((ROW()-2)/COLUMNS(plate_metadata!$B$2:$Y$17))+1, MOD(ROW()-2, COLUMNS(plate_metadata!$B$2:$Y$17))+1)</f>
        <v>13.319121664830202</v>
      </c>
    </row>
    <row r="351" spans="4:8" x14ac:dyDescent="0.3">
      <c r="D351" s="17" t="str">
        <f>INDEX(plate_readout!$A$2:$A$17, INT((ROW()-2)/(COLUMNS(plate_readout!$B$2:$Y$17)))+1)</f>
        <v>O</v>
      </c>
      <c r="E351" s="9">
        <f>INDEX(plate_readout!$B$1:$Y$1,MOD(ROW()-2,COLUMNS(plate_readout!$B$2:$Y$17))+1)</f>
        <v>14</v>
      </c>
      <c r="F351" s="2">
        <f ca="1">INDEX(plate_readout!$B$2:$Y$17, INT((ROW()-2)/COLUMNS(plate_readout!$B$2:$Y$17))+1, MOD(ROW()-2, COLUMNS(plate_readout!$B$2:$Y$17))+1)</f>
        <v>14.722369049874048</v>
      </c>
      <c r="G351" s="2" t="str">
        <f>INDEX(plate_materials!$B$2:$Y$17, INT((ROW()-2)/COLUMNS(plate_materials!$B$2:$Y$17))+1, MOD(ROW()-2, COLUMNS(plate_materials!$B$2:$Y$17))+1)</f>
        <v>M2</v>
      </c>
      <c r="H351" s="12">
        <f ca="1">INDEX(plate_metadata!$B$2:$Y$17, INT((ROW()-2)/COLUMNS(plate_metadata!$B$2:$Y$17))+1, MOD(ROW()-2, COLUMNS(plate_metadata!$B$2:$Y$17))+1)</f>
        <v>14.276395254709543</v>
      </c>
    </row>
    <row r="352" spans="4:8" x14ac:dyDescent="0.3">
      <c r="D352" s="17" t="str">
        <f>INDEX(plate_readout!$A$2:$A$17, INT((ROW()-2)/(COLUMNS(plate_readout!$B$2:$Y$17)))+1)</f>
        <v>O</v>
      </c>
      <c r="E352" s="9">
        <f>INDEX(plate_readout!$B$1:$Y$1,MOD(ROW()-2,COLUMNS(plate_readout!$B$2:$Y$17))+1)</f>
        <v>15</v>
      </c>
      <c r="F352" s="2">
        <f ca="1">INDEX(plate_readout!$B$2:$Y$17, INT((ROW()-2)/COLUMNS(plate_readout!$B$2:$Y$17))+1, MOD(ROW()-2, COLUMNS(plate_readout!$B$2:$Y$17))+1)</f>
        <v>15.53296774564121</v>
      </c>
      <c r="G352" s="2" t="str">
        <f>INDEX(plate_materials!$B$2:$Y$17, INT((ROW()-2)/COLUMNS(plate_materials!$B$2:$Y$17))+1, MOD(ROW()-2, COLUMNS(plate_materials!$B$2:$Y$17))+1)</f>
        <v>M3</v>
      </c>
      <c r="H352" s="12">
        <f ca="1">INDEX(plate_metadata!$B$2:$Y$17, INT((ROW()-2)/COLUMNS(plate_metadata!$B$2:$Y$17))+1, MOD(ROW()-2, COLUMNS(plate_metadata!$B$2:$Y$17))+1)</f>
        <v>15.639723169367288</v>
      </c>
    </row>
    <row r="353" spans="4:8" x14ac:dyDescent="0.3">
      <c r="D353" s="17" t="str">
        <f>INDEX(plate_readout!$A$2:$A$17, INT((ROW()-2)/(COLUMNS(plate_readout!$B$2:$Y$17)))+1)</f>
        <v>O</v>
      </c>
      <c r="E353" s="9">
        <f>INDEX(plate_readout!$B$1:$Y$1,MOD(ROW()-2,COLUMNS(plate_readout!$B$2:$Y$17))+1)</f>
        <v>16</v>
      </c>
      <c r="F353" s="2">
        <f ca="1">INDEX(plate_readout!$B$2:$Y$17, INT((ROW()-2)/COLUMNS(plate_readout!$B$2:$Y$17))+1, MOD(ROW()-2, COLUMNS(plate_readout!$B$2:$Y$17))+1)</f>
        <v>16.913205693300348</v>
      </c>
      <c r="G353" s="2" t="str">
        <f>INDEX(plate_materials!$B$2:$Y$17, INT((ROW()-2)/COLUMNS(plate_materials!$B$2:$Y$17))+1, MOD(ROW()-2, COLUMNS(plate_materials!$B$2:$Y$17))+1)</f>
        <v>M4</v>
      </c>
      <c r="H353" s="12">
        <f ca="1">INDEX(plate_metadata!$B$2:$Y$17, INT((ROW()-2)/COLUMNS(plate_metadata!$B$2:$Y$17))+1, MOD(ROW()-2, COLUMNS(plate_metadata!$B$2:$Y$17))+1)</f>
        <v>16.451757892400156</v>
      </c>
    </row>
    <row r="354" spans="4:8" x14ac:dyDescent="0.3">
      <c r="D354" s="17" t="str">
        <f>INDEX(plate_readout!$A$2:$A$17, INT((ROW()-2)/(COLUMNS(plate_readout!$B$2:$Y$17)))+1)</f>
        <v>O</v>
      </c>
      <c r="E354" s="9">
        <f>INDEX(plate_readout!$B$1:$Y$1,MOD(ROW()-2,COLUMNS(plate_readout!$B$2:$Y$17))+1)</f>
        <v>17</v>
      </c>
      <c r="F354" s="2">
        <f ca="1">INDEX(plate_readout!$B$2:$Y$17, INT((ROW()-2)/COLUMNS(plate_readout!$B$2:$Y$17))+1, MOD(ROW()-2, COLUMNS(plate_readout!$B$2:$Y$17))+1)</f>
        <v>17.765607648286686</v>
      </c>
      <c r="G354" s="2" t="str">
        <f>INDEX(plate_materials!$B$2:$Y$17, INT((ROW()-2)/COLUMNS(plate_materials!$B$2:$Y$17))+1, MOD(ROW()-2, COLUMNS(plate_materials!$B$2:$Y$17))+1)</f>
        <v>M5</v>
      </c>
      <c r="H354" s="12">
        <f ca="1">INDEX(plate_metadata!$B$2:$Y$17, INT((ROW()-2)/COLUMNS(plate_metadata!$B$2:$Y$17))+1, MOD(ROW()-2, COLUMNS(plate_metadata!$B$2:$Y$17))+1)</f>
        <v>17.653340366162958</v>
      </c>
    </row>
    <row r="355" spans="4:8" x14ac:dyDescent="0.3">
      <c r="D355" s="17" t="str">
        <f>INDEX(plate_readout!$A$2:$A$17, INT((ROW()-2)/(COLUMNS(plate_readout!$B$2:$Y$17)))+1)</f>
        <v>O</v>
      </c>
      <c r="E355" s="9">
        <f>INDEX(plate_readout!$B$1:$Y$1,MOD(ROW()-2,COLUMNS(plate_readout!$B$2:$Y$17))+1)</f>
        <v>18</v>
      </c>
      <c r="F355" s="2">
        <f ca="1">INDEX(plate_readout!$B$2:$Y$17, INT((ROW()-2)/COLUMNS(plate_readout!$B$2:$Y$17))+1, MOD(ROW()-2, COLUMNS(plate_readout!$B$2:$Y$17))+1)</f>
        <v>18.093011402203629</v>
      </c>
      <c r="G355" s="2" t="str">
        <f>INDEX(plate_materials!$B$2:$Y$17, INT((ROW()-2)/COLUMNS(plate_materials!$B$2:$Y$17))+1, MOD(ROW()-2, COLUMNS(plate_materials!$B$2:$Y$17))+1)</f>
        <v>M6</v>
      </c>
      <c r="H355" s="12">
        <f ca="1">INDEX(plate_metadata!$B$2:$Y$17, INT((ROW()-2)/COLUMNS(plate_metadata!$B$2:$Y$17))+1, MOD(ROW()-2, COLUMNS(plate_metadata!$B$2:$Y$17))+1)</f>
        <v>18.519748481660983</v>
      </c>
    </row>
    <row r="356" spans="4:8" x14ac:dyDescent="0.3">
      <c r="D356" s="17" t="str">
        <f>INDEX(plate_readout!$A$2:$A$17, INT((ROW()-2)/(COLUMNS(plate_readout!$B$2:$Y$17)))+1)</f>
        <v>O</v>
      </c>
      <c r="E356" s="9">
        <f>INDEX(plate_readout!$B$1:$Y$1,MOD(ROW()-2,COLUMNS(plate_readout!$B$2:$Y$17))+1)</f>
        <v>19</v>
      </c>
      <c r="F356" s="2">
        <f ca="1">INDEX(plate_readout!$B$2:$Y$17, INT((ROW()-2)/COLUMNS(plate_readout!$B$2:$Y$17))+1, MOD(ROW()-2, COLUMNS(plate_readout!$B$2:$Y$17))+1)</f>
        <v>19.537612361381147</v>
      </c>
      <c r="G356" s="2" t="str">
        <f>INDEX(plate_materials!$B$2:$Y$17, INT((ROW()-2)/COLUMNS(plate_materials!$B$2:$Y$17))+1, MOD(ROW()-2, COLUMNS(plate_materials!$B$2:$Y$17))+1)</f>
        <v>M7</v>
      </c>
      <c r="H356" s="12">
        <f ca="1">INDEX(plate_metadata!$B$2:$Y$17, INT((ROW()-2)/COLUMNS(plate_metadata!$B$2:$Y$17))+1, MOD(ROW()-2, COLUMNS(plate_metadata!$B$2:$Y$17))+1)</f>
        <v>19.730522299523884</v>
      </c>
    </row>
    <row r="357" spans="4:8" x14ac:dyDescent="0.3">
      <c r="D357" s="17" t="str">
        <f>INDEX(plate_readout!$A$2:$A$17, INT((ROW()-2)/(COLUMNS(plate_readout!$B$2:$Y$17)))+1)</f>
        <v>O</v>
      </c>
      <c r="E357" s="9">
        <f>INDEX(plate_readout!$B$1:$Y$1,MOD(ROW()-2,COLUMNS(plate_readout!$B$2:$Y$17))+1)</f>
        <v>20</v>
      </c>
      <c r="F357" s="2">
        <f ca="1">INDEX(plate_readout!$B$2:$Y$17, INT((ROW()-2)/COLUMNS(plate_readout!$B$2:$Y$17))+1, MOD(ROW()-2, COLUMNS(plate_readout!$B$2:$Y$17))+1)</f>
        <v>20.210437896817194</v>
      </c>
      <c r="G357" s="2" t="str">
        <f>INDEX(plate_materials!$B$2:$Y$17, INT((ROW()-2)/COLUMNS(plate_materials!$B$2:$Y$17))+1, MOD(ROW()-2, COLUMNS(plate_materials!$B$2:$Y$17))+1)</f>
        <v>M8</v>
      </c>
      <c r="H357" s="12">
        <f ca="1">INDEX(plate_metadata!$B$2:$Y$17, INT((ROW()-2)/COLUMNS(plate_metadata!$B$2:$Y$17))+1, MOD(ROW()-2, COLUMNS(plate_metadata!$B$2:$Y$17))+1)</f>
        <v>20.87491412685846</v>
      </c>
    </row>
    <row r="358" spans="4:8" x14ac:dyDescent="0.3">
      <c r="D358" s="17" t="str">
        <f>INDEX(plate_readout!$A$2:$A$17, INT((ROW()-2)/(COLUMNS(plate_readout!$B$2:$Y$17)))+1)</f>
        <v>O</v>
      </c>
      <c r="E358" s="9">
        <f>INDEX(plate_readout!$B$1:$Y$1,MOD(ROW()-2,COLUMNS(plate_readout!$B$2:$Y$17))+1)</f>
        <v>21</v>
      </c>
      <c r="F358" s="2">
        <f ca="1">INDEX(plate_readout!$B$2:$Y$17, INT((ROW()-2)/COLUMNS(plate_readout!$B$2:$Y$17))+1, MOD(ROW()-2, COLUMNS(plate_readout!$B$2:$Y$17))+1)</f>
        <v>21.751917415381552</v>
      </c>
      <c r="G358" s="2" t="str">
        <f>INDEX(plate_materials!$B$2:$Y$17, INT((ROW()-2)/COLUMNS(plate_materials!$B$2:$Y$17))+1, MOD(ROW()-2, COLUMNS(plate_materials!$B$2:$Y$17))+1)</f>
        <v>M9</v>
      </c>
      <c r="H358" s="12">
        <f ca="1">INDEX(plate_metadata!$B$2:$Y$17, INT((ROW()-2)/COLUMNS(plate_metadata!$B$2:$Y$17))+1, MOD(ROW()-2, COLUMNS(plate_metadata!$B$2:$Y$17))+1)</f>
        <v>21.420246974730603</v>
      </c>
    </row>
    <row r="359" spans="4:8" x14ac:dyDescent="0.3">
      <c r="D359" s="17" t="str">
        <f>INDEX(plate_readout!$A$2:$A$17, INT((ROW()-2)/(COLUMNS(plate_readout!$B$2:$Y$17)))+1)</f>
        <v>O</v>
      </c>
      <c r="E359" s="9">
        <f>INDEX(plate_readout!$B$1:$Y$1,MOD(ROW()-2,COLUMNS(plate_readout!$B$2:$Y$17))+1)</f>
        <v>22</v>
      </c>
      <c r="F359" s="2">
        <f ca="1">INDEX(plate_readout!$B$2:$Y$17, INT((ROW()-2)/COLUMNS(plate_readout!$B$2:$Y$17))+1, MOD(ROW()-2, COLUMNS(plate_readout!$B$2:$Y$17))+1)</f>
        <v>22.163929783296791</v>
      </c>
      <c r="G359" s="2" t="str">
        <f>INDEX(plate_materials!$B$2:$Y$17, INT((ROW()-2)/COLUMNS(plate_materials!$B$2:$Y$17))+1, MOD(ROW()-2, COLUMNS(plate_materials!$B$2:$Y$17))+1)</f>
        <v>M10</v>
      </c>
      <c r="H359" s="12">
        <f ca="1">INDEX(plate_metadata!$B$2:$Y$17, INT((ROW()-2)/COLUMNS(plate_metadata!$B$2:$Y$17))+1, MOD(ROW()-2, COLUMNS(plate_metadata!$B$2:$Y$17))+1)</f>
        <v>22.118140379907302</v>
      </c>
    </row>
    <row r="360" spans="4:8" x14ac:dyDescent="0.3">
      <c r="D360" s="17" t="str">
        <f>INDEX(plate_readout!$A$2:$A$17, INT((ROW()-2)/(COLUMNS(plate_readout!$B$2:$Y$17)))+1)</f>
        <v>O</v>
      </c>
      <c r="E360" s="9">
        <f>INDEX(plate_readout!$B$1:$Y$1,MOD(ROW()-2,COLUMNS(plate_readout!$B$2:$Y$17))+1)</f>
        <v>23</v>
      </c>
      <c r="F360" s="2">
        <f ca="1">INDEX(plate_readout!$B$2:$Y$17, INT((ROW()-2)/COLUMNS(plate_readout!$B$2:$Y$17))+1, MOD(ROW()-2, COLUMNS(plate_readout!$B$2:$Y$17))+1)</f>
        <v>23.087501245781919</v>
      </c>
      <c r="G360" s="2" t="str">
        <f>INDEX(plate_materials!$B$2:$Y$17, INT((ROW()-2)/COLUMNS(plate_materials!$B$2:$Y$17))+1, MOD(ROW()-2, COLUMNS(plate_materials!$B$2:$Y$17))+1)</f>
        <v>M11</v>
      </c>
      <c r="H360" s="12">
        <f ca="1">INDEX(plate_metadata!$B$2:$Y$17, INT((ROW()-2)/COLUMNS(plate_metadata!$B$2:$Y$17))+1, MOD(ROW()-2, COLUMNS(plate_metadata!$B$2:$Y$17))+1)</f>
        <v>23.35045547145539</v>
      </c>
    </row>
    <row r="361" spans="4:8" x14ac:dyDescent="0.3">
      <c r="D361" s="17" t="str">
        <f>INDEX(plate_readout!$A$2:$A$17, INT((ROW()-2)/(COLUMNS(plate_readout!$B$2:$Y$17)))+1)</f>
        <v>O</v>
      </c>
      <c r="E361" s="9">
        <f>INDEX(plate_readout!$B$1:$Y$1,MOD(ROW()-2,COLUMNS(plate_readout!$B$2:$Y$17))+1)</f>
        <v>24</v>
      </c>
      <c r="F361" s="2">
        <f ca="1">INDEX(plate_readout!$B$2:$Y$17, INT((ROW()-2)/COLUMNS(plate_readout!$B$2:$Y$17))+1, MOD(ROW()-2, COLUMNS(plate_readout!$B$2:$Y$17))+1)</f>
        <v>24.85540967202628</v>
      </c>
      <c r="G361" s="2" t="str">
        <f>INDEX(plate_materials!$B$2:$Y$17, INT((ROW()-2)/COLUMNS(plate_materials!$B$2:$Y$17))+1, MOD(ROW()-2, COLUMNS(plate_materials!$B$2:$Y$17))+1)</f>
        <v>M12</v>
      </c>
      <c r="H361" s="12">
        <f ca="1">INDEX(plate_metadata!$B$2:$Y$17, INT((ROW()-2)/COLUMNS(plate_metadata!$B$2:$Y$17))+1, MOD(ROW()-2, COLUMNS(plate_metadata!$B$2:$Y$17))+1)</f>
        <v>24.833458659394772</v>
      </c>
    </row>
    <row r="362" spans="4:8" x14ac:dyDescent="0.3">
      <c r="D362" s="17" t="str">
        <f>INDEX(plate_readout!$A$2:$A$17, INT((ROW()-2)/(COLUMNS(plate_readout!$B$2:$Y$17)))+1)</f>
        <v>P</v>
      </c>
      <c r="E362" s="9">
        <f>INDEX(plate_readout!$B$1:$Y$1,MOD(ROW()-2,COLUMNS(plate_readout!$B$2:$Y$17))+1)</f>
        <v>1</v>
      </c>
      <c r="F362" s="2">
        <f ca="1">INDEX(plate_readout!$B$2:$Y$17, INT((ROW()-2)/COLUMNS(plate_readout!$B$2:$Y$17))+1, MOD(ROW()-2, COLUMNS(plate_readout!$B$2:$Y$17))+1)</f>
        <v>1.8758652133338827</v>
      </c>
      <c r="G362" s="2" t="str">
        <f>INDEX(plate_materials!$B$2:$Y$17, INT((ROW()-2)/COLUMNS(plate_materials!$B$2:$Y$17))+1, MOD(ROW()-2, COLUMNS(plate_materials!$B$2:$Y$17))+1)</f>
        <v>M1</v>
      </c>
      <c r="H362" s="12">
        <f ca="1">INDEX(plate_metadata!$B$2:$Y$17, INT((ROW()-2)/COLUMNS(plate_metadata!$B$2:$Y$17))+1, MOD(ROW()-2, COLUMNS(plate_metadata!$B$2:$Y$17))+1)</f>
        <v>1.1389414389708943</v>
      </c>
    </row>
    <row r="363" spans="4:8" x14ac:dyDescent="0.3">
      <c r="D363" s="17" t="str">
        <f>INDEX(plate_readout!$A$2:$A$17, INT((ROW()-2)/(COLUMNS(plate_readout!$B$2:$Y$17)))+1)</f>
        <v>P</v>
      </c>
      <c r="E363" s="9">
        <f>INDEX(plate_readout!$B$1:$Y$1,MOD(ROW()-2,COLUMNS(plate_readout!$B$2:$Y$17))+1)</f>
        <v>2</v>
      </c>
      <c r="F363" s="2">
        <f ca="1">INDEX(plate_readout!$B$2:$Y$17, INT((ROW()-2)/COLUMNS(plate_readout!$B$2:$Y$17))+1, MOD(ROW()-2, COLUMNS(plate_readout!$B$2:$Y$17))+1)</f>
        <v>2.0564601816535104</v>
      </c>
      <c r="G363" s="2" t="str">
        <f>INDEX(plate_materials!$B$2:$Y$17, INT((ROW()-2)/COLUMNS(plate_materials!$B$2:$Y$17))+1, MOD(ROW()-2, COLUMNS(plate_materials!$B$2:$Y$17))+1)</f>
        <v>M2</v>
      </c>
      <c r="H363" s="12">
        <f ca="1">INDEX(plate_metadata!$B$2:$Y$17, INT((ROW()-2)/COLUMNS(plate_metadata!$B$2:$Y$17))+1, MOD(ROW()-2, COLUMNS(plate_metadata!$B$2:$Y$17))+1)</f>
        <v>2.6888225949107767</v>
      </c>
    </row>
    <row r="364" spans="4:8" x14ac:dyDescent="0.3">
      <c r="D364" s="17" t="str">
        <f>INDEX(plate_readout!$A$2:$A$17, INT((ROW()-2)/(COLUMNS(plate_readout!$B$2:$Y$17)))+1)</f>
        <v>P</v>
      </c>
      <c r="E364" s="9">
        <f>INDEX(plate_readout!$B$1:$Y$1,MOD(ROW()-2,COLUMNS(plate_readout!$B$2:$Y$17))+1)</f>
        <v>3</v>
      </c>
      <c r="F364" s="2">
        <f ca="1">INDEX(plate_readout!$B$2:$Y$17, INT((ROW()-2)/COLUMNS(plate_readout!$B$2:$Y$17))+1, MOD(ROW()-2, COLUMNS(plate_readout!$B$2:$Y$17))+1)</f>
        <v>3.7673348887320897</v>
      </c>
      <c r="G364" s="2" t="str">
        <f>INDEX(plate_materials!$B$2:$Y$17, INT((ROW()-2)/COLUMNS(plate_materials!$B$2:$Y$17))+1, MOD(ROW()-2, COLUMNS(plate_materials!$B$2:$Y$17))+1)</f>
        <v>M3</v>
      </c>
      <c r="H364" s="12">
        <f ca="1">INDEX(plate_metadata!$B$2:$Y$17, INT((ROW()-2)/COLUMNS(plate_metadata!$B$2:$Y$17))+1, MOD(ROW()-2, COLUMNS(plate_metadata!$B$2:$Y$17))+1)</f>
        <v>3.1007540129739026</v>
      </c>
    </row>
    <row r="365" spans="4:8" x14ac:dyDescent="0.3">
      <c r="D365" s="17" t="str">
        <f>INDEX(plate_readout!$A$2:$A$17, INT((ROW()-2)/(COLUMNS(plate_readout!$B$2:$Y$17)))+1)</f>
        <v>P</v>
      </c>
      <c r="E365" s="9">
        <f>INDEX(plate_readout!$B$1:$Y$1,MOD(ROW()-2,COLUMNS(plate_readout!$B$2:$Y$17))+1)</f>
        <v>4</v>
      </c>
      <c r="F365" s="2">
        <f ca="1">INDEX(plate_readout!$B$2:$Y$17, INT((ROW()-2)/COLUMNS(plate_readout!$B$2:$Y$17))+1, MOD(ROW()-2, COLUMNS(plate_readout!$B$2:$Y$17))+1)</f>
        <v>4.5725304493381183</v>
      </c>
      <c r="G365" s="2" t="str">
        <f>INDEX(plate_materials!$B$2:$Y$17, INT((ROW()-2)/COLUMNS(plate_materials!$B$2:$Y$17))+1, MOD(ROW()-2, COLUMNS(plate_materials!$B$2:$Y$17))+1)</f>
        <v>M4</v>
      </c>
      <c r="H365" s="12">
        <f ca="1">INDEX(plate_metadata!$B$2:$Y$17, INT((ROW()-2)/COLUMNS(plate_metadata!$B$2:$Y$17))+1, MOD(ROW()-2, COLUMNS(plate_metadata!$B$2:$Y$17))+1)</f>
        <v>4.4735828540335572</v>
      </c>
    </row>
    <row r="366" spans="4:8" x14ac:dyDescent="0.3">
      <c r="D366" s="17" t="str">
        <f>INDEX(plate_readout!$A$2:$A$17, INT((ROW()-2)/(COLUMNS(plate_readout!$B$2:$Y$17)))+1)</f>
        <v>P</v>
      </c>
      <c r="E366" s="9">
        <f>INDEX(plate_readout!$B$1:$Y$1,MOD(ROW()-2,COLUMNS(plate_readout!$B$2:$Y$17))+1)</f>
        <v>5</v>
      </c>
      <c r="F366" s="2">
        <f ca="1">INDEX(plate_readout!$B$2:$Y$17, INT((ROW()-2)/COLUMNS(plate_readout!$B$2:$Y$17))+1, MOD(ROW()-2, COLUMNS(plate_readout!$B$2:$Y$17))+1)</f>
        <v>5.6341235210399976</v>
      </c>
      <c r="G366" s="2" t="str">
        <f>INDEX(plate_materials!$B$2:$Y$17, INT((ROW()-2)/COLUMNS(plate_materials!$B$2:$Y$17))+1, MOD(ROW()-2, COLUMNS(plate_materials!$B$2:$Y$17))+1)</f>
        <v>M5</v>
      </c>
      <c r="H366" s="12">
        <f ca="1">INDEX(plate_metadata!$B$2:$Y$17, INT((ROW()-2)/COLUMNS(plate_metadata!$B$2:$Y$17))+1, MOD(ROW()-2, COLUMNS(plate_metadata!$B$2:$Y$17))+1)</f>
        <v>5.9258191998892551</v>
      </c>
    </row>
    <row r="367" spans="4:8" x14ac:dyDescent="0.3">
      <c r="D367" s="17" t="str">
        <f>INDEX(plate_readout!$A$2:$A$17, INT((ROW()-2)/(COLUMNS(plate_readout!$B$2:$Y$17)))+1)</f>
        <v>P</v>
      </c>
      <c r="E367" s="9">
        <f>INDEX(plate_readout!$B$1:$Y$1,MOD(ROW()-2,COLUMNS(plate_readout!$B$2:$Y$17))+1)</f>
        <v>6</v>
      </c>
      <c r="F367" s="2">
        <f ca="1">INDEX(plate_readout!$B$2:$Y$17, INT((ROW()-2)/COLUMNS(plate_readout!$B$2:$Y$17))+1, MOD(ROW()-2, COLUMNS(plate_readout!$B$2:$Y$17))+1)</f>
        <v>6.9406329595724454</v>
      </c>
      <c r="G367" s="2" t="str">
        <f>INDEX(plate_materials!$B$2:$Y$17, INT((ROW()-2)/COLUMNS(plate_materials!$B$2:$Y$17))+1, MOD(ROW()-2, COLUMNS(plate_materials!$B$2:$Y$17))+1)</f>
        <v>M6</v>
      </c>
      <c r="H367" s="12">
        <f ca="1">INDEX(plate_metadata!$B$2:$Y$17, INT((ROW()-2)/COLUMNS(plate_metadata!$B$2:$Y$17))+1, MOD(ROW()-2, COLUMNS(plate_metadata!$B$2:$Y$17))+1)</f>
        <v>6.7885290549201009</v>
      </c>
    </row>
    <row r="368" spans="4:8" x14ac:dyDescent="0.3">
      <c r="D368" s="17" t="str">
        <f>INDEX(plate_readout!$A$2:$A$17, INT((ROW()-2)/(COLUMNS(plate_readout!$B$2:$Y$17)))+1)</f>
        <v>P</v>
      </c>
      <c r="E368" s="9">
        <f>INDEX(plate_readout!$B$1:$Y$1,MOD(ROW()-2,COLUMNS(plate_readout!$B$2:$Y$17))+1)</f>
        <v>7</v>
      </c>
      <c r="F368" s="2">
        <f ca="1">INDEX(plate_readout!$B$2:$Y$17, INT((ROW()-2)/COLUMNS(plate_readout!$B$2:$Y$17))+1, MOD(ROW()-2, COLUMNS(plate_readout!$B$2:$Y$17))+1)</f>
        <v>7.8834728174044422</v>
      </c>
      <c r="G368" s="2" t="str">
        <f>INDEX(plate_materials!$B$2:$Y$17, INT((ROW()-2)/COLUMNS(plate_materials!$B$2:$Y$17))+1, MOD(ROW()-2, COLUMNS(plate_materials!$B$2:$Y$17))+1)</f>
        <v>M7</v>
      </c>
      <c r="H368" s="12">
        <f ca="1">INDEX(plate_metadata!$B$2:$Y$17, INT((ROW()-2)/COLUMNS(plate_metadata!$B$2:$Y$17))+1, MOD(ROW()-2, COLUMNS(plate_metadata!$B$2:$Y$17))+1)</f>
        <v>7.4224229343375834</v>
      </c>
    </row>
    <row r="369" spans="4:8" x14ac:dyDescent="0.3">
      <c r="D369" s="17" t="str">
        <f>INDEX(plate_readout!$A$2:$A$17, INT((ROW()-2)/(COLUMNS(plate_readout!$B$2:$Y$17)))+1)</f>
        <v>P</v>
      </c>
      <c r="E369" s="9">
        <f>INDEX(plate_readout!$B$1:$Y$1,MOD(ROW()-2,COLUMNS(plate_readout!$B$2:$Y$17))+1)</f>
        <v>8</v>
      </c>
      <c r="F369" s="2">
        <f ca="1">INDEX(plate_readout!$B$2:$Y$17, INT((ROW()-2)/COLUMNS(plate_readout!$B$2:$Y$17))+1, MOD(ROW()-2, COLUMNS(plate_readout!$B$2:$Y$17))+1)</f>
        <v>8.6740217338074785</v>
      </c>
      <c r="G369" s="2" t="str">
        <f>INDEX(plate_materials!$B$2:$Y$17, INT((ROW()-2)/COLUMNS(plate_materials!$B$2:$Y$17))+1, MOD(ROW()-2, COLUMNS(plate_materials!$B$2:$Y$17))+1)</f>
        <v>M8</v>
      </c>
      <c r="H369" s="12">
        <f ca="1">INDEX(plate_metadata!$B$2:$Y$17, INT((ROW()-2)/COLUMNS(plate_metadata!$B$2:$Y$17))+1, MOD(ROW()-2, COLUMNS(plate_metadata!$B$2:$Y$17))+1)</f>
        <v>8.1138851491682988</v>
      </c>
    </row>
    <row r="370" spans="4:8" x14ac:dyDescent="0.3">
      <c r="D370" s="17" t="str">
        <f>INDEX(plate_readout!$A$2:$A$17, INT((ROW()-2)/(COLUMNS(plate_readout!$B$2:$Y$17)))+1)</f>
        <v>P</v>
      </c>
      <c r="E370" s="9">
        <f>INDEX(plate_readout!$B$1:$Y$1,MOD(ROW()-2,COLUMNS(plate_readout!$B$2:$Y$17))+1)</f>
        <v>9</v>
      </c>
      <c r="F370" s="2">
        <f ca="1">INDEX(plate_readout!$B$2:$Y$17, INT((ROW()-2)/COLUMNS(plate_readout!$B$2:$Y$17))+1, MOD(ROW()-2, COLUMNS(plate_readout!$B$2:$Y$17))+1)</f>
        <v>9.3827610868517191</v>
      </c>
      <c r="G370" s="2" t="str">
        <f>INDEX(plate_materials!$B$2:$Y$17, INT((ROW()-2)/COLUMNS(plate_materials!$B$2:$Y$17))+1, MOD(ROW()-2, COLUMNS(plate_materials!$B$2:$Y$17))+1)</f>
        <v>M9</v>
      </c>
      <c r="H370" s="12">
        <f ca="1">INDEX(plate_metadata!$B$2:$Y$17, INT((ROW()-2)/COLUMNS(plate_metadata!$B$2:$Y$17))+1, MOD(ROW()-2, COLUMNS(plate_metadata!$B$2:$Y$17))+1)</f>
        <v>9.4776992578951553</v>
      </c>
    </row>
    <row r="371" spans="4:8" x14ac:dyDescent="0.3">
      <c r="D371" s="17" t="str">
        <f>INDEX(plate_readout!$A$2:$A$17, INT((ROW()-2)/(COLUMNS(plate_readout!$B$2:$Y$17)))+1)</f>
        <v>P</v>
      </c>
      <c r="E371" s="9">
        <f>INDEX(plate_readout!$B$1:$Y$1,MOD(ROW()-2,COLUMNS(plate_readout!$B$2:$Y$17))+1)</f>
        <v>10</v>
      </c>
      <c r="F371" s="2">
        <f ca="1">INDEX(plate_readout!$B$2:$Y$17, INT((ROW()-2)/COLUMNS(plate_readout!$B$2:$Y$17))+1, MOD(ROW()-2, COLUMNS(plate_readout!$B$2:$Y$17))+1)</f>
        <v>10.761829371891523</v>
      </c>
      <c r="G371" s="2" t="str">
        <f>INDEX(plate_materials!$B$2:$Y$17, INT((ROW()-2)/COLUMNS(plate_materials!$B$2:$Y$17))+1, MOD(ROW()-2, COLUMNS(plate_materials!$B$2:$Y$17))+1)</f>
        <v>M10</v>
      </c>
      <c r="H371" s="12">
        <f ca="1">INDEX(plate_metadata!$B$2:$Y$17, INT((ROW()-2)/COLUMNS(plate_metadata!$B$2:$Y$17))+1, MOD(ROW()-2, COLUMNS(plate_metadata!$B$2:$Y$17))+1)</f>
        <v>10.40589425837762</v>
      </c>
    </row>
    <row r="372" spans="4:8" x14ac:dyDescent="0.3">
      <c r="D372" s="17" t="str">
        <f>INDEX(plate_readout!$A$2:$A$17, INT((ROW()-2)/(COLUMNS(plate_readout!$B$2:$Y$17)))+1)</f>
        <v>P</v>
      </c>
      <c r="E372" s="9">
        <f>INDEX(plate_readout!$B$1:$Y$1,MOD(ROW()-2,COLUMNS(plate_readout!$B$2:$Y$17))+1)</f>
        <v>11</v>
      </c>
      <c r="F372" s="2">
        <f ca="1">INDEX(plate_readout!$B$2:$Y$17, INT((ROW()-2)/COLUMNS(plate_readout!$B$2:$Y$17))+1, MOD(ROW()-2, COLUMNS(plate_readout!$B$2:$Y$17))+1)</f>
        <v>11.75432505574806</v>
      </c>
      <c r="G372" s="2" t="str">
        <f>INDEX(plate_materials!$B$2:$Y$17, INT((ROW()-2)/COLUMNS(plate_materials!$B$2:$Y$17))+1, MOD(ROW()-2, COLUMNS(plate_materials!$B$2:$Y$17))+1)</f>
        <v>M11</v>
      </c>
      <c r="H372" s="12">
        <f ca="1">INDEX(plate_metadata!$B$2:$Y$17, INT((ROW()-2)/COLUMNS(plate_metadata!$B$2:$Y$17))+1, MOD(ROW()-2, COLUMNS(plate_metadata!$B$2:$Y$17))+1)</f>
        <v>11.026040655941946</v>
      </c>
    </row>
    <row r="373" spans="4:8" x14ac:dyDescent="0.3">
      <c r="D373" s="17" t="str">
        <f>INDEX(plate_readout!$A$2:$A$17, INT((ROW()-2)/(COLUMNS(plate_readout!$B$2:$Y$17)))+1)</f>
        <v>P</v>
      </c>
      <c r="E373" s="9">
        <f>INDEX(plate_readout!$B$1:$Y$1,MOD(ROW()-2,COLUMNS(plate_readout!$B$2:$Y$17))+1)</f>
        <v>12</v>
      </c>
      <c r="F373" s="2" t="str">
        <f>INDEX(plate_readout!$B$2:$Y$17, INT((ROW()-2)/COLUMNS(plate_readout!$B$2:$Y$17))+1, MOD(ROW()-2, COLUMNS(plate_readout!$B$2:$Y$17))+1)</f>
        <v>h12</v>
      </c>
      <c r="G373" s="2" t="str">
        <f>INDEX(plate_materials!$B$2:$Y$17, INT((ROW()-2)/COLUMNS(plate_materials!$B$2:$Y$17))+1, MOD(ROW()-2, COLUMNS(plate_materials!$B$2:$Y$17))+1)</f>
        <v>M12</v>
      </c>
      <c r="H373" s="12">
        <f ca="1">INDEX(plate_metadata!$B$2:$Y$17, INT((ROW()-2)/COLUMNS(plate_metadata!$B$2:$Y$17))+1, MOD(ROW()-2, COLUMNS(plate_metadata!$B$2:$Y$17))+1)</f>
        <v>12.543511954390368</v>
      </c>
    </row>
    <row r="374" spans="4:8" x14ac:dyDescent="0.3">
      <c r="D374" s="17" t="str">
        <f>INDEX(plate_readout!$A$2:$A$17, INT((ROW()-2)/(COLUMNS(plate_readout!$B$2:$Y$17)))+1)</f>
        <v>P</v>
      </c>
      <c r="E374" s="9">
        <f>INDEX(plate_readout!$B$1:$Y$1,MOD(ROW()-2,COLUMNS(plate_readout!$B$2:$Y$17))+1)</f>
        <v>13</v>
      </c>
      <c r="F374" s="2">
        <f ca="1">INDEX(plate_readout!$B$2:$Y$17, INT((ROW()-2)/COLUMNS(plate_readout!$B$2:$Y$17))+1, MOD(ROW()-2, COLUMNS(plate_readout!$B$2:$Y$17))+1)</f>
        <v>13.741514442727487</v>
      </c>
      <c r="G374" s="2" t="str">
        <f>INDEX(plate_materials!$B$2:$Y$17, INT((ROW()-2)/COLUMNS(plate_materials!$B$2:$Y$17))+1, MOD(ROW()-2, COLUMNS(plate_materials!$B$2:$Y$17))+1)</f>
        <v>M1</v>
      </c>
      <c r="H374" s="12">
        <f ca="1">INDEX(plate_metadata!$B$2:$Y$17, INT((ROW()-2)/COLUMNS(plate_metadata!$B$2:$Y$17))+1, MOD(ROW()-2, COLUMNS(plate_metadata!$B$2:$Y$17))+1)</f>
        <v>13.361107724945599</v>
      </c>
    </row>
    <row r="375" spans="4:8" x14ac:dyDescent="0.3">
      <c r="D375" s="17" t="str">
        <f>INDEX(plate_readout!$A$2:$A$17, INT((ROW()-2)/(COLUMNS(plate_readout!$B$2:$Y$17)))+1)</f>
        <v>P</v>
      </c>
      <c r="E375" s="9">
        <f>INDEX(plate_readout!$B$1:$Y$1,MOD(ROW()-2,COLUMNS(plate_readout!$B$2:$Y$17))+1)</f>
        <v>14</v>
      </c>
      <c r="F375" s="2">
        <f ca="1">INDEX(plate_readout!$B$2:$Y$17, INT((ROW()-2)/COLUMNS(plate_readout!$B$2:$Y$17))+1, MOD(ROW()-2, COLUMNS(plate_readout!$B$2:$Y$17))+1)</f>
        <v>14.49191407945176</v>
      </c>
      <c r="G375" s="2" t="str">
        <f>INDEX(plate_materials!$B$2:$Y$17, INT((ROW()-2)/COLUMNS(plate_materials!$B$2:$Y$17))+1, MOD(ROW()-2, COLUMNS(plate_materials!$B$2:$Y$17))+1)</f>
        <v>M2</v>
      </c>
      <c r="H375" s="12">
        <f ca="1">INDEX(plate_metadata!$B$2:$Y$17, INT((ROW()-2)/COLUMNS(plate_metadata!$B$2:$Y$17))+1, MOD(ROW()-2, COLUMNS(plate_metadata!$B$2:$Y$17))+1)</f>
        <v>14.805534034402031</v>
      </c>
    </row>
    <row r="376" spans="4:8" x14ac:dyDescent="0.3">
      <c r="D376" s="17" t="str">
        <f>INDEX(plate_readout!$A$2:$A$17, INT((ROW()-2)/(COLUMNS(plate_readout!$B$2:$Y$17)))+1)</f>
        <v>P</v>
      </c>
      <c r="E376" s="9">
        <f>INDEX(plate_readout!$B$1:$Y$1,MOD(ROW()-2,COLUMNS(plate_readout!$B$2:$Y$17))+1)</f>
        <v>15</v>
      </c>
      <c r="F376" s="2">
        <f ca="1">INDEX(plate_readout!$B$2:$Y$17, INT((ROW()-2)/COLUMNS(plate_readout!$B$2:$Y$17))+1, MOD(ROW()-2, COLUMNS(plate_readout!$B$2:$Y$17))+1)</f>
        <v>15.550649629549527</v>
      </c>
      <c r="G376" s="2" t="str">
        <f>INDEX(plate_materials!$B$2:$Y$17, INT((ROW()-2)/COLUMNS(plate_materials!$B$2:$Y$17))+1, MOD(ROW()-2, COLUMNS(plate_materials!$B$2:$Y$17))+1)</f>
        <v>M3</v>
      </c>
      <c r="H376" s="12">
        <f ca="1">INDEX(plate_metadata!$B$2:$Y$17, INT((ROW()-2)/COLUMNS(plate_metadata!$B$2:$Y$17))+1, MOD(ROW()-2, COLUMNS(plate_metadata!$B$2:$Y$17))+1)</f>
        <v>15.499086303760389</v>
      </c>
    </row>
    <row r="377" spans="4:8" x14ac:dyDescent="0.3">
      <c r="D377" s="17" t="str">
        <f>INDEX(plate_readout!$A$2:$A$17, INT((ROW()-2)/(COLUMNS(plate_readout!$B$2:$Y$17)))+1)</f>
        <v>P</v>
      </c>
      <c r="E377" s="9">
        <f>INDEX(plate_readout!$B$1:$Y$1,MOD(ROW()-2,COLUMNS(plate_readout!$B$2:$Y$17))+1)</f>
        <v>16</v>
      </c>
      <c r="F377" s="2">
        <f ca="1">INDEX(plate_readout!$B$2:$Y$17, INT((ROW()-2)/COLUMNS(plate_readout!$B$2:$Y$17))+1, MOD(ROW()-2, COLUMNS(plate_readout!$B$2:$Y$17))+1)</f>
        <v>16.464679842940789</v>
      </c>
      <c r="G377" s="2" t="str">
        <f>INDEX(plate_materials!$B$2:$Y$17, INT((ROW()-2)/COLUMNS(plate_materials!$B$2:$Y$17))+1, MOD(ROW()-2, COLUMNS(plate_materials!$B$2:$Y$17))+1)</f>
        <v>M4</v>
      </c>
      <c r="H377" s="12">
        <f ca="1">INDEX(plate_metadata!$B$2:$Y$17, INT((ROW()-2)/COLUMNS(plate_metadata!$B$2:$Y$17))+1, MOD(ROW()-2, COLUMNS(plate_metadata!$B$2:$Y$17))+1)</f>
        <v>16.88653468622881</v>
      </c>
    </row>
    <row r="378" spans="4:8" x14ac:dyDescent="0.3">
      <c r="D378" s="17" t="str">
        <f>INDEX(plate_readout!$A$2:$A$17, INT((ROW()-2)/(COLUMNS(plate_readout!$B$2:$Y$17)))+1)</f>
        <v>P</v>
      </c>
      <c r="E378" s="9">
        <f>INDEX(plate_readout!$B$1:$Y$1,MOD(ROW()-2,COLUMNS(plate_readout!$B$2:$Y$17))+1)</f>
        <v>17</v>
      </c>
      <c r="F378" s="2">
        <f ca="1">INDEX(plate_readout!$B$2:$Y$17, INT((ROW()-2)/COLUMNS(plate_readout!$B$2:$Y$17))+1, MOD(ROW()-2, COLUMNS(plate_readout!$B$2:$Y$17))+1)</f>
        <v>17.802920371108009</v>
      </c>
      <c r="G378" s="2" t="str">
        <f>INDEX(plate_materials!$B$2:$Y$17, INT((ROW()-2)/COLUMNS(plate_materials!$B$2:$Y$17))+1, MOD(ROW()-2, COLUMNS(plate_materials!$B$2:$Y$17))+1)</f>
        <v>M5</v>
      </c>
      <c r="H378" s="12">
        <f ca="1">INDEX(plate_metadata!$B$2:$Y$17, INT((ROW()-2)/COLUMNS(plate_metadata!$B$2:$Y$17))+1, MOD(ROW()-2, COLUMNS(plate_metadata!$B$2:$Y$17))+1)</f>
        <v>17.80605246674051</v>
      </c>
    </row>
    <row r="379" spans="4:8" x14ac:dyDescent="0.3">
      <c r="D379" s="17" t="str">
        <f>INDEX(plate_readout!$A$2:$A$17, INT((ROW()-2)/(COLUMNS(plate_readout!$B$2:$Y$17)))+1)</f>
        <v>P</v>
      </c>
      <c r="E379" s="9">
        <f>INDEX(plate_readout!$B$1:$Y$1,MOD(ROW()-2,COLUMNS(plate_readout!$B$2:$Y$17))+1)</f>
        <v>18</v>
      </c>
      <c r="F379" s="2">
        <f ca="1">INDEX(plate_readout!$B$2:$Y$17, INT((ROW()-2)/COLUMNS(plate_readout!$B$2:$Y$17))+1, MOD(ROW()-2, COLUMNS(plate_readout!$B$2:$Y$17))+1)</f>
        <v>18.586554611445401</v>
      </c>
      <c r="G379" s="2" t="str">
        <f>INDEX(plate_materials!$B$2:$Y$17, INT((ROW()-2)/COLUMNS(plate_materials!$B$2:$Y$17))+1, MOD(ROW()-2, COLUMNS(plate_materials!$B$2:$Y$17))+1)</f>
        <v>M6</v>
      </c>
      <c r="H379" s="12">
        <f ca="1">INDEX(plate_metadata!$B$2:$Y$17, INT((ROW()-2)/COLUMNS(plate_metadata!$B$2:$Y$17))+1, MOD(ROW()-2, COLUMNS(plate_metadata!$B$2:$Y$17))+1)</f>
        <v>18.054635654988303</v>
      </c>
    </row>
    <row r="380" spans="4:8" x14ac:dyDescent="0.3">
      <c r="D380" s="17" t="str">
        <f>INDEX(plate_readout!$A$2:$A$17, INT((ROW()-2)/(COLUMNS(plate_readout!$B$2:$Y$17)))+1)</f>
        <v>P</v>
      </c>
      <c r="E380" s="9">
        <f>INDEX(plate_readout!$B$1:$Y$1,MOD(ROW()-2,COLUMNS(plate_readout!$B$2:$Y$17))+1)</f>
        <v>19</v>
      </c>
      <c r="F380" s="2">
        <f ca="1">INDEX(plate_readout!$B$2:$Y$17, INT((ROW()-2)/COLUMNS(plate_readout!$B$2:$Y$17))+1, MOD(ROW()-2, COLUMNS(plate_readout!$B$2:$Y$17))+1)</f>
        <v>19.126713835115005</v>
      </c>
      <c r="G380" s="2" t="str">
        <f>INDEX(plate_materials!$B$2:$Y$17, INT((ROW()-2)/COLUMNS(plate_materials!$B$2:$Y$17))+1, MOD(ROW()-2, COLUMNS(plate_materials!$B$2:$Y$17))+1)</f>
        <v>M7</v>
      </c>
      <c r="H380" s="12">
        <f ca="1">INDEX(plate_metadata!$B$2:$Y$17, INT((ROW()-2)/COLUMNS(plate_metadata!$B$2:$Y$17))+1, MOD(ROW()-2, COLUMNS(plate_metadata!$B$2:$Y$17))+1)</f>
        <v>19.736644346573016</v>
      </c>
    </row>
    <row r="381" spans="4:8" x14ac:dyDescent="0.3">
      <c r="D381" s="17" t="str">
        <f>INDEX(plate_readout!$A$2:$A$17, INT((ROW()-2)/(COLUMNS(plate_readout!$B$2:$Y$17)))+1)</f>
        <v>P</v>
      </c>
      <c r="E381" s="9">
        <f>INDEX(plate_readout!$B$1:$Y$1,MOD(ROW()-2,COLUMNS(plate_readout!$B$2:$Y$17))+1)</f>
        <v>20</v>
      </c>
      <c r="F381" s="2">
        <f ca="1">INDEX(plate_readout!$B$2:$Y$17, INT((ROW()-2)/COLUMNS(plate_readout!$B$2:$Y$17))+1, MOD(ROW()-2, COLUMNS(plate_readout!$B$2:$Y$17))+1)</f>
        <v>20.739954322605346</v>
      </c>
      <c r="G381" s="2" t="str">
        <f>INDEX(plate_materials!$B$2:$Y$17, INT((ROW()-2)/COLUMNS(plate_materials!$B$2:$Y$17))+1, MOD(ROW()-2, COLUMNS(plate_materials!$B$2:$Y$17))+1)</f>
        <v>M8</v>
      </c>
      <c r="H381" s="12">
        <f ca="1">INDEX(plate_metadata!$B$2:$Y$17, INT((ROW()-2)/COLUMNS(plate_metadata!$B$2:$Y$17))+1, MOD(ROW()-2, COLUMNS(plate_metadata!$B$2:$Y$17))+1)</f>
        <v>20.205545909854003</v>
      </c>
    </row>
    <row r="382" spans="4:8" x14ac:dyDescent="0.3">
      <c r="D382" s="17" t="str">
        <f>INDEX(plate_readout!$A$2:$A$17, INT((ROW()-2)/(COLUMNS(plate_readout!$B$2:$Y$17)))+1)</f>
        <v>P</v>
      </c>
      <c r="E382" s="9">
        <f>INDEX(plate_readout!$B$1:$Y$1,MOD(ROW()-2,COLUMNS(plate_readout!$B$2:$Y$17))+1)</f>
        <v>21</v>
      </c>
      <c r="F382" s="2">
        <f ca="1">INDEX(plate_readout!$B$2:$Y$17, INT((ROW()-2)/COLUMNS(plate_readout!$B$2:$Y$17))+1, MOD(ROW()-2, COLUMNS(plate_readout!$B$2:$Y$17))+1)</f>
        <v>21.912420540340936</v>
      </c>
      <c r="G382" s="2" t="str">
        <f>INDEX(plate_materials!$B$2:$Y$17, INT((ROW()-2)/COLUMNS(plate_materials!$B$2:$Y$17))+1, MOD(ROW()-2, COLUMNS(plate_materials!$B$2:$Y$17))+1)</f>
        <v>M9</v>
      </c>
      <c r="H382" s="12">
        <f ca="1">INDEX(plate_metadata!$B$2:$Y$17, INT((ROW()-2)/COLUMNS(plate_metadata!$B$2:$Y$17))+1, MOD(ROW()-2, COLUMNS(plate_metadata!$B$2:$Y$17))+1)</f>
        <v>21.442945928875577</v>
      </c>
    </row>
    <row r="383" spans="4:8" x14ac:dyDescent="0.3">
      <c r="D383" s="17" t="str">
        <f>INDEX(plate_readout!$A$2:$A$17, INT((ROW()-2)/(COLUMNS(plate_readout!$B$2:$Y$17)))+1)</f>
        <v>P</v>
      </c>
      <c r="E383" s="9">
        <f>INDEX(plate_readout!$B$1:$Y$1,MOD(ROW()-2,COLUMNS(plate_readout!$B$2:$Y$17))+1)</f>
        <v>22</v>
      </c>
      <c r="F383" s="2">
        <f ca="1">INDEX(plate_readout!$B$2:$Y$17, INT((ROW()-2)/COLUMNS(plate_readout!$B$2:$Y$17))+1, MOD(ROW()-2, COLUMNS(plate_readout!$B$2:$Y$17))+1)</f>
        <v>22.041777339028076</v>
      </c>
      <c r="G383" s="2" t="str">
        <f>INDEX(plate_materials!$B$2:$Y$17, INT((ROW()-2)/COLUMNS(plate_materials!$B$2:$Y$17))+1, MOD(ROW()-2, COLUMNS(plate_materials!$B$2:$Y$17))+1)</f>
        <v>M10</v>
      </c>
      <c r="H383" s="12">
        <f ca="1">INDEX(plate_metadata!$B$2:$Y$17, INT((ROW()-2)/COLUMNS(plate_metadata!$B$2:$Y$17))+1, MOD(ROW()-2, COLUMNS(plate_metadata!$B$2:$Y$17))+1)</f>
        <v>22.491432034329677</v>
      </c>
    </row>
    <row r="384" spans="4:8" x14ac:dyDescent="0.3">
      <c r="D384" s="17" t="str">
        <f>INDEX(plate_readout!$A$2:$A$17, INT((ROW()-2)/(COLUMNS(plate_readout!$B$2:$Y$17)))+1)</f>
        <v>P</v>
      </c>
      <c r="E384" s="9">
        <f>INDEX(plate_readout!$B$1:$Y$1,MOD(ROW()-2,COLUMNS(plate_readout!$B$2:$Y$17))+1)</f>
        <v>23</v>
      </c>
      <c r="F384" s="2">
        <f ca="1">INDEX(plate_readout!$B$2:$Y$17, INT((ROW()-2)/COLUMNS(plate_readout!$B$2:$Y$17))+1, MOD(ROW()-2, COLUMNS(plate_readout!$B$2:$Y$17))+1)</f>
        <v>23.759400929927239</v>
      </c>
      <c r="G384" s="2" t="str">
        <f>INDEX(plate_materials!$B$2:$Y$17, INT((ROW()-2)/COLUMNS(plate_materials!$B$2:$Y$17))+1, MOD(ROW()-2, COLUMNS(plate_materials!$B$2:$Y$17))+1)</f>
        <v>M11</v>
      </c>
      <c r="H384" s="12">
        <f ca="1">INDEX(plate_metadata!$B$2:$Y$17, INT((ROW()-2)/COLUMNS(plate_metadata!$B$2:$Y$17))+1, MOD(ROW()-2, COLUMNS(plate_metadata!$B$2:$Y$17))+1)</f>
        <v>23.413782828757491</v>
      </c>
    </row>
    <row r="385" spans="4:8" ht="15" thickBot="1" x14ac:dyDescent="0.35">
      <c r="D385" s="18" t="str">
        <f>INDEX(plate_readout!$A$2:$A$17, INT((ROW()-2)/(COLUMNS(plate_readout!$B$2:$Y$17)))+1)</f>
        <v>P</v>
      </c>
      <c r="E385" s="13">
        <f>INDEX(plate_readout!$B$1:$Y$1,MOD(ROW()-2,COLUMNS(plate_readout!$B$2:$Y$17))+1)</f>
        <v>24</v>
      </c>
      <c r="F385" s="14" t="str">
        <f>INDEX(plate_readout!$B$2:$Y$17, INT((ROW()-2)/COLUMNS(plate_readout!$B$2:$Y$17))+1, MOD(ROW()-2, COLUMNS(plate_readout!$B$2:$Y$17))+1)</f>
        <v>h12</v>
      </c>
      <c r="G385" s="14" t="str">
        <f>INDEX(plate_materials!$B$2:$Y$17, INT((ROW()-2)/COLUMNS(plate_materials!$B$2:$Y$17))+1, MOD(ROW()-2, COLUMNS(plate_materials!$B$2:$Y$17))+1)</f>
        <v>M12</v>
      </c>
      <c r="H385" s="15">
        <f ca="1">INDEX(plate_metadata!$B$2:$Y$17, INT((ROW()-2)/COLUMNS(plate_metadata!$B$2:$Y$17))+1, MOD(ROW()-2, COLUMNS(plate_metadata!$B$2:$Y$17))+1)</f>
        <v>24.128980895948068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plate_metadata</vt:lpstr>
      <vt:lpstr>plate_readout</vt:lpstr>
      <vt:lpstr>plate_materials</vt:lpstr>
      <vt:lpstr>plate_table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Jeliazkova</dc:creator>
  <cp:lastModifiedBy>Nina Jeliazkova</cp:lastModifiedBy>
  <dcterms:created xsi:type="dcterms:W3CDTF">2024-02-12T06:52:09Z</dcterms:created>
  <dcterms:modified xsi:type="dcterms:W3CDTF">2024-04-03T08:28:14Z</dcterms:modified>
</cp:coreProperties>
</file>