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deas Connect Coop\Checklist\"/>
    </mc:Choice>
  </mc:AlternateContent>
  <bookViews>
    <workbookView xWindow="0" yWindow="0" windowWidth="19410" windowHeight="11760" activeTab="7"/>
  </bookViews>
  <sheets>
    <sheet name="Schedule 1 Child Care" sheetId="1" r:id="rId1"/>
    <sheet name="Schedule 1 Rent" sheetId="3" r:id="rId2"/>
    <sheet name="Schedule 1 Staff" sheetId="4" r:id="rId3"/>
    <sheet name="Schedule 1 Ratios" sheetId="5" r:id="rId4"/>
    <sheet name="Schedule 2 Child Care" sheetId="2" r:id="rId5"/>
    <sheet name="Schedule 2 Rent" sheetId="6" r:id="rId6"/>
    <sheet name="Schedule 2 Staff" sheetId="7" r:id="rId7"/>
    <sheet name="Schedule 2 Ratios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5" l="1"/>
  <c r="B18" i="5"/>
  <c r="B21" i="5"/>
  <c r="B20" i="8"/>
  <c r="B23" i="8"/>
  <c r="B17" i="8"/>
  <c r="B11" i="5"/>
  <c r="B4" i="8"/>
  <c r="B10" i="8"/>
  <c r="B44" i="2"/>
  <c r="B45" i="2" s="1"/>
  <c r="B46" i="2" s="1"/>
  <c r="B37" i="2"/>
  <c r="B38" i="2" s="1"/>
  <c r="B39" i="2" s="1"/>
  <c r="B30" i="2"/>
  <c r="B31" i="2" s="1"/>
  <c r="B32" i="2" s="1"/>
  <c r="O5" i="4"/>
  <c r="O6" i="4"/>
  <c r="N5" i="4"/>
  <c r="N6" i="4"/>
  <c r="J5" i="4"/>
  <c r="J6" i="4"/>
  <c r="F5" i="4"/>
  <c r="F6" i="4"/>
  <c r="J5" i="7"/>
  <c r="O5" i="7" s="1"/>
  <c r="J6" i="7"/>
  <c r="F5" i="7"/>
  <c r="N5" i="7" s="1"/>
  <c r="F6" i="7"/>
  <c r="N6" i="7" s="1"/>
  <c r="B7" i="8"/>
  <c r="F4" i="7"/>
  <c r="N4" i="7" s="1"/>
  <c r="C3" i="6"/>
  <c r="B8" i="5"/>
  <c r="B4" i="5"/>
  <c r="F4" i="4"/>
  <c r="N4" i="4" s="1"/>
  <c r="C3" i="3"/>
  <c r="B20" i="2"/>
  <c r="B21" i="2" s="1"/>
  <c r="B22" i="2" s="1"/>
  <c r="B13" i="2"/>
  <c r="B14" i="2" s="1"/>
  <c r="B15" i="2" s="1"/>
  <c r="B6" i="2"/>
  <c r="B7" i="2" s="1"/>
  <c r="B8" i="2" s="1"/>
  <c r="B6" i="1"/>
  <c r="B7" i="1" s="1"/>
  <c r="B8" i="1" s="1"/>
  <c r="B13" i="1"/>
  <c r="B14" i="1"/>
  <c r="B15" i="1" s="1"/>
  <c r="B20" i="1"/>
  <c r="B21" i="1"/>
  <c r="B22" i="1"/>
  <c r="B27" i="1"/>
  <c r="B28" i="1"/>
  <c r="B29" i="1"/>
  <c r="O6" i="7" l="1"/>
  <c r="J4" i="7"/>
  <c r="O4" i="7" s="1"/>
  <c r="J4" i="4"/>
  <c r="O4" i="4" s="1"/>
  <c r="A7" i="7"/>
  <c r="A7" i="4"/>
</calcChain>
</file>

<file path=xl/sharedStrings.xml><?xml version="1.0" encoding="utf-8"?>
<sst xmlns="http://schemas.openxmlformats.org/spreadsheetml/2006/main" count="153" uniqueCount="51">
  <si>
    <t>SPACE REQUIREMENT</t>
  </si>
  <si>
    <t>These calculations are intended for unobstructed space, please allow considerations for objects, furniture and materials that will be in the rooms</t>
  </si>
  <si>
    <t>Width of class room in square feet:</t>
  </si>
  <si>
    <t>Length of class room in square feet:</t>
  </si>
  <si>
    <t xml:space="preserve">Total Area in square feet: </t>
  </si>
  <si>
    <t xml:space="preserve">Total Area in square meters: </t>
  </si>
  <si>
    <t>Number of Children:</t>
  </si>
  <si>
    <t>Maximum Number of Children per Room for Infants: 10</t>
  </si>
  <si>
    <t xml:space="preserve">Infant Group </t>
  </si>
  <si>
    <t xml:space="preserve">Toddler Group </t>
  </si>
  <si>
    <t>Maximum Number of Children per Room for Infants: 15</t>
  </si>
  <si>
    <t xml:space="preserve">Preschooler Group </t>
  </si>
  <si>
    <t>Maximum Number of Children per Room for Infants: 24</t>
  </si>
  <si>
    <t>Outdoor Space Requirements</t>
  </si>
  <si>
    <t>Width of outdoor space in square feet:</t>
  </si>
  <si>
    <t>Length of outdoor space in square feet:</t>
  </si>
  <si>
    <t xml:space="preserve">Schedule 2 Child Care Centre: Infant/Toddler Group </t>
  </si>
  <si>
    <t>Maximum Number of Children per Room for Infants: 12</t>
  </si>
  <si>
    <t>RENT</t>
  </si>
  <si>
    <t>Total Sq. Ft.</t>
  </si>
  <si>
    <t>Rate ($ per square foot)</t>
  </si>
  <si>
    <t>Total Cost</t>
  </si>
  <si>
    <t>STAFF</t>
  </si>
  <si>
    <t>Staff Name</t>
  </si>
  <si>
    <t>Position / Title</t>
  </si>
  <si>
    <t xml:space="preserve">Full Time / Part Time </t>
  </si>
  <si>
    <t>Working Hours per Week</t>
  </si>
  <si>
    <t>Hourly Rate</t>
  </si>
  <si>
    <t>Gross Pay</t>
  </si>
  <si>
    <t xml:space="preserve">Vacation Pay </t>
  </si>
  <si>
    <t>Sick Pay</t>
  </si>
  <si>
    <t>Holiday Pay</t>
  </si>
  <si>
    <t>Total Gain</t>
  </si>
  <si>
    <t>Benefits</t>
  </si>
  <si>
    <t>CPP &amp; EI</t>
  </si>
  <si>
    <t>Taxes</t>
  </si>
  <si>
    <t>Deductions</t>
  </si>
  <si>
    <t>Total Pay</t>
  </si>
  <si>
    <t xml:space="preserve">CHILDREN TO STAFF RATIO </t>
  </si>
  <si>
    <t>Infant</t>
  </si>
  <si>
    <t>Staff Needed</t>
  </si>
  <si>
    <t>Maximum Number of Children in a Room</t>
  </si>
  <si>
    <t>Schedule 2 Child Care Centre: infant/toddler younger than 12</t>
  </si>
  <si>
    <t>Schedule 2 Child Care Centre: infant/toddler 12-24 months</t>
  </si>
  <si>
    <t>Toddler</t>
  </si>
  <si>
    <t>Preschoolers</t>
  </si>
  <si>
    <t xml:space="preserve">Family Age Grouping </t>
  </si>
  <si>
    <t>Younger than 12 months</t>
  </si>
  <si>
    <t>12 months and older but younger than 24 months</t>
  </si>
  <si>
    <t>24 months and older but younger than 13 years</t>
  </si>
  <si>
    <t xml:space="preserve">Infant/Toddler Group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</si>
</sst>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24"/>
      <color rgb="FFFFFFFF"/>
      <name val="Arial"/>
      <family val="2"/>
    </font>
    <font>
      <sz val="11"/>
      <name val="Calibri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FFFFFF"/>
      <name val="Arial"/>
      <family val="2"/>
    </font>
    <font>
      <sz val="24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ECECEC"/>
        <bgColor rgb="FFECECEC"/>
      </patternFill>
    </fill>
    <fill>
      <patternFill patternType="solid">
        <fgColor rgb="FFDADADA"/>
        <bgColor rgb="FFDADADA"/>
      </patternFill>
    </fill>
    <fill>
      <patternFill patternType="solid">
        <fgColor theme="2"/>
        <bgColor rgb="FFECECEC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2" fillId="0" borderId="0"/>
  </cellStyleXfs>
  <cellXfs count="53">
    <xf numFmtId="0" fontId="0" fillId="0" borderId="0" xfId="0"/>
    <xf numFmtId="0" fontId="1" fillId="4" borderId="0" xfId="6" applyFill="1"/>
    <xf numFmtId="0" fontId="6" fillId="4" borderId="0" xfId="0" applyFont="1" applyFill="1" applyAlignment="1">
      <alignment wrapText="1"/>
    </xf>
    <xf numFmtId="49" fontId="3" fillId="4" borderId="2" xfId="4" applyNumberFormat="1" applyFill="1" applyAlignment="1">
      <alignment horizontal="left"/>
    </xf>
    <xf numFmtId="2" fontId="3" fillId="4" borderId="2" xfId="4" applyNumberFormat="1" applyFill="1"/>
    <xf numFmtId="49" fontId="3" fillId="4" borderId="2" xfId="4" applyNumberFormat="1" applyFill="1"/>
    <xf numFmtId="2" fontId="3" fillId="4" borderId="2" xfId="4" applyNumberFormat="1" applyFill="1" applyAlignment="1"/>
    <xf numFmtId="0" fontId="0" fillId="4" borderId="0" xfId="0" applyFill="1"/>
    <xf numFmtId="0" fontId="7" fillId="4" borderId="0" xfId="0" applyFont="1" applyFill="1"/>
    <xf numFmtId="49" fontId="1" fillId="4" borderId="0" xfId="6" applyNumberFormat="1" applyFill="1"/>
    <xf numFmtId="2" fontId="1" fillId="4" borderId="0" xfId="6" applyNumberFormat="1" applyFill="1"/>
    <xf numFmtId="2" fontId="3" fillId="4" borderId="2" xfId="4" applyNumberFormat="1" applyFill="1" applyAlignment="1">
      <alignment horizontal="center"/>
    </xf>
    <xf numFmtId="2" fontId="3" fillId="4" borderId="2" xfId="4" applyNumberFormat="1" applyFill="1" applyAlignment="1">
      <alignment horizontal="left"/>
    </xf>
    <xf numFmtId="0" fontId="0" fillId="0" borderId="0" xfId="0" applyFont="1" applyAlignment="1"/>
    <xf numFmtId="0" fontId="10" fillId="5" borderId="0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6" fontId="11" fillId="6" borderId="0" xfId="0" applyNumberFormat="1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3" fillId="6" borderId="0" xfId="7" applyFont="1" applyFill="1" applyBorder="1"/>
    <xf numFmtId="0" fontId="11" fillId="6" borderId="5" xfId="7" applyFont="1" applyFill="1" applyBorder="1" applyAlignment="1"/>
    <xf numFmtId="44" fontId="11" fillId="6" borderId="5" xfId="1" applyFont="1" applyFill="1" applyBorder="1" applyAlignment="1"/>
    <xf numFmtId="9" fontId="11" fillId="8" borderId="5" xfId="2" applyFont="1" applyFill="1" applyBorder="1" applyAlignment="1"/>
    <xf numFmtId="44" fontId="11" fillId="8" borderId="5" xfId="1" applyFont="1" applyFill="1" applyBorder="1" applyAlignment="1"/>
    <xf numFmtId="9" fontId="11" fillId="6" borderId="5" xfId="2" applyFont="1" applyFill="1" applyBorder="1"/>
    <xf numFmtId="10" fontId="11" fillId="6" borderId="5" xfId="2" applyNumberFormat="1" applyFont="1" applyFill="1" applyBorder="1"/>
    <xf numFmtId="44" fontId="13" fillId="9" borderId="5" xfId="1" applyFont="1" applyFill="1" applyBorder="1"/>
    <xf numFmtId="9" fontId="11" fillId="6" borderId="0" xfId="7" applyNumberFormat="1" applyFont="1" applyFill="1" applyBorder="1"/>
    <xf numFmtId="2" fontId="13" fillId="6" borderId="0" xfId="7" applyNumberFormat="1" applyFont="1" applyFill="1" applyBorder="1"/>
    <xf numFmtId="9" fontId="13" fillId="6" borderId="0" xfId="7" applyNumberFormat="1" applyFont="1" applyFill="1" applyBorder="1"/>
    <xf numFmtId="9" fontId="13" fillId="8" borderId="0" xfId="7" applyNumberFormat="1" applyFont="1" applyFill="1" applyBorder="1"/>
    <xf numFmtId="0" fontId="12" fillId="9" borderId="0" xfId="7" applyFont="1" applyFill="1" applyAlignment="1"/>
    <xf numFmtId="0" fontId="13" fillId="9" borderId="0" xfId="7" applyFont="1" applyFill="1"/>
    <xf numFmtId="0" fontId="14" fillId="5" borderId="0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 vertical="center"/>
    </xf>
    <xf numFmtId="0" fontId="13" fillId="0" borderId="0" xfId="0" applyFont="1"/>
    <xf numFmtId="0" fontId="14" fillId="5" borderId="0" xfId="0" applyFont="1" applyFill="1" applyBorder="1" applyAlignment="1">
      <alignment wrapText="1"/>
    </xf>
    <xf numFmtId="0" fontId="14" fillId="5" borderId="0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center" vertical="center"/>
    </xf>
    <xf numFmtId="0" fontId="11" fillId="6" borderId="4" xfId="7" applyFont="1" applyFill="1" applyBorder="1" applyAlignment="1">
      <alignment horizontal="center"/>
    </xf>
    <xf numFmtId="0" fontId="11" fillId="6" borderId="5" xfId="7" applyFont="1" applyFill="1" applyBorder="1" applyAlignment="1">
      <alignment horizontal="center"/>
    </xf>
    <xf numFmtId="0" fontId="13" fillId="6" borderId="0" xfId="7" applyFont="1" applyFill="1" applyBorder="1" applyAlignment="1">
      <alignment horizontal="center"/>
    </xf>
    <xf numFmtId="0" fontId="11" fillId="6" borderId="6" xfId="7" applyFont="1" applyFill="1" applyBorder="1" applyAlignment="1">
      <alignment horizontal="center"/>
    </xf>
    <xf numFmtId="0" fontId="11" fillId="8" borderId="6" xfId="7" applyFont="1" applyFill="1" applyBorder="1" applyAlignment="1">
      <alignment horizontal="center"/>
    </xf>
    <xf numFmtId="0" fontId="13" fillId="9" borderId="5" xfId="7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1" fontId="13" fillId="6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5" fillId="2" borderId="1" xfId="5" applyNumberFormat="1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9" fillId="0" borderId="3" xfId="0" applyFont="1" applyBorder="1"/>
    <xf numFmtId="0" fontId="8" fillId="5" borderId="0" xfId="7" applyFont="1" applyFill="1" applyBorder="1" applyAlignment="1">
      <alignment horizontal="center" vertical="center"/>
    </xf>
    <xf numFmtId="49" fontId="5" fillId="4" borderId="1" xfId="3" applyNumberFormat="1" applyFont="1" applyFill="1" applyBorder="1" applyAlignment="1">
      <alignment horizontal="center"/>
    </xf>
    <xf numFmtId="49" fontId="3" fillId="4" borderId="0" xfId="4" applyNumberFormat="1" applyFill="1" applyBorder="1" applyAlignment="1">
      <alignment horizontal="left"/>
    </xf>
  </cellXfs>
  <cellStyles count="8">
    <cellStyle name="20% - Accent4" xfId="6" builtinId="42"/>
    <cellStyle name="Accent1" xfId="5" builtinId="29"/>
    <cellStyle name="Currency" xfId="1" builtinId="4"/>
    <cellStyle name="Heading 2" xfId="4" builtinId="17"/>
    <cellStyle name="Normal" xfId="0" builtinId="0"/>
    <cellStyle name="Normal 3" xfId="7"/>
    <cellStyle name="Per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20" zoomScale="160" zoomScaleNormal="160" workbookViewId="0">
      <selection activeCell="B6" sqref="B6"/>
    </sheetView>
  </sheetViews>
  <sheetFormatPr defaultRowHeight="15" x14ac:dyDescent="0.25"/>
  <cols>
    <col min="1" max="1" width="50.42578125" customWidth="1"/>
    <col min="4" max="4" width="55.140625" customWidth="1"/>
  </cols>
  <sheetData>
    <row r="1" spans="1:4" ht="30.75" thickBot="1" x14ac:dyDescent="0.45">
      <c r="A1" s="47" t="s">
        <v>0</v>
      </c>
      <c r="B1" s="47"/>
    </row>
    <row r="2" spans="1:4" ht="43.5" customHeight="1" thickTop="1" x14ac:dyDescent="0.25">
      <c r="A2" s="1"/>
      <c r="B2" s="1"/>
      <c r="C2" s="1"/>
      <c r="D2" s="2" t="s">
        <v>1</v>
      </c>
    </row>
    <row r="3" spans="1:4" ht="18" thickBot="1" x14ac:dyDescent="0.35">
      <c r="A3" s="3" t="s">
        <v>8</v>
      </c>
      <c r="B3" s="4"/>
    </row>
    <row r="4" spans="1:4" ht="18.75" thickTop="1" thickBot="1" x14ac:dyDescent="0.35">
      <c r="A4" s="5" t="s">
        <v>2</v>
      </c>
      <c r="B4" s="6">
        <v>24</v>
      </c>
    </row>
    <row r="5" spans="1:4" ht="18.75" thickTop="1" thickBot="1" x14ac:dyDescent="0.35">
      <c r="A5" s="5" t="s">
        <v>3</v>
      </c>
      <c r="B5" s="6">
        <v>28</v>
      </c>
    </row>
    <row r="6" spans="1:4" ht="18.75" thickTop="1" thickBot="1" x14ac:dyDescent="0.35">
      <c r="A6" s="5" t="s">
        <v>4</v>
      </c>
      <c r="B6" s="4">
        <f>B4*B5</f>
        <v>672</v>
      </c>
    </row>
    <row r="7" spans="1:4" ht="18.75" thickTop="1" thickBot="1" x14ac:dyDescent="0.35">
      <c r="A7" s="5" t="s">
        <v>5</v>
      </c>
      <c r="B7" s="4">
        <f>B6/10.764</f>
        <v>62.430323299888521</v>
      </c>
    </row>
    <row r="8" spans="1:4" ht="20.25" thickTop="1" thickBot="1" x14ac:dyDescent="0.35">
      <c r="A8" s="5" t="s">
        <v>6</v>
      </c>
      <c r="B8" s="6">
        <f>B7/2.8</f>
        <v>22.296544035674472</v>
      </c>
      <c r="C8" s="7"/>
      <c r="D8" s="8" t="s">
        <v>7</v>
      </c>
    </row>
    <row r="9" spans="1:4" ht="15.75" thickTop="1" x14ac:dyDescent="0.25">
      <c r="A9" s="9"/>
      <c r="B9" s="10"/>
    </row>
    <row r="10" spans="1:4" ht="18" thickBot="1" x14ac:dyDescent="0.35">
      <c r="A10" s="3" t="s">
        <v>9</v>
      </c>
      <c r="B10" s="4"/>
    </row>
    <row r="11" spans="1:4" ht="18.75" thickTop="1" thickBot="1" x14ac:dyDescent="0.35">
      <c r="A11" s="5" t="s">
        <v>2</v>
      </c>
      <c r="B11" s="4">
        <v>0</v>
      </c>
    </row>
    <row r="12" spans="1:4" ht="18.75" thickTop="1" thickBot="1" x14ac:dyDescent="0.35">
      <c r="A12" s="5" t="s">
        <v>3</v>
      </c>
      <c r="B12" s="4">
        <v>0</v>
      </c>
    </row>
    <row r="13" spans="1:4" ht="18.75" thickTop="1" thickBot="1" x14ac:dyDescent="0.35">
      <c r="A13" s="5" t="s">
        <v>4</v>
      </c>
      <c r="B13" s="4">
        <f>B11*B12</f>
        <v>0</v>
      </c>
    </row>
    <row r="14" spans="1:4" ht="18.75" thickTop="1" thickBot="1" x14ac:dyDescent="0.35">
      <c r="A14" s="5" t="s">
        <v>5</v>
      </c>
      <c r="B14" s="4">
        <f>B13/10.764</f>
        <v>0</v>
      </c>
    </row>
    <row r="15" spans="1:4" ht="20.25" thickTop="1" thickBot="1" x14ac:dyDescent="0.35">
      <c r="A15" s="5" t="s">
        <v>6</v>
      </c>
      <c r="B15" s="4">
        <f>B14/2.8</f>
        <v>0</v>
      </c>
      <c r="C15" s="7"/>
      <c r="D15" s="8" t="s">
        <v>10</v>
      </c>
    </row>
    <row r="16" spans="1:4" ht="18.75" thickTop="1" thickBot="1" x14ac:dyDescent="0.35">
      <c r="A16" s="5"/>
      <c r="B16" s="4"/>
    </row>
    <row r="17" spans="1:4" ht="18.75" thickTop="1" thickBot="1" x14ac:dyDescent="0.35">
      <c r="A17" s="3" t="s">
        <v>11</v>
      </c>
      <c r="B17" s="11"/>
    </row>
    <row r="18" spans="1:4" ht="18.75" thickTop="1" thickBot="1" x14ac:dyDescent="0.35">
      <c r="A18" s="5" t="s">
        <v>2</v>
      </c>
      <c r="B18" s="4">
        <v>0</v>
      </c>
    </row>
    <row r="19" spans="1:4" ht="18.75" thickTop="1" thickBot="1" x14ac:dyDescent="0.35">
      <c r="A19" s="5" t="s">
        <v>3</v>
      </c>
      <c r="B19" s="4">
        <v>0</v>
      </c>
    </row>
    <row r="20" spans="1:4" ht="18.75" thickTop="1" thickBot="1" x14ac:dyDescent="0.35">
      <c r="A20" s="5" t="s">
        <v>4</v>
      </c>
      <c r="B20" s="4">
        <f>B18*B19</f>
        <v>0</v>
      </c>
    </row>
    <row r="21" spans="1:4" ht="18.75" thickTop="1" thickBot="1" x14ac:dyDescent="0.35">
      <c r="A21" s="5" t="s">
        <v>5</v>
      </c>
      <c r="B21" s="4">
        <f>B20/10.764</f>
        <v>0</v>
      </c>
    </row>
    <row r="22" spans="1:4" ht="20.25" thickTop="1" thickBot="1" x14ac:dyDescent="0.35">
      <c r="A22" s="5" t="s">
        <v>6</v>
      </c>
      <c r="B22" s="4">
        <f>B21/2.8</f>
        <v>0</v>
      </c>
      <c r="C22" s="7"/>
      <c r="D22" s="8" t="s">
        <v>12</v>
      </c>
    </row>
    <row r="23" spans="1:4" ht="15.75" thickTop="1" x14ac:dyDescent="0.25">
      <c r="A23" s="9"/>
      <c r="B23" s="10"/>
    </row>
    <row r="24" spans="1:4" ht="18" thickBot="1" x14ac:dyDescent="0.35">
      <c r="A24" s="3" t="s">
        <v>13</v>
      </c>
      <c r="B24" s="12"/>
    </row>
    <row r="25" spans="1:4" ht="18.75" thickTop="1" thickBot="1" x14ac:dyDescent="0.35">
      <c r="A25" s="5" t="s">
        <v>14</v>
      </c>
      <c r="B25" s="4">
        <v>0</v>
      </c>
    </row>
    <row r="26" spans="1:4" ht="18.75" thickTop="1" thickBot="1" x14ac:dyDescent="0.35">
      <c r="A26" s="5" t="s">
        <v>15</v>
      </c>
      <c r="B26" s="4">
        <v>0</v>
      </c>
    </row>
    <row r="27" spans="1:4" ht="18.75" thickTop="1" thickBot="1" x14ac:dyDescent="0.35">
      <c r="A27" s="5" t="s">
        <v>4</v>
      </c>
      <c r="B27" s="4">
        <f>B25*B26</f>
        <v>0</v>
      </c>
    </row>
    <row r="28" spans="1:4" ht="18.75" thickTop="1" thickBot="1" x14ac:dyDescent="0.35">
      <c r="A28" s="5" t="s">
        <v>5</v>
      </c>
      <c r="B28" s="4">
        <f>B27/10.764</f>
        <v>0</v>
      </c>
    </row>
    <row r="29" spans="1:4" ht="18.75" thickTop="1" thickBot="1" x14ac:dyDescent="0.35">
      <c r="A29" s="5" t="s">
        <v>6</v>
      </c>
      <c r="B29" s="4">
        <f>B28/5.6</f>
        <v>0</v>
      </c>
    </row>
    <row r="30" spans="1:4" ht="15.75" thickTop="1" x14ac:dyDescent="0.25"/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80" zoomScaleNormal="180" workbookViewId="0">
      <selection activeCell="A3" sqref="A3"/>
    </sheetView>
  </sheetViews>
  <sheetFormatPr defaultRowHeight="15" x14ac:dyDescent="0.25"/>
  <cols>
    <col min="1" max="1" width="19.140625" customWidth="1"/>
    <col min="2" max="2" width="26.7109375" customWidth="1"/>
    <col min="3" max="3" width="26.85546875" customWidth="1"/>
  </cols>
  <sheetData>
    <row r="1" spans="1:3" ht="30" x14ac:dyDescent="0.4">
      <c r="A1" s="48" t="s">
        <v>18</v>
      </c>
      <c r="B1" s="49"/>
      <c r="C1" s="49"/>
    </row>
    <row r="2" spans="1:3" x14ac:dyDescent="0.25">
      <c r="A2" s="14" t="s">
        <v>19</v>
      </c>
      <c r="B2" s="14" t="s">
        <v>20</v>
      </c>
      <c r="C2" s="14" t="s">
        <v>21</v>
      </c>
    </row>
    <row r="3" spans="1:3" x14ac:dyDescent="0.25">
      <c r="A3" s="15">
        <v>24</v>
      </c>
      <c r="B3" s="16">
        <v>8</v>
      </c>
      <c r="C3" s="17">
        <f>A3*B3</f>
        <v>192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F1" zoomScale="140" zoomScaleNormal="140" workbookViewId="0">
      <selection sqref="A1:O2"/>
    </sheetView>
  </sheetViews>
  <sheetFormatPr defaultRowHeight="15" x14ac:dyDescent="0.25"/>
  <cols>
    <col min="1" max="1" width="17.28515625" customWidth="1"/>
    <col min="2" max="2" width="17.85546875" customWidth="1"/>
    <col min="3" max="3" width="23.42578125" customWidth="1"/>
    <col min="4" max="4" width="26.85546875" customWidth="1"/>
    <col min="5" max="5" width="11.85546875" customWidth="1"/>
    <col min="6" max="6" width="12.140625" customWidth="1"/>
    <col min="7" max="7" width="13.28515625" customWidth="1"/>
    <col min="8" max="8" width="10.28515625" customWidth="1"/>
    <col min="9" max="9" width="12.5703125" customWidth="1"/>
    <col min="10" max="10" width="11.85546875" customWidth="1"/>
    <col min="11" max="11" width="10.7109375" customWidth="1"/>
    <col min="12" max="12" width="11.5703125" customWidth="1"/>
    <col min="14" max="14" width="12.7109375" customWidth="1"/>
    <col min="15" max="15" width="20.42578125" customWidth="1"/>
  </cols>
  <sheetData>
    <row r="1" spans="1:15" x14ac:dyDescent="0.25">
      <c r="A1" s="50" t="s">
        <v>22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ht="15.75" x14ac:dyDescent="0.25">
      <c r="A3" s="38" t="s">
        <v>23</v>
      </c>
      <c r="B3" s="38" t="s">
        <v>24</v>
      </c>
      <c r="C3" s="39" t="s">
        <v>25</v>
      </c>
      <c r="D3" s="40" t="s">
        <v>26</v>
      </c>
      <c r="E3" s="41" t="s">
        <v>27</v>
      </c>
      <c r="F3" s="41" t="s">
        <v>28</v>
      </c>
      <c r="G3" s="42" t="s">
        <v>29</v>
      </c>
      <c r="H3" s="42" t="s">
        <v>30</v>
      </c>
      <c r="I3" s="42" t="s">
        <v>31</v>
      </c>
      <c r="J3" s="42" t="s">
        <v>32</v>
      </c>
      <c r="K3" s="41" t="s">
        <v>33</v>
      </c>
      <c r="L3" s="41" t="s">
        <v>34</v>
      </c>
      <c r="M3" s="41" t="s">
        <v>35</v>
      </c>
      <c r="N3" s="43" t="s">
        <v>36</v>
      </c>
      <c r="O3" s="43" t="s">
        <v>37</v>
      </c>
    </row>
    <row r="4" spans="1:15" ht="15.75" x14ac:dyDescent="0.25">
      <c r="A4" s="19"/>
      <c r="B4" s="19"/>
      <c r="C4" s="19"/>
      <c r="D4" s="19">
        <v>0</v>
      </c>
      <c r="E4" s="20">
        <v>0</v>
      </c>
      <c r="F4" s="20">
        <f>D4*E4</f>
        <v>0</v>
      </c>
      <c r="G4" s="21">
        <v>0</v>
      </c>
      <c r="H4" s="22">
        <v>0</v>
      </c>
      <c r="I4" s="22">
        <v>0</v>
      </c>
      <c r="J4" s="22">
        <f>((F4*G4)+H4+I4)+F4</f>
        <v>0</v>
      </c>
      <c r="K4" s="23">
        <v>0</v>
      </c>
      <c r="L4" s="24">
        <v>0</v>
      </c>
      <c r="M4" s="24">
        <v>0</v>
      </c>
      <c r="N4" s="25">
        <f>(F4*K4)+(F4*L4)+(F4*M4)</f>
        <v>0</v>
      </c>
      <c r="O4" s="25">
        <f>J4-N4</f>
        <v>0</v>
      </c>
    </row>
    <row r="5" spans="1:15" ht="15.75" x14ac:dyDescent="0.25">
      <c r="A5" s="19"/>
      <c r="B5" s="19"/>
      <c r="C5" s="19"/>
      <c r="D5" s="19">
        <v>0</v>
      </c>
      <c r="E5" s="20">
        <v>0</v>
      </c>
      <c r="F5" s="20">
        <f t="shared" ref="F5:F6" si="0">D5*E5</f>
        <v>0</v>
      </c>
      <c r="G5" s="21">
        <v>0</v>
      </c>
      <c r="H5" s="22">
        <v>0</v>
      </c>
      <c r="I5" s="22">
        <v>0</v>
      </c>
      <c r="J5" s="22">
        <f t="shared" ref="J5:J6" si="1">((F5*G5)+H5+I5)+F5</f>
        <v>0</v>
      </c>
      <c r="K5" s="23">
        <v>0</v>
      </c>
      <c r="L5" s="24">
        <v>0</v>
      </c>
      <c r="M5" s="24">
        <v>0</v>
      </c>
      <c r="N5" s="25">
        <f t="shared" ref="N5:N6" si="2">(F5*K5)+(F5*L5)+(F5*M5)</f>
        <v>0</v>
      </c>
      <c r="O5" s="25">
        <f t="shared" ref="O5:O6" si="3">J5-N5</f>
        <v>0</v>
      </c>
    </row>
    <row r="6" spans="1:15" ht="15.75" x14ac:dyDescent="0.25">
      <c r="A6" s="19"/>
      <c r="B6" s="19"/>
      <c r="C6" s="19"/>
      <c r="D6" s="19">
        <v>0</v>
      </c>
      <c r="E6" s="20">
        <v>0</v>
      </c>
      <c r="F6" s="20">
        <f t="shared" si="0"/>
        <v>0</v>
      </c>
      <c r="G6" s="21">
        <v>0</v>
      </c>
      <c r="H6" s="22">
        <v>0</v>
      </c>
      <c r="I6" s="22">
        <v>0</v>
      </c>
      <c r="J6" s="22">
        <f t="shared" si="1"/>
        <v>0</v>
      </c>
      <c r="K6" s="23">
        <v>0</v>
      </c>
      <c r="L6" s="24">
        <v>0</v>
      </c>
      <c r="M6" s="24">
        <v>0</v>
      </c>
      <c r="N6" s="25">
        <f t="shared" si="2"/>
        <v>0</v>
      </c>
      <c r="O6" s="25">
        <f t="shared" si="3"/>
        <v>0</v>
      </c>
    </row>
    <row r="7" spans="1:15" ht="15.75" x14ac:dyDescent="0.25">
      <c r="A7" s="26" t="str">
        <f ca="1">"Total Number of Staff: "&amp;SUBTOTAL(103,A:A)-2</f>
        <v>Total Number of Staff: 0</v>
      </c>
      <c r="B7" s="18"/>
      <c r="C7" s="18"/>
      <c r="D7" s="18"/>
      <c r="E7" s="27"/>
      <c r="F7" s="27"/>
      <c r="G7" s="28"/>
      <c r="H7" s="28"/>
      <c r="I7" s="28"/>
      <c r="J7" s="28"/>
      <c r="K7" s="29"/>
      <c r="L7" s="30"/>
      <c r="M7" s="30"/>
      <c r="N7" s="30"/>
      <c r="O7" s="31"/>
    </row>
  </sheetData>
  <mergeCells count="1">
    <mergeCell ref="A1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13" zoomScale="130" zoomScaleNormal="130" workbookViewId="0">
      <selection activeCell="A25" sqref="A25"/>
    </sheetView>
  </sheetViews>
  <sheetFormatPr defaultRowHeight="15" x14ac:dyDescent="0.25"/>
  <cols>
    <col min="1" max="1" width="34.140625" customWidth="1"/>
    <col min="2" max="2" width="27" customWidth="1"/>
    <col min="3" max="3" width="44.85546875" customWidth="1"/>
  </cols>
  <sheetData>
    <row r="1" spans="1:3" ht="30.75" thickBot="1" x14ac:dyDescent="0.45">
      <c r="A1" s="47" t="s">
        <v>38</v>
      </c>
      <c r="B1" s="47"/>
      <c r="C1" s="47"/>
    </row>
    <row r="2" spans="1:3" ht="15.75" thickTop="1" x14ac:dyDescent="0.25"/>
    <row r="3" spans="1:3" ht="15.75" x14ac:dyDescent="0.25">
      <c r="A3" s="32" t="s">
        <v>39</v>
      </c>
      <c r="B3" s="33" t="s">
        <v>40</v>
      </c>
      <c r="C3" s="14" t="s">
        <v>41</v>
      </c>
    </row>
    <row r="4" spans="1:3" ht="15.75" x14ac:dyDescent="0.25">
      <c r="A4" s="44">
        <v>11</v>
      </c>
      <c r="B4" s="45" t="str">
        <f>IF(A4&lt;=3, 1,IF(A4&lt;=6,2,IF(A4&lt;=9,3,IF(A4&lt;=10,4,IF(A4&gt;10,"Additional Room Needed")))))</f>
        <v>Additional Room Needed</v>
      </c>
      <c r="C4" s="15">
        <v>10</v>
      </c>
    </row>
    <row r="5" spans="1:3" ht="15.75" x14ac:dyDescent="0.25">
      <c r="A5" s="34"/>
      <c r="B5" s="34"/>
      <c r="C5" s="34"/>
    </row>
    <row r="6" spans="1:3" ht="15.75" x14ac:dyDescent="0.25">
      <c r="A6" s="34"/>
      <c r="B6" s="34"/>
      <c r="C6" s="34"/>
    </row>
    <row r="7" spans="1:3" ht="15.75" x14ac:dyDescent="0.25">
      <c r="A7" s="32" t="s">
        <v>44</v>
      </c>
      <c r="B7" s="33" t="s">
        <v>40</v>
      </c>
      <c r="C7" s="32" t="s">
        <v>41</v>
      </c>
    </row>
    <row r="8" spans="1:3" ht="15.75" x14ac:dyDescent="0.25">
      <c r="A8" s="44">
        <v>16</v>
      </c>
      <c r="B8" s="45" t="str">
        <f>IF(A8&lt;=5,1,IF(A8&lt;=10,2,IF(A8&lt;=15,3,IF(A8&gt;=16,"Additional Room Needed"))))</f>
        <v>Additional Room Needed</v>
      </c>
      <c r="C8" s="15">
        <v>15</v>
      </c>
    </row>
    <row r="9" spans="1:3" ht="15.75" x14ac:dyDescent="0.25">
      <c r="A9" s="34"/>
      <c r="B9" s="34"/>
      <c r="C9" s="34"/>
    </row>
    <row r="10" spans="1:3" ht="15.75" x14ac:dyDescent="0.25">
      <c r="A10" s="32" t="s">
        <v>45</v>
      </c>
      <c r="B10" s="33" t="s">
        <v>40</v>
      </c>
      <c r="C10" s="32" t="s">
        <v>41</v>
      </c>
    </row>
    <row r="11" spans="1:3" ht="15.75" x14ac:dyDescent="0.25">
      <c r="A11" s="44">
        <v>25</v>
      </c>
      <c r="B11" s="45" t="str">
        <f>IF(A11&lt;=8,1,IF(A11&lt;=16,2,IF(A11&lt;=24,3,IF(A11&gt;=25,"Additional Room Needed"))))</f>
        <v>Additional Room Needed</v>
      </c>
      <c r="C11" s="15">
        <v>24</v>
      </c>
    </row>
    <row r="12" spans="1:3" x14ac:dyDescent="0.25">
      <c r="A12" s="13"/>
      <c r="B12" s="13"/>
      <c r="C12" s="13"/>
    </row>
    <row r="13" spans="1:3" x14ac:dyDescent="0.25">
      <c r="A13" s="13"/>
      <c r="B13" s="13"/>
      <c r="C13" s="13"/>
    </row>
    <row r="14" spans="1:3" x14ac:dyDescent="0.25">
      <c r="A14" s="13"/>
      <c r="B14" s="13"/>
      <c r="C14" s="13"/>
    </row>
    <row r="15" spans="1:3" ht="30.75" thickBot="1" x14ac:dyDescent="0.45">
      <c r="A15" s="47" t="s">
        <v>46</v>
      </c>
      <c r="B15" s="47"/>
      <c r="C15" s="47"/>
    </row>
    <row r="16" spans="1:3" ht="15.75" thickTop="1" x14ac:dyDescent="0.25">
      <c r="A16" s="13"/>
      <c r="B16" s="13"/>
      <c r="C16" s="13"/>
    </row>
    <row r="17" spans="1:3" ht="15.75" x14ac:dyDescent="0.25">
      <c r="A17" s="32" t="s">
        <v>47</v>
      </c>
      <c r="B17" s="33" t="s">
        <v>40</v>
      </c>
      <c r="C17" s="14" t="s">
        <v>41</v>
      </c>
    </row>
    <row r="18" spans="1:3" ht="15.75" x14ac:dyDescent="0.25">
      <c r="A18" s="44">
        <v>0</v>
      </c>
      <c r="B18" s="45">
        <f>IF(A18&lt;=3,1,IF(A18&lt;=6,2,IF(A18&lt;=9,3,IF(A18&lt;=12,4,IF(A18&lt;=15,5,IF(A18&gt;=16,"Additional Room Needed"))))))</f>
        <v>1</v>
      </c>
      <c r="C18" s="15">
        <v>15</v>
      </c>
    </row>
    <row r="20" spans="1:3" ht="38.25" customHeight="1" x14ac:dyDescent="0.25">
      <c r="A20" s="36" t="s">
        <v>48</v>
      </c>
      <c r="B20" s="33" t="s">
        <v>40</v>
      </c>
      <c r="C20" s="37" t="s">
        <v>41</v>
      </c>
    </row>
    <row r="21" spans="1:3" ht="15.75" x14ac:dyDescent="0.25">
      <c r="A21" s="44">
        <v>0</v>
      </c>
      <c r="B21" s="45">
        <f>IF(A21&lt;=4,1,IF(A21&lt;=8,2,IF(A21&lt;=12,3,IF(A21&lt;=15,4,IF(A21&gt;=16,"Additional Room Needed")))))</f>
        <v>1</v>
      </c>
      <c r="C21" s="15">
        <v>15</v>
      </c>
    </row>
    <row r="23" spans="1:3" ht="37.5" customHeight="1" x14ac:dyDescent="0.25">
      <c r="A23" s="36" t="s">
        <v>49</v>
      </c>
      <c r="B23" s="33" t="s">
        <v>40</v>
      </c>
      <c r="C23" s="37" t="s">
        <v>41</v>
      </c>
    </row>
    <row r="24" spans="1:3" ht="15.75" x14ac:dyDescent="0.25">
      <c r="A24" s="44">
        <v>0</v>
      </c>
      <c r="B24" s="45">
        <f>IF(A24&lt;=8,1,IF(A24&lt;=15,2,IF(A24&gt;=16,"Additional Room Needed")))</f>
        <v>1</v>
      </c>
      <c r="C24" s="15">
        <v>15</v>
      </c>
    </row>
  </sheetData>
  <mergeCells count="2">
    <mergeCell ref="A1:C1"/>
    <mergeCell ref="A15:C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5" workbookViewId="0">
      <selection activeCell="A25" sqref="A25:B25"/>
    </sheetView>
  </sheetViews>
  <sheetFormatPr defaultRowHeight="15" x14ac:dyDescent="0.25"/>
  <cols>
    <col min="1" max="1" width="53" customWidth="1"/>
    <col min="4" max="4" width="59.7109375" customWidth="1"/>
  </cols>
  <sheetData>
    <row r="1" spans="1:4" ht="24" thickBot="1" x14ac:dyDescent="0.4">
      <c r="A1" s="51" t="s">
        <v>0</v>
      </c>
      <c r="B1" s="51"/>
    </row>
    <row r="2" spans="1:4" ht="44.25" customHeight="1" thickTop="1" x14ac:dyDescent="0.25">
      <c r="A2" s="1"/>
      <c r="B2" s="1"/>
      <c r="C2" s="1"/>
      <c r="D2" s="2" t="s">
        <v>1</v>
      </c>
    </row>
    <row r="3" spans="1:4" ht="17.25" x14ac:dyDescent="0.3">
      <c r="A3" s="52" t="s">
        <v>16</v>
      </c>
      <c r="B3" s="52"/>
      <c r="C3" s="13"/>
      <c r="D3" s="13"/>
    </row>
    <row r="4" spans="1:4" ht="18" thickBot="1" x14ac:dyDescent="0.35">
      <c r="A4" s="5" t="s">
        <v>2</v>
      </c>
      <c r="B4" s="6">
        <v>0</v>
      </c>
    </row>
    <row r="5" spans="1:4" ht="18.75" thickTop="1" thickBot="1" x14ac:dyDescent="0.35">
      <c r="A5" s="5" t="s">
        <v>3</v>
      </c>
      <c r="B5" s="6">
        <v>0</v>
      </c>
    </row>
    <row r="6" spans="1:4" ht="18.75" thickTop="1" thickBot="1" x14ac:dyDescent="0.35">
      <c r="A6" s="5" t="s">
        <v>4</v>
      </c>
      <c r="B6" s="4">
        <f>B4*B5</f>
        <v>0</v>
      </c>
    </row>
    <row r="7" spans="1:4" ht="18.75" thickTop="1" thickBot="1" x14ac:dyDescent="0.35">
      <c r="A7" s="5" t="s">
        <v>5</v>
      </c>
      <c r="B7" s="4">
        <f>B6/10.764</f>
        <v>0</v>
      </c>
    </row>
    <row r="8" spans="1:4" ht="20.25" thickTop="1" thickBot="1" x14ac:dyDescent="0.35">
      <c r="A8" s="5" t="s">
        <v>6</v>
      </c>
      <c r="B8" s="6">
        <f>B7/2.8</f>
        <v>0</v>
      </c>
      <c r="C8" s="7"/>
      <c r="D8" s="8" t="s">
        <v>17</v>
      </c>
    </row>
    <row r="9" spans="1:4" ht="18.75" thickTop="1" thickBot="1" x14ac:dyDescent="0.35">
      <c r="A9" s="5"/>
      <c r="B9" s="6"/>
    </row>
    <row r="10" spans="1:4" ht="18.75" thickTop="1" thickBot="1" x14ac:dyDescent="0.35">
      <c r="A10" s="3" t="s">
        <v>11</v>
      </c>
      <c r="B10" s="11"/>
    </row>
    <row r="11" spans="1:4" ht="18.75" thickTop="1" thickBot="1" x14ac:dyDescent="0.35">
      <c r="A11" s="5" t="s">
        <v>2</v>
      </c>
      <c r="B11" s="4">
        <v>0</v>
      </c>
    </row>
    <row r="12" spans="1:4" ht="18.75" thickTop="1" thickBot="1" x14ac:dyDescent="0.35">
      <c r="A12" s="5" t="s">
        <v>3</v>
      </c>
      <c r="B12" s="4">
        <v>0</v>
      </c>
    </row>
    <row r="13" spans="1:4" ht="18.75" thickTop="1" thickBot="1" x14ac:dyDescent="0.35">
      <c r="A13" s="5" t="s">
        <v>4</v>
      </c>
      <c r="B13" s="4">
        <f>B11*B12</f>
        <v>0</v>
      </c>
    </row>
    <row r="14" spans="1:4" ht="18.75" thickTop="1" thickBot="1" x14ac:dyDescent="0.35">
      <c r="A14" s="5" t="s">
        <v>5</v>
      </c>
      <c r="B14" s="4">
        <f>B13/10.764</f>
        <v>0</v>
      </c>
    </row>
    <row r="15" spans="1:4" ht="20.25" thickTop="1" thickBot="1" x14ac:dyDescent="0.35">
      <c r="A15" s="5" t="s">
        <v>6</v>
      </c>
      <c r="B15" s="4">
        <f>B14/2.8</f>
        <v>0</v>
      </c>
      <c r="C15" s="7"/>
      <c r="D15" s="8" t="s">
        <v>12</v>
      </c>
    </row>
    <row r="16" spans="1:4" ht="15.75" thickTop="1" x14ac:dyDescent="0.25">
      <c r="A16" s="9"/>
      <c r="B16" s="10"/>
    </row>
    <row r="17" spans="1:4" ht="18" thickBot="1" x14ac:dyDescent="0.35">
      <c r="A17" s="3" t="s">
        <v>13</v>
      </c>
      <c r="B17" s="12"/>
    </row>
    <row r="18" spans="1:4" ht="18.75" thickTop="1" thickBot="1" x14ac:dyDescent="0.35">
      <c r="A18" s="5" t="s">
        <v>14</v>
      </c>
      <c r="B18" s="4">
        <v>0</v>
      </c>
    </row>
    <row r="19" spans="1:4" ht="18.75" thickTop="1" thickBot="1" x14ac:dyDescent="0.35">
      <c r="A19" s="5" t="s">
        <v>15</v>
      </c>
      <c r="B19" s="4">
        <v>0</v>
      </c>
    </row>
    <row r="20" spans="1:4" ht="18.75" thickTop="1" thickBot="1" x14ac:dyDescent="0.35">
      <c r="A20" s="5" t="s">
        <v>4</v>
      </c>
      <c r="B20" s="4">
        <f>B18*B19</f>
        <v>0</v>
      </c>
    </row>
    <row r="21" spans="1:4" ht="18.75" thickTop="1" thickBot="1" x14ac:dyDescent="0.35">
      <c r="A21" s="5" t="s">
        <v>5</v>
      </c>
      <c r="B21" s="4">
        <f>B20/10.764</f>
        <v>0</v>
      </c>
    </row>
    <row r="22" spans="1:4" ht="18.75" thickTop="1" thickBot="1" x14ac:dyDescent="0.35">
      <c r="A22" s="5" t="s">
        <v>6</v>
      </c>
      <c r="B22" s="4">
        <f>B21/5.6</f>
        <v>0</v>
      </c>
    </row>
    <row r="23" spans="1:4" ht="15.75" thickTop="1" x14ac:dyDescent="0.25"/>
    <row r="25" spans="1:4" ht="30.75" thickBot="1" x14ac:dyDescent="0.45">
      <c r="A25" s="47" t="s">
        <v>0</v>
      </c>
      <c r="B25" s="47"/>
    </row>
    <row r="26" spans="1:4" ht="48" thickTop="1" x14ac:dyDescent="0.25">
      <c r="A26" s="1"/>
      <c r="B26" s="1"/>
      <c r="C26" s="1"/>
      <c r="D26" s="2" t="s">
        <v>1</v>
      </c>
    </row>
    <row r="27" spans="1:4" ht="18" thickBot="1" x14ac:dyDescent="0.35">
      <c r="A27" s="3" t="s">
        <v>50</v>
      </c>
      <c r="B27" s="4"/>
    </row>
    <row r="28" spans="1:4" ht="18.75" thickTop="1" thickBot="1" x14ac:dyDescent="0.35">
      <c r="A28" s="5" t="s">
        <v>2</v>
      </c>
      <c r="B28" s="6">
        <v>0</v>
      </c>
    </row>
    <row r="29" spans="1:4" ht="18.75" thickTop="1" thickBot="1" x14ac:dyDescent="0.35">
      <c r="A29" s="5" t="s">
        <v>3</v>
      </c>
      <c r="B29" s="6">
        <v>0</v>
      </c>
    </row>
    <row r="30" spans="1:4" ht="18.75" thickTop="1" thickBot="1" x14ac:dyDescent="0.35">
      <c r="A30" s="5" t="s">
        <v>4</v>
      </c>
      <c r="B30" s="4">
        <f>B28*B29</f>
        <v>0</v>
      </c>
    </row>
    <row r="31" spans="1:4" ht="18.75" thickTop="1" thickBot="1" x14ac:dyDescent="0.35">
      <c r="A31" s="5" t="s">
        <v>5</v>
      </c>
      <c r="B31" s="4">
        <f>B30/10.764</f>
        <v>0</v>
      </c>
    </row>
    <row r="32" spans="1:4" ht="20.25" thickTop="1" thickBot="1" x14ac:dyDescent="0.35">
      <c r="A32" s="5" t="s">
        <v>6</v>
      </c>
      <c r="B32" s="6">
        <f>B31/2.8</f>
        <v>0</v>
      </c>
      <c r="C32" s="7"/>
      <c r="D32" s="8" t="s">
        <v>17</v>
      </c>
    </row>
    <row r="33" spans="1:4" ht="18.75" thickTop="1" thickBot="1" x14ac:dyDescent="0.35">
      <c r="A33" s="5"/>
      <c r="B33" s="4"/>
    </row>
    <row r="34" spans="1:4" ht="18.75" thickTop="1" thickBot="1" x14ac:dyDescent="0.35">
      <c r="A34" s="3" t="s">
        <v>11</v>
      </c>
      <c r="B34" s="11"/>
    </row>
    <row r="35" spans="1:4" ht="18.75" thickTop="1" thickBot="1" x14ac:dyDescent="0.35">
      <c r="A35" s="5" t="s">
        <v>2</v>
      </c>
      <c r="B35" s="4">
        <v>0</v>
      </c>
    </row>
    <row r="36" spans="1:4" ht="18.75" thickTop="1" thickBot="1" x14ac:dyDescent="0.35">
      <c r="A36" s="5" t="s">
        <v>3</v>
      </c>
      <c r="B36" s="4">
        <v>0</v>
      </c>
    </row>
    <row r="37" spans="1:4" ht="18.75" thickTop="1" thickBot="1" x14ac:dyDescent="0.35">
      <c r="A37" s="5" t="s">
        <v>4</v>
      </c>
      <c r="B37" s="4">
        <f>B35*B36</f>
        <v>0</v>
      </c>
    </row>
    <row r="38" spans="1:4" ht="18.75" thickTop="1" thickBot="1" x14ac:dyDescent="0.35">
      <c r="A38" s="5" t="s">
        <v>5</v>
      </c>
      <c r="B38" s="4">
        <f>B37/10.764</f>
        <v>0</v>
      </c>
    </row>
    <row r="39" spans="1:4" ht="20.25" thickTop="1" thickBot="1" x14ac:dyDescent="0.35">
      <c r="A39" s="5" t="s">
        <v>6</v>
      </c>
      <c r="B39" s="4">
        <f>B38/2.8</f>
        <v>0</v>
      </c>
      <c r="C39" s="7"/>
      <c r="D39" s="8" t="s">
        <v>12</v>
      </c>
    </row>
    <row r="40" spans="1:4" ht="15.75" thickTop="1" x14ac:dyDescent="0.25">
      <c r="A40" s="9"/>
      <c r="B40" s="10"/>
    </row>
    <row r="41" spans="1:4" ht="18" thickBot="1" x14ac:dyDescent="0.35">
      <c r="A41" s="3" t="s">
        <v>13</v>
      </c>
      <c r="B41" s="12"/>
    </row>
    <row r="42" spans="1:4" ht="18.75" thickTop="1" thickBot="1" x14ac:dyDescent="0.35">
      <c r="A42" s="5" t="s">
        <v>14</v>
      </c>
      <c r="B42" s="4">
        <v>0</v>
      </c>
    </row>
    <row r="43" spans="1:4" ht="18.75" thickTop="1" thickBot="1" x14ac:dyDescent="0.35">
      <c r="A43" s="5" t="s">
        <v>15</v>
      </c>
      <c r="B43" s="4">
        <v>0</v>
      </c>
    </row>
    <row r="44" spans="1:4" ht="18.75" thickTop="1" thickBot="1" x14ac:dyDescent="0.35">
      <c r="A44" s="5" t="s">
        <v>4</v>
      </c>
      <c r="B44" s="4">
        <f>B42*B43</f>
        <v>0</v>
      </c>
    </row>
    <row r="45" spans="1:4" ht="18.75" thickTop="1" thickBot="1" x14ac:dyDescent="0.35">
      <c r="A45" s="5" t="s">
        <v>5</v>
      </c>
      <c r="B45" s="4">
        <f>B44/10.764</f>
        <v>0</v>
      </c>
    </row>
    <row r="46" spans="1:4" ht="18.75" thickTop="1" thickBot="1" x14ac:dyDescent="0.35">
      <c r="A46" s="5" t="s">
        <v>6</v>
      </c>
      <c r="B46" s="4">
        <f>B45/5.6</f>
        <v>0</v>
      </c>
    </row>
    <row r="47" spans="1:4" ht="15.75" thickTop="1" x14ac:dyDescent="0.25"/>
  </sheetData>
  <mergeCells count="3">
    <mergeCell ref="A1:B1"/>
    <mergeCell ref="A3:B3"/>
    <mergeCell ref="A25:B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11" sqref="G11"/>
    </sheetView>
  </sheetViews>
  <sheetFormatPr defaultRowHeight="15" x14ac:dyDescent="0.25"/>
  <cols>
    <col min="1" max="1" width="16.140625" customWidth="1"/>
    <col min="2" max="2" width="27.5703125" customWidth="1"/>
    <col min="3" max="3" width="17.85546875" customWidth="1"/>
  </cols>
  <sheetData>
    <row r="1" spans="1:3" ht="30" x14ac:dyDescent="0.4">
      <c r="A1" s="48" t="s">
        <v>18</v>
      </c>
      <c r="B1" s="49"/>
      <c r="C1" s="49"/>
    </row>
    <row r="2" spans="1:3" x14ac:dyDescent="0.25">
      <c r="A2" s="14" t="s">
        <v>19</v>
      </c>
      <c r="B2" s="14" t="s">
        <v>20</v>
      </c>
      <c r="C2" s="14" t="s">
        <v>21</v>
      </c>
    </row>
    <row r="3" spans="1:3" x14ac:dyDescent="0.25">
      <c r="A3" s="15">
        <v>0</v>
      </c>
      <c r="B3" s="16">
        <v>0</v>
      </c>
      <c r="C3" s="17">
        <f>A3*B3</f>
        <v>0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sqref="A1:O2"/>
    </sheetView>
  </sheetViews>
  <sheetFormatPr defaultRowHeight="15" x14ac:dyDescent="0.25"/>
  <cols>
    <col min="1" max="1" width="18.7109375" customWidth="1"/>
    <col min="2" max="2" width="18.42578125" customWidth="1"/>
    <col min="3" max="3" width="23" customWidth="1"/>
    <col min="4" max="4" width="26.85546875" customWidth="1"/>
    <col min="5" max="5" width="13.28515625" customWidth="1"/>
    <col min="6" max="6" width="12.140625" customWidth="1"/>
    <col min="7" max="7" width="14.7109375" customWidth="1"/>
    <col min="8" max="8" width="10.7109375" customWidth="1"/>
    <col min="9" max="9" width="12" customWidth="1"/>
    <col min="10" max="10" width="12.85546875" customWidth="1"/>
    <col min="11" max="11" width="10.5703125" customWidth="1"/>
    <col min="12" max="12" width="12.42578125" customWidth="1"/>
    <col min="14" max="14" width="14.42578125" customWidth="1"/>
    <col min="15" max="15" width="18.85546875" customWidth="1"/>
  </cols>
  <sheetData>
    <row r="1" spans="1:15" x14ac:dyDescent="0.25">
      <c r="A1" s="50" t="s">
        <v>22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ht="15.75" x14ac:dyDescent="0.25">
      <c r="A3" s="38" t="s">
        <v>23</v>
      </c>
      <c r="B3" s="38" t="s">
        <v>24</v>
      </c>
      <c r="C3" s="39" t="s">
        <v>25</v>
      </c>
      <c r="D3" s="40" t="s">
        <v>26</v>
      </c>
      <c r="E3" s="41" t="s">
        <v>27</v>
      </c>
      <c r="F3" s="41" t="s">
        <v>28</v>
      </c>
      <c r="G3" s="42" t="s">
        <v>29</v>
      </c>
      <c r="H3" s="42" t="s">
        <v>30</v>
      </c>
      <c r="I3" s="42" t="s">
        <v>31</v>
      </c>
      <c r="J3" s="42" t="s">
        <v>32</v>
      </c>
      <c r="K3" s="41" t="s">
        <v>33</v>
      </c>
      <c r="L3" s="41" t="s">
        <v>34</v>
      </c>
      <c r="M3" s="41" t="s">
        <v>35</v>
      </c>
      <c r="N3" s="43" t="s">
        <v>36</v>
      </c>
      <c r="O3" s="43" t="s">
        <v>37</v>
      </c>
    </row>
    <row r="4" spans="1:15" ht="15.75" x14ac:dyDescent="0.25">
      <c r="A4" s="19"/>
      <c r="B4" s="19"/>
      <c r="C4" s="19"/>
      <c r="D4" s="19">
        <v>0</v>
      </c>
      <c r="E4" s="20">
        <v>0</v>
      </c>
      <c r="F4" s="20">
        <f>D4*E4</f>
        <v>0</v>
      </c>
      <c r="G4" s="21">
        <v>0</v>
      </c>
      <c r="H4" s="22">
        <v>0</v>
      </c>
      <c r="I4" s="22">
        <v>0</v>
      </c>
      <c r="J4" s="22">
        <f>((F4*G4)+H4+I4)+F4</f>
        <v>0</v>
      </c>
      <c r="K4" s="23">
        <v>0</v>
      </c>
      <c r="L4" s="24">
        <v>0</v>
      </c>
      <c r="M4" s="24">
        <v>0</v>
      </c>
      <c r="N4" s="25">
        <f>(F4*K4)+(F4*L4)+(F4*M4)</f>
        <v>0</v>
      </c>
      <c r="O4" s="25">
        <f>J4-N4</f>
        <v>0</v>
      </c>
    </row>
    <row r="5" spans="1:15" ht="15.75" x14ac:dyDescent="0.25">
      <c r="A5" s="19"/>
      <c r="B5" s="19"/>
      <c r="C5" s="19"/>
      <c r="D5" s="19">
        <v>0</v>
      </c>
      <c r="E5" s="20">
        <v>0</v>
      </c>
      <c r="F5" s="20">
        <f t="shared" ref="F5:F6" si="0">D5*E5</f>
        <v>0</v>
      </c>
      <c r="G5" s="21">
        <v>0</v>
      </c>
      <c r="H5" s="22">
        <v>0</v>
      </c>
      <c r="I5" s="22">
        <v>0</v>
      </c>
      <c r="J5" s="22">
        <f t="shared" ref="J5:J6" si="1">((F5*G5)+H5+I5)+F5</f>
        <v>0</v>
      </c>
      <c r="K5" s="23">
        <v>0</v>
      </c>
      <c r="L5" s="24">
        <v>0</v>
      </c>
      <c r="M5" s="24">
        <v>0</v>
      </c>
      <c r="N5" s="25">
        <f t="shared" ref="N5:N6" si="2">(F5*K5)+(F5*L5)+(F5*M5)</f>
        <v>0</v>
      </c>
      <c r="O5" s="25">
        <f t="shared" ref="O5:O6" si="3">J5-N5</f>
        <v>0</v>
      </c>
    </row>
    <row r="6" spans="1:15" ht="15.75" x14ac:dyDescent="0.25">
      <c r="A6" s="19"/>
      <c r="B6" s="19"/>
      <c r="C6" s="19"/>
      <c r="D6" s="19">
        <v>0</v>
      </c>
      <c r="E6" s="20">
        <v>0</v>
      </c>
      <c r="F6" s="20">
        <f t="shared" si="0"/>
        <v>0</v>
      </c>
      <c r="G6" s="21">
        <v>0</v>
      </c>
      <c r="H6" s="22">
        <v>0</v>
      </c>
      <c r="I6" s="22">
        <v>0</v>
      </c>
      <c r="J6" s="22">
        <f t="shared" si="1"/>
        <v>0</v>
      </c>
      <c r="K6" s="23">
        <v>0</v>
      </c>
      <c r="L6" s="24">
        <v>0</v>
      </c>
      <c r="M6" s="24">
        <v>0</v>
      </c>
      <c r="N6" s="25">
        <f t="shared" si="2"/>
        <v>0</v>
      </c>
      <c r="O6" s="25">
        <f t="shared" si="3"/>
        <v>0</v>
      </c>
    </row>
    <row r="7" spans="1:15" ht="15.75" x14ac:dyDescent="0.25">
      <c r="A7" s="26" t="str">
        <f ca="1">"Total Number of Staff: "&amp;SUBTOTAL(103,A:A)-2</f>
        <v>Total Number of Staff: 0</v>
      </c>
      <c r="B7" s="18"/>
      <c r="C7" s="18"/>
      <c r="D7" s="18"/>
      <c r="E7" s="27"/>
      <c r="F7" s="27"/>
      <c r="G7" s="28"/>
      <c r="H7" s="28"/>
      <c r="I7" s="28"/>
      <c r="J7" s="28"/>
      <c r="K7" s="29"/>
      <c r="L7" s="30"/>
      <c r="M7" s="30"/>
      <c r="N7" s="30"/>
      <c r="O7" s="31"/>
    </row>
  </sheetData>
  <mergeCells count="1">
    <mergeCell ref="A1:O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L19" sqref="L19"/>
    </sheetView>
  </sheetViews>
  <sheetFormatPr defaultRowHeight="15" x14ac:dyDescent="0.25"/>
  <cols>
    <col min="1" max="1" width="33.85546875" customWidth="1"/>
    <col min="2" max="2" width="27.7109375" customWidth="1"/>
    <col min="3" max="3" width="45.42578125" customWidth="1"/>
  </cols>
  <sheetData>
    <row r="1" spans="1:3" ht="30" x14ac:dyDescent="0.25">
      <c r="A1" s="50" t="s">
        <v>38</v>
      </c>
      <c r="B1" s="50"/>
      <c r="C1" s="50"/>
    </row>
    <row r="3" spans="1:3" ht="34.5" customHeight="1" x14ac:dyDescent="0.25">
      <c r="A3" s="35" t="s">
        <v>42</v>
      </c>
      <c r="B3" s="33" t="s">
        <v>40</v>
      </c>
      <c r="C3" s="33" t="s">
        <v>41</v>
      </c>
    </row>
    <row r="4" spans="1:3" ht="15.75" x14ac:dyDescent="0.25">
      <c r="A4" s="44">
        <v>0</v>
      </c>
      <c r="B4" s="44">
        <f>IF(A4&lt;=3,1,IF(A4&lt;=6,2,IF(A4&lt;=9,3,IF(A4&lt;=12,4,IF(A4&gt;=13,"Additional Room Needed")))))</f>
        <v>1</v>
      </c>
      <c r="C4" s="44">
        <v>12</v>
      </c>
    </row>
    <row r="5" spans="1:3" x14ac:dyDescent="0.25">
      <c r="A5" s="13"/>
      <c r="B5" s="13"/>
      <c r="C5" s="13"/>
    </row>
    <row r="6" spans="1:3" ht="47.25" x14ac:dyDescent="0.25">
      <c r="A6" s="35" t="s">
        <v>43</v>
      </c>
      <c r="B6" s="33" t="s">
        <v>40</v>
      </c>
      <c r="C6" s="33" t="s">
        <v>41</v>
      </c>
    </row>
    <row r="7" spans="1:3" ht="15.75" x14ac:dyDescent="0.25">
      <c r="A7" s="44">
        <v>0</v>
      </c>
      <c r="B7" s="44">
        <f>IF(A7&lt;=4,1,IF(A7&lt;=8,2,IF(A7&lt;=12,3,IF(A7&gt;=13,"Additional Room Needed"))))</f>
        <v>1</v>
      </c>
      <c r="C7" s="44">
        <v>12</v>
      </c>
    </row>
    <row r="9" spans="1:3" ht="15.75" x14ac:dyDescent="0.25">
      <c r="A9" s="32" t="s">
        <v>45</v>
      </c>
      <c r="B9" s="33" t="s">
        <v>40</v>
      </c>
      <c r="C9" s="32" t="s">
        <v>41</v>
      </c>
    </row>
    <row r="10" spans="1:3" ht="15.75" x14ac:dyDescent="0.25">
      <c r="A10" s="44">
        <v>0</v>
      </c>
      <c r="B10" s="45">
        <f>IF(A10&lt;=8,1,IF(A10&lt;=16,2,IF(A10&lt;=24,3, IF(A10&gt;=25,"Additional Room Needed"))))</f>
        <v>1</v>
      </c>
      <c r="C10" s="15">
        <v>24</v>
      </c>
    </row>
    <row r="11" spans="1:3" x14ac:dyDescent="0.25">
      <c r="A11" s="13"/>
      <c r="B11" s="13"/>
      <c r="C11" s="13"/>
    </row>
    <row r="12" spans="1:3" x14ac:dyDescent="0.25">
      <c r="A12" s="13"/>
      <c r="B12" s="13"/>
      <c r="C12" s="13"/>
    </row>
    <row r="13" spans="1:3" x14ac:dyDescent="0.25">
      <c r="A13" s="13"/>
      <c r="B13" s="13"/>
      <c r="C13" s="13"/>
    </row>
    <row r="14" spans="1:3" ht="30" x14ac:dyDescent="0.25">
      <c r="A14" s="50" t="s">
        <v>46</v>
      </c>
      <c r="B14" s="50"/>
      <c r="C14" s="50"/>
    </row>
    <row r="15" spans="1:3" x14ac:dyDescent="0.25">
      <c r="A15" s="13"/>
      <c r="B15" s="13"/>
      <c r="C15" s="13"/>
    </row>
    <row r="16" spans="1:3" ht="15.75" x14ac:dyDescent="0.25">
      <c r="A16" s="32" t="s">
        <v>47</v>
      </c>
      <c r="B16" s="33" t="s">
        <v>40</v>
      </c>
      <c r="C16" s="14" t="s">
        <v>41</v>
      </c>
    </row>
    <row r="17" spans="1:3" ht="15.75" x14ac:dyDescent="0.25">
      <c r="A17" s="44">
        <v>0</v>
      </c>
      <c r="B17" s="45">
        <f>IF(A17&lt;=3,1,IF(A17&lt;=6,2,IF(A17&lt;=9,3,IF(A17&lt;=12,4,IF(A17&lt;=15,5,IF(A17&gt;=16,"Additional Room Needed"))))))</f>
        <v>1</v>
      </c>
      <c r="C17" s="15">
        <v>15</v>
      </c>
    </row>
    <row r="19" spans="1:3" ht="31.5" x14ac:dyDescent="0.25">
      <c r="A19" s="36" t="s">
        <v>48</v>
      </c>
      <c r="B19" s="33" t="s">
        <v>40</v>
      </c>
      <c r="C19" s="37" t="s">
        <v>41</v>
      </c>
    </row>
    <row r="20" spans="1:3" ht="15.75" x14ac:dyDescent="0.25">
      <c r="A20" s="44">
        <v>0</v>
      </c>
      <c r="B20" s="45">
        <f>IF(A20&lt;=4,1,IF(A20&lt;=8,2,IF(A20&lt;=12,3,IF(A20&lt;=15,4,IF(A20&gt;=16,"Additional Room Needed")))))</f>
        <v>1</v>
      </c>
      <c r="C20" s="15">
        <v>15</v>
      </c>
    </row>
    <row r="22" spans="1:3" ht="31.5" x14ac:dyDescent="0.25">
      <c r="A22" s="36" t="s">
        <v>49</v>
      </c>
      <c r="B22" s="33" t="s">
        <v>40</v>
      </c>
      <c r="C22" s="37" t="s">
        <v>41</v>
      </c>
    </row>
    <row r="23" spans="1:3" ht="15.75" x14ac:dyDescent="0.25">
      <c r="A23" s="44">
        <v>0</v>
      </c>
      <c r="B23" s="45">
        <f>IF(A23&lt;=8,1,IF(A23&lt;=15,2,IF(A23&gt;=16,"Additional Room Needed")))</f>
        <v>1</v>
      </c>
      <c r="C23" s="15">
        <v>15</v>
      </c>
    </row>
    <row r="24" spans="1:3" x14ac:dyDescent="0.25">
      <c r="A24" s="46"/>
      <c r="B24" s="46"/>
      <c r="C24" s="46"/>
    </row>
  </sheetData>
  <mergeCells count="2">
    <mergeCell ref="A1:C1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Schedule 1 Child Care</vt:lpstr>
      <vt:lpstr>Schedule 1 Rent</vt:lpstr>
      <vt:lpstr>Schedule 1 Staff</vt:lpstr>
      <vt:lpstr>Schedule 1 Ratios</vt:lpstr>
      <vt:lpstr>Schedule 2 Child Care</vt:lpstr>
      <vt:lpstr>Schedule 2 Rent</vt:lpstr>
      <vt:lpstr>Schedule 2 Staff</vt:lpstr>
      <vt:lpstr>Schedule 2 Ratios</vt:lpstr>
    </vt:vector>
  </TitlesOfParts>
  <Company>Conestoga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"%username%"</cp:lastModifiedBy>
  <dcterms:created xsi:type="dcterms:W3CDTF">2016-07-29T16:17:24Z</dcterms:created>
  <dcterms:modified xsi:type="dcterms:W3CDTF">2016-08-18T15:32:33Z</dcterms:modified>
</cp:coreProperties>
</file>