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マイドライブ\プログラミング\StearingSwConv\"/>
    </mc:Choice>
  </mc:AlternateContent>
  <xr:revisionPtr revIDLastSave="0" documentId="13_ncr:1_{BF8BFB4C-FA66-42E7-9150-ABE40EC84D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スイッチ抵抗計算" sheetId="1" r:id="rId1"/>
    <sheet name="ピン配置" sheetId="2" r:id="rId2"/>
    <sheet name="キャパシタ計算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3" l="1"/>
  <c r="D11" i="3"/>
  <c r="D13" i="3" s="1"/>
  <c r="D15" i="3" s="1"/>
  <c r="D8" i="3"/>
  <c r="L20" i="1"/>
  <c r="J18" i="1"/>
  <c r="J13" i="1"/>
  <c r="J14" i="1"/>
  <c r="J15" i="1"/>
  <c r="J16" i="1"/>
  <c r="J6" i="1"/>
  <c r="J7" i="1"/>
  <c r="J8" i="1"/>
  <c r="J9" i="1"/>
  <c r="J10" i="1"/>
  <c r="J11" i="1"/>
  <c r="J5" i="1"/>
  <c r="D16" i="3" l="1"/>
</calcChain>
</file>

<file path=xl/sharedStrings.xml><?xml version="1.0" encoding="utf-8"?>
<sst xmlns="http://schemas.openxmlformats.org/spreadsheetml/2006/main" count="94" uniqueCount="68">
  <si>
    <t>＋</t>
    <phoneticPr fontId="1"/>
  </si>
  <si>
    <t>－</t>
    <phoneticPr fontId="1"/>
  </si>
  <si>
    <t>＞</t>
    <phoneticPr fontId="1"/>
  </si>
  <si>
    <t>＜</t>
    <phoneticPr fontId="1"/>
  </si>
  <si>
    <t>MODE</t>
    <phoneticPr fontId="1"/>
  </si>
  <si>
    <t>ＭＵＴＥ</t>
    <phoneticPr fontId="1"/>
  </si>
  <si>
    <t>未接続</t>
    <rPh sb="0" eb="3">
      <t>ミセツゾク</t>
    </rPh>
    <phoneticPr fontId="1"/>
  </si>
  <si>
    <t>通話</t>
    <rPh sb="0" eb="2">
      <t>ツウワ</t>
    </rPh>
    <phoneticPr fontId="1"/>
  </si>
  <si>
    <t>電話 ON</t>
    <rPh sb="0" eb="2">
      <t>デンワ</t>
    </rPh>
    <phoneticPr fontId="1"/>
  </si>
  <si>
    <t>電話 OFF</t>
    <rPh sb="0" eb="2">
      <t>デンワ</t>
    </rPh>
    <phoneticPr fontId="1"/>
  </si>
  <si>
    <t>Ω</t>
    <phoneticPr fontId="1"/>
  </si>
  <si>
    <t>R2</t>
    <phoneticPr fontId="1"/>
  </si>
  <si>
    <t>R1</t>
    <phoneticPr fontId="1"/>
  </si>
  <si>
    <t>上流抵抗</t>
    <rPh sb="0" eb="2">
      <t>ジョウリュウ</t>
    </rPh>
    <rPh sb="2" eb="4">
      <t>テイコウ</t>
    </rPh>
    <phoneticPr fontId="1"/>
  </si>
  <si>
    <t>V</t>
    <phoneticPr fontId="1"/>
  </si>
  <si>
    <t>KEY_MEDIA_VOLUME_UP</t>
    <phoneticPr fontId="1"/>
  </si>
  <si>
    <t>KEY_MEDIA_VOLUME_DOWN</t>
    <phoneticPr fontId="1"/>
  </si>
  <si>
    <t>KEY_MEDIA_PREVIOUS_TRACK</t>
    <phoneticPr fontId="1"/>
  </si>
  <si>
    <t>KEY_MEDIA_NEXT_TRACK</t>
    <phoneticPr fontId="1"/>
  </si>
  <si>
    <t>Home</t>
    <phoneticPr fontId="1"/>
  </si>
  <si>
    <t>短押し</t>
    <rPh sb="0" eb="1">
      <t>ミジカ</t>
    </rPh>
    <rPh sb="1" eb="2">
      <t>オ</t>
    </rPh>
    <phoneticPr fontId="1"/>
  </si>
  <si>
    <t>長押し</t>
    <rPh sb="0" eb="2">
      <t>ナガオ</t>
    </rPh>
    <phoneticPr fontId="1"/>
  </si>
  <si>
    <t>siri</t>
    <phoneticPr fontId="1"/>
  </si>
  <si>
    <t>アプリ一覧</t>
    <rPh sb="3" eb="5">
      <t>イチラン</t>
    </rPh>
    <phoneticPr fontId="1"/>
  </si>
  <si>
    <t>ー</t>
    <phoneticPr fontId="1"/>
  </si>
  <si>
    <t>ACC</t>
    <phoneticPr fontId="1"/>
  </si>
  <si>
    <t>ダブル
クリック</t>
    <phoneticPr fontId="1"/>
  </si>
  <si>
    <t>ステアリング
リモコン
抵抗値</t>
    <rPh sb="12" eb="15">
      <t>テイコウチ</t>
    </rPh>
    <phoneticPr fontId="1"/>
  </si>
  <si>
    <t>入力
電圧</t>
    <rPh sb="0" eb="2">
      <t>ニュウリョク</t>
    </rPh>
    <rPh sb="3" eb="5">
      <t>デンアツ</t>
    </rPh>
    <phoneticPr fontId="1"/>
  </si>
  <si>
    <t>測定
電圧</t>
    <rPh sb="0" eb="2">
      <t>ソクテイ</t>
    </rPh>
    <rPh sb="3" eb="5">
      <t>デンアツ</t>
    </rPh>
    <phoneticPr fontId="1"/>
  </si>
  <si>
    <t>V1</t>
    <phoneticPr fontId="1"/>
  </si>
  <si>
    <t>ボタン</t>
    <phoneticPr fontId="1"/>
  </si>
  <si>
    <t>用途</t>
    <rPh sb="0" eb="2">
      <t>ヨウト</t>
    </rPh>
    <phoneticPr fontId="1"/>
  </si>
  <si>
    <t>配線</t>
    <rPh sb="0" eb="2">
      <t>ハイセン</t>
    </rPh>
    <phoneticPr fontId="1"/>
  </si>
  <si>
    <t>画面ロック</t>
    <rPh sb="0" eb="2">
      <t>ガメン</t>
    </rPh>
    <phoneticPr fontId="1"/>
  </si>
  <si>
    <t>MEDIA_PLAY_PAUSE</t>
    <phoneticPr fontId="1"/>
  </si>
  <si>
    <t>V2/V3</t>
    <phoneticPr fontId="1"/>
  </si>
  <si>
    <t>アプリ切替</t>
    <rPh sb="3" eb="5">
      <t>キリカエ</t>
    </rPh>
    <phoneticPr fontId="1"/>
  </si>
  <si>
    <t>画面自動ログイン</t>
    <rPh sb="0" eb="2">
      <t>ガメン</t>
    </rPh>
    <rPh sb="2" eb="4">
      <t>ジドウ</t>
    </rPh>
    <phoneticPr fontId="1"/>
  </si>
  <si>
    <t>KEY１</t>
    <phoneticPr fontId="1"/>
  </si>
  <si>
    <t>KEY２</t>
    <phoneticPr fontId="1"/>
  </si>
  <si>
    <t>A</t>
    <phoneticPr fontId="1"/>
  </si>
  <si>
    <t>W</t>
    <phoneticPr fontId="1"/>
  </si>
  <si>
    <t>消費電力</t>
    <rPh sb="0" eb="4">
      <t>ショウヒデンリョク</t>
    </rPh>
    <phoneticPr fontId="1"/>
  </si>
  <si>
    <t>電流</t>
    <rPh sb="0" eb="2">
      <t>デンリュウ</t>
    </rPh>
    <phoneticPr fontId="1"/>
  </si>
  <si>
    <t>ｓ</t>
    <phoneticPr fontId="1"/>
  </si>
  <si>
    <t>電荷</t>
    <rPh sb="0" eb="2">
      <t>デンカ</t>
    </rPh>
    <phoneticPr fontId="1"/>
  </si>
  <si>
    <t>A=W/V</t>
    <phoneticPr fontId="1"/>
  </si>
  <si>
    <t>電源電圧</t>
    <rPh sb="0" eb="2">
      <t>デンゲン</t>
    </rPh>
    <rPh sb="2" eb="4">
      <t>デンアツ</t>
    </rPh>
    <phoneticPr fontId="1"/>
  </si>
  <si>
    <t>Q=CV
C=Q/V</t>
    <phoneticPr fontId="1"/>
  </si>
  <si>
    <t>必要容量</t>
    <rPh sb="0" eb="2">
      <t>ヒツヨウ</t>
    </rPh>
    <rPh sb="2" eb="4">
      <t>ヨウリョウ</t>
    </rPh>
    <phoneticPr fontId="1"/>
  </si>
  <si>
    <t>F</t>
    <phoneticPr fontId="1"/>
  </si>
  <si>
    <t>C</t>
    <phoneticPr fontId="1"/>
  </si>
  <si>
    <t>Q=As</t>
    <phoneticPr fontId="1"/>
  </si>
  <si>
    <t>駆動電圧</t>
    <rPh sb="0" eb="4">
      <t>クドウデンアツ</t>
    </rPh>
    <phoneticPr fontId="1"/>
  </si>
  <si>
    <t>V2</t>
    <phoneticPr fontId="1"/>
  </si>
  <si>
    <t>V１</t>
    <phoneticPr fontId="1"/>
  </si>
  <si>
    <t>OFF到達秒数</t>
    <rPh sb="3" eb="5">
      <t>トウタツ</t>
    </rPh>
    <rPh sb="5" eb="7">
      <t>ビョウスウ</t>
    </rPh>
    <phoneticPr fontId="1"/>
  </si>
  <si>
    <t>T1</t>
    <phoneticPr fontId="1"/>
  </si>
  <si>
    <t>T2</t>
    <phoneticPr fontId="1"/>
  </si>
  <si>
    <t>降下電圧</t>
    <rPh sb="0" eb="2">
      <t>コウカ</t>
    </rPh>
    <rPh sb="2" eb="4">
      <t>デンアツ</t>
    </rPh>
    <phoneticPr fontId="1"/>
  </si>
  <si>
    <t>V2=V1-V2</t>
    <phoneticPr fontId="1"/>
  </si>
  <si>
    <t>0V到達秒数</t>
    <rPh sb="2" eb="4">
      <t>トウタツ</t>
    </rPh>
    <rPh sb="4" eb="6">
      <t>ビョウスウ</t>
    </rPh>
    <phoneticPr fontId="1"/>
  </si>
  <si>
    <t>バラコンデンサ容量</t>
    <rPh sb="7" eb="9">
      <t>ヨウリョウ</t>
    </rPh>
    <phoneticPr fontId="1"/>
  </si>
  <si>
    <t>C１</t>
    <phoneticPr fontId="1"/>
  </si>
  <si>
    <t>直列接続時コンデンサ容量</t>
    <rPh sb="0" eb="2">
      <t>チョクレツ</t>
    </rPh>
    <rPh sb="2" eb="5">
      <t>セツゾクジ</t>
    </rPh>
    <rPh sb="10" eb="12">
      <t>ヨウリョウ</t>
    </rPh>
    <phoneticPr fontId="1"/>
  </si>
  <si>
    <t>C２</t>
    <phoneticPr fontId="1"/>
  </si>
  <si>
    <t>C０＝C1＊C2/(C1+C2)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</si>
</sst>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);[Red]\(0\)"/>
    <numFmt numFmtId="181" formatCode="0.0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1" xfId="0" applyNumberFormat="1" applyBorder="1" applyAlignment="1">
      <alignment horizontal="left" vertical="center" wrapText="1"/>
    </xf>
    <xf numFmtId="176" fontId="0" fillId="0" borderId="1" xfId="0" applyNumberFormat="1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/>
    <xf numFmtId="176" fontId="0" fillId="0" borderId="2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176" fontId="0" fillId="0" borderId="4" xfId="0" applyNumberFormat="1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176" fontId="0" fillId="0" borderId="6" xfId="0" applyNumberFormat="1" applyBorder="1" applyAlignment="1">
      <alignment horizontal="left" vertical="center"/>
    </xf>
    <xf numFmtId="176" fontId="0" fillId="0" borderId="7" xfId="0" applyNumberFormat="1" applyBorder="1" applyAlignment="1">
      <alignment horizontal="left" vertical="center"/>
    </xf>
    <xf numFmtId="176" fontId="0" fillId="0" borderId="8" xfId="0" applyNumberFormat="1" applyBorder="1" applyAlignment="1">
      <alignment horizontal="left" vertical="center"/>
    </xf>
    <xf numFmtId="176" fontId="0" fillId="0" borderId="9" xfId="0" applyNumberFormat="1" applyBorder="1" applyAlignment="1">
      <alignment horizontal="left" vertical="center"/>
    </xf>
    <xf numFmtId="176" fontId="0" fillId="0" borderId="10" xfId="0" applyNumberFormat="1" applyBorder="1" applyAlignment="1">
      <alignment horizontal="left" vertical="center"/>
    </xf>
    <xf numFmtId="0" fontId="0" fillId="0" borderId="0" xfId="0" applyAlignment="1">
      <alignment wrapText="1"/>
    </xf>
    <xf numFmtId="181" fontId="0" fillId="0" borderId="0" xfId="0" applyNumberFormat="1"/>
    <xf numFmtId="181" fontId="0" fillId="2" borderId="0" xfId="0" applyNumberFormat="1" applyFill="1"/>
    <xf numFmtId="181" fontId="0" fillId="0" borderId="0" xfId="0" applyNumberForma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抵抗値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スイッチ抵抗計算!$G$13:$G$16</c:f>
              <c:numCache>
                <c:formatCode>0.0_ </c:formatCode>
                <c:ptCount val="4"/>
                <c:pt idx="0">
                  <c:v>57.6</c:v>
                </c:pt>
                <c:pt idx="1">
                  <c:v>243.3</c:v>
                </c:pt>
                <c:pt idx="2">
                  <c:v>753</c:v>
                </c:pt>
                <c:pt idx="3">
                  <c:v>5211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9-48BC-B265-394800BC4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870224"/>
        <c:axId val="850872720"/>
      </c:lineChart>
      <c:catAx>
        <c:axId val="85087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0872720"/>
        <c:crosses val="autoZero"/>
        <c:auto val="1"/>
        <c:lblAlgn val="ctr"/>
        <c:lblOffset val="100"/>
        <c:noMultiLvlLbl val="0"/>
      </c:catAx>
      <c:valAx>
        <c:axId val="8508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08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抵抗値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スイッチ抵抗計算!$G$5:$G$11</c:f>
              <c:numCache>
                <c:formatCode>0.0_ </c:formatCode>
                <c:ptCount val="7"/>
                <c:pt idx="0">
                  <c:v>57.5</c:v>
                </c:pt>
                <c:pt idx="1">
                  <c:v>132.69999999999999</c:v>
                </c:pt>
                <c:pt idx="2">
                  <c:v>242.7</c:v>
                </c:pt>
                <c:pt idx="3">
                  <c:v>423.4</c:v>
                </c:pt>
                <c:pt idx="4">
                  <c:v>754</c:v>
                </c:pt>
                <c:pt idx="5">
                  <c:v>1573</c:v>
                </c:pt>
                <c:pt idx="6">
                  <c:v>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D-4314-9C5C-9D00AA5FF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398496"/>
        <c:axId val="850862320"/>
      </c:lineChart>
      <c:catAx>
        <c:axId val="6863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0862320"/>
        <c:crosses val="autoZero"/>
        <c:auto val="1"/>
        <c:lblAlgn val="ctr"/>
        <c:lblOffset val="100"/>
        <c:noMultiLvlLbl val="0"/>
      </c:catAx>
      <c:valAx>
        <c:axId val="8508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639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電圧値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val>
            <c:numRef>
              <c:f>スイッチ抵抗計算!$J$5:$J$11</c:f>
              <c:numCache>
                <c:formatCode>0.0_ </c:formatCode>
                <c:ptCount val="7"/>
                <c:pt idx="0">
                  <c:v>0.48967741935483872</c:v>
                </c:pt>
                <c:pt idx="1">
                  <c:v>0.94642316835962814</c:v>
                </c:pt>
                <c:pt idx="2">
                  <c:v>1.3984808800419066</c:v>
                </c:pt>
                <c:pt idx="3">
                  <c:v>1.8545526944518183</c:v>
                </c:pt>
                <c:pt idx="4">
                  <c:v>2.2953874538745387</c:v>
                </c:pt>
                <c:pt idx="5">
                  <c:v>2.7277456647398841</c:v>
                </c:pt>
                <c:pt idx="6">
                  <c:v>3.1026101141924958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E-4BBF-A4E4-22A1EED83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694016"/>
        <c:axId val="856689024"/>
      </c:lineChart>
      <c:catAx>
        <c:axId val="85669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6689024"/>
        <c:crosses val="autoZero"/>
        <c:auto val="1"/>
        <c:lblAlgn val="ctr"/>
        <c:lblOffset val="100"/>
        <c:noMultiLvlLbl val="0"/>
      </c:catAx>
      <c:valAx>
        <c:axId val="8566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66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電圧値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val>
            <c:numRef>
              <c:f>スイッチ抵抗計算!$J$13:$J$16</c:f>
              <c:numCache>
                <c:formatCode>0.0_ </c:formatCode>
                <c:ptCount val="4"/>
                <c:pt idx="0">
                  <c:v>0.49040247678018567</c:v>
                </c:pt>
                <c:pt idx="1">
                  <c:v>1.4004709576138148</c:v>
                </c:pt>
                <c:pt idx="2">
                  <c:v>2.2944598337950137</c:v>
                </c:pt>
                <c:pt idx="3">
                  <c:v>3.103465078505685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2-4CEF-998F-E2CB8FC2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023728"/>
        <c:axId val="745016656"/>
      </c:lineChart>
      <c:catAx>
        <c:axId val="7450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5016656"/>
        <c:crosses val="autoZero"/>
        <c:auto val="1"/>
        <c:lblAlgn val="ctr"/>
        <c:lblOffset val="100"/>
        <c:noMultiLvlLbl val="0"/>
      </c:catAx>
      <c:valAx>
        <c:axId val="7450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502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90920</xdr:colOff>
      <xdr:row>19</xdr:row>
      <xdr:rowOff>92363</xdr:rowOff>
    </xdr:from>
    <xdr:to>
      <xdr:col>20</xdr:col>
      <xdr:colOff>183283</xdr:colOff>
      <xdr:row>49</xdr:row>
      <xdr:rowOff>57727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8E497CF4-9F1C-F153-2019-74D8C9A4539E}"/>
            </a:ext>
          </a:extLst>
        </xdr:cNvPr>
        <xdr:cNvGrpSpPr/>
      </xdr:nvGrpSpPr>
      <xdr:grpSpPr>
        <a:xfrm>
          <a:off x="8977185" y="5291892"/>
          <a:ext cx="6244392" cy="7025070"/>
          <a:chOff x="5409045" y="901988"/>
          <a:chExt cx="6093113" cy="6632864"/>
        </a:xfrm>
      </xdr:grpSpPr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5BE0D6D4-AA75-67FC-90CD-ADD808A63868}"/>
              </a:ext>
            </a:extLst>
          </xdr:cNvPr>
          <xdr:cNvCxnSpPr/>
        </xdr:nvCxnSpPr>
        <xdr:spPr>
          <a:xfrm>
            <a:off x="8030441" y="5875770"/>
            <a:ext cx="6350" cy="144145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" name="直線コネクタ 2">
            <a:extLst>
              <a:ext uri="{FF2B5EF4-FFF2-40B4-BE49-F238E27FC236}">
                <a16:creationId xmlns:a16="http://schemas.microsoft.com/office/drawing/2014/main" id="{C9B1D8F6-2C79-0CA6-1990-34D0C92B3DF1}"/>
              </a:ext>
            </a:extLst>
          </xdr:cNvPr>
          <xdr:cNvCxnSpPr/>
        </xdr:nvCxnSpPr>
        <xdr:spPr>
          <a:xfrm>
            <a:off x="7994650" y="1590675"/>
            <a:ext cx="6350" cy="131445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65E2BF0C-B885-E32F-6603-E5AF4CDB9AE5}"/>
              </a:ext>
            </a:extLst>
          </xdr:cNvPr>
          <xdr:cNvCxnSpPr/>
        </xdr:nvCxnSpPr>
        <xdr:spPr>
          <a:xfrm>
            <a:off x="8007350" y="3641725"/>
            <a:ext cx="6350" cy="144145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4E95A890-101B-3A87-7B73-865119B5C41B}"/>
              </a:ext>
            </a:extLst>
          </xdr:cNvPr>
          <xdr:cNvSpPr/>
        </xdr:nvSpPr>
        <xdr:spPr>
          <a:xfrm>
            <a:off x="7835900" y="2905125"/>
            <a:ext cx="349250" cy="9398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B5868B94-F651-C535-4E50-88E90D829FDB}"/>
              </a:ext>
            </a:extLst>
          </xdr:cNvPr>
          <xdr:cNvSpPr/>
        </xdr:nvSpPr>
        <xdr:spPr>
          <a:xfrm>
            <a:off x="7854043" y="4980667"/>
            <a:ext cx="349250" cy="104140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84CEFF1A-C7AC-0FDC-CBD1-82EE43B13623}"/>
              </a:ext>
            </a:extLst>
          </xdr:cNvPr>
          <xdr:cNvSpPr/>
        </xdr:nvSpPr>
        <xdr:spPr>
          <a:xfrm>
            <a:off x="8410863" y="2905125"/>
            <a:ext cx="790865" cy="7475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800">
                <a:solidFill>
                  <a:sysClr val="windowText" lastClr="000000"/>
                </a:solidFill>
              </a:rPr>
              <a:t>R1</a:t>
            </a:r>
            <a:endParaRPr kumimoji="1" lang="ja-JP" altLang="en-US" sz="2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E611BFE9-A027-6323-D3E4-89B9861AB068}"/>
              </a:ext>
            </a:extLst>
          </xdr:cNvPr>
          <xdr:cNvSpPr/>
        </xdr:nvSpPr>
        <xdr:spPr>
          <a:xfrm>
            <a:off x="8272317" y="5196898"/>
            <a:ext cx="782205" cy="7475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800">
                <a:solidFill>
                  <a:sysClr val="windowText" lastClr="000000"/>
                </a:solidFill>
              </a:rPr>
              <a:t>R2</a:t>
            </a:r>
            <a:endParaRPr kumimoji="1" lang="ja-JP" altLang="en-US" sz="2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9AB89D3C-39A2-7E44-6A33-4F4A2D8CABBE}"/>
              </a:ext>
            </a:extLst>
          </xdr:cNvPr>
          <xdr:cNvSpPr/>
        </xdr:nvSpPr>
        <xdr:spPr>
          <a:xfrm>
            <a:off x="6347114" y="1505239"/>
            <a:ext cx="1757796" cy="164378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800">
                <a:solidFill>
                  <a:sysClr val="windowText" lastClr="000000"/>
                </a:solidFill>
              </a:rPr>
              <a:t>V1=3.3V</a:t>
            </a:r>
            <a:endParaRPr kumimoji="1" lang="ja-JP" altLang="en-US" sz="28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2" name="直線コネクタ 11">
            <a:extLst>
              <a:ext uri="{FF2B5EF4-FFF2-40B4-BE49-F238E27FC236}">
                <a16:creationId xmlns:a16="http://schemas.microsoft.com/office/drawing/2014/main" id="{93F8A4CB-5740-2133-2E23-B3DBD2344EFB}"/>
              </a:ext>
            </a:extLst>
          </xdr:cNvPr>
          <xdr:cNvCxnSpPr/>
        </xdr:nvCxnSpPr>
        <xdr:spPr>
          <a:xfrm flipV="1">
            <a:off x="8006772" y="4530147"/>
            <a:ext cx="2392797" cy="11546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95662A0A-E09F-642A-8231-9B521FDC6520}"/>
              </a:ext>
            </a:extLst>
          </xdr:cNvPr>
          <xdr:cNvSpPr/>
        </xdr:nvSpPr>
        <xdr:spPr>
          <a:xfrm>
            <a:off x="8465704" y="3900921"/>
            <a:ext cx="3036454" cy="7475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2000" b="1">
                <a:solidFill>
                  <a:sysClr val="windowText" lastClr="000000"/>
                </a:solidFill>
              </a:rPr>
              <a:t>アナログ入力１→</a:t>
            </a: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FBAC61AC-FA9F-D931-86E6-774789EA5AE6}"/>
              </a:ext>
            </a:extLst>
          </xdr:cNvPr>
          <xdr:cNvSpPr/>
        </xdr:nvSpPr>
        <xdr:spPr>
          <a:xfrm>
            <a:off x="7340021" y="6787285"/>
            <a:ext cx="1160320" cy="7475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800">
                <a:solidFill>
                  <a:sysClr val="windowText" lastClr="000000"/>
                </a:solidFill>
              </a:rPr>
              <a:t>0V</a:t>
            </a:r>
            <a:endParaRPr kumimoji="1" lang="ja-JP" altLang="en-US" sz="2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FFAF673F-C68E-9D66-DBAC-53C5ACCC2868}"/>
              </a:ext>
            </a:extLst>
          </xdr:cNvPr>
          <xdr:cNvSpPr/>
        </xdr:nvSpPr>
        <xdr:spPr>
          <a:xfrm>
            <a:off x="8445500" y="5909829"/>
            <a:ext cx="2436091" cy="7475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800">
                <a:solidFill>
                  <a:sysClr val="windowText" lastClr="000000"/>
                </a:solidFill>
              </a:rPr>
              <a:t>I=V1/(R1+R2)</a:t>
            </a:r>
            <a:endParaRPr kumimoji="1" lang="ja-JP" altLang="en-US" sz="2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9AE3EE2F-9BD3-8384-62B6-CCF0B5AAFA0B}"/>
              </a:ext>
            </a:extLst>
          </xdr:cNvPr>
          <xdr:cNvSpPr/>
        </xdr:nvSpPr>
        <xdr:spPr>
          <a:xfrm>
            <a:off x="5409045" y="4097193"/>
            <a:ext cx="3048000" cy="11112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800">
                <a:solidFill>
                  <a:sysClr val="windowText" lastClr="000000"/>
                </a:solidFill>
              </a:rPr>
              <a:t>V2=I*R2</a:t>
            </a:r>
          </a:p>
          <a:p>
            <a:pPr algn="l"/>
            <a:r>
              <a:rPr kumimoji="1" lang="en-US" altLang="ja-JP" sz="2800">
                <a:solidFill>
                  <a:sysClr val="windowText" lastClr="000000"/>
                </a:solidFill>
              </a:rPr>
              <a:t>=</a:t>
            </a:r>
            <a:r>
              <a:rPr kumimoji="1" lang="en-US" altLang="ja-JP" sz="28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V1*R2/(R1+R2)</a:t>
            </a:r>
            <a:endParaRPr kumimoji="1" lang="ja-JP" altLang="en-US" sz="2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FEC89B15-0EDE-25E7-D975-C490ECA3461C}"/>
              </a:ext>
            </a:extLst>
          </xdr:cNvPr>
          <xdr:cNvSpPr/>
        </xdr:nvSpPr>
        <xdr:spPr>
          <a:xfrm>
            <a:off x="10318748" y="901988"/>
            <a:ext cx="1160320" cy="16524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2800">
                <a:solidFill>
                  <a:sysClr val="windowText" lastClr="000000"/>
                </a:solidFill>
              </a:rPr>
              <a:t>電源</a:t>
            </a:r>
          </a:p>
        </xdr:txBody>
      </xdr:sp>
    </xdr:grpSp>
    <xdr:clientData/>
  </xdr:twoCellAnchor>
  <xdr:twoCellAnchor>
    <xdr:from>
      <xdr:col>10</xdr:col>
      <xdr:colOff>97118</xdr:colOff>
      <xdr:row>9</xdr:row>
      <xdr:rowOff>171825</xdr:rowOff>
    </xdr:from>
    <xdr:to>
      <xdr:col>13</xdr:col>
      <xdr:colOff>558800</xdr:colOff>
      <xdr:row>17</xdr:row>
      <xdr:rowOff>0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D0EBDCFC-FD68-56B4-7F66-7FBBDCD84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2</xdr:row>
      <xdr:rowOff>47625</xdr:rowOff>
    </xdr:from>
    <xdr:to>
      <xdr:col>14</xdr:col>
      <xdr:colOff>76200</xdr:colOff>
      <xdr:row>8</xdr:row>
      <xdr:rowOff>203200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2E95BEF2-F11B-9005-E548-6B6ED975E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2</xdr:row>
      <xdr:rowOff>31749</xdr:rowOff>
    </xdr:from>
    <xdr:to>
      <xdr:col>18</xdr:col>
      <xdr:colOff>336550</xdr:colOff>
      <xdr:row>9</xdr:row>
      <xdr:rowOff>104774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1FC45C48-BE8A-8339-65F6-39DC8B49E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10</xdr:row>
      <xdr:rowOff>12699</xdr:rowOff>
    </xdr:from>
    <xdr:to>
      <xdr:col>18</xdr:col>
      <xdr:colOff>438150</xdr:colOff>
      <xdr:row>17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5D0AB5B5-053A-4631-C160-51D19F563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41851</xdr:colOff>
      <xdr:row>22</xdr:row>
      <xdr:rowOff>91209</xdr:rowOff>
    </xdr:from>
    <xdr:to>
      <xdr:col>30</xdr:col>
      <xdr:colOff>238124</xdr:colOff>
      <xdr:row>53</xdr:row>
      <xdr:rowOff>85147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4795DC90-EA1C-02BF-9EF9-70617BB0B60D}"/>
            </a:ext>
          </a:extLst>
        </xdr:cNvPr>
        <xdr:cNvGrpSpPr/>
      </xdr:nvGrpSpPr>
      <xdr:grpSpPr>
        <a:xfrm>
          <a:off x="15080145" y="5996709"/>
          <a:ext cx="7031861" cy="7288967"/>
          <a:chOff x="4670134" y="1590675"/>
          <a:chExt cx="6863774" cy="6883688"/>
        </a:xfrm>
      </xdr:grpSpPr>
      <xdr:cxnSp macro="">
        <xdr:nvCxnSpPr>
          <xdr:cNvPr id="28" name="直線コネクタ 27">
            <a:extLst>
              <a:ext uri="{FF2B5EF4-FFF2-40B4-BE49-F238E27FC236}">
                <a16:creationId xmlns:a16="http://schemas.microsoft.com/office/drawing/2014/main" id="{6CA28A71-2F10-7CA2-D2D9-CFF79AD42B6B}"/>
              </a:ext>
            </a:extLst>
          </xdr:cNvPr>
          <xdr:cNvCxnSpPr/>
        </xdr:nvCxnSpPr>
        <xdr:spPr>
          <a:xfrm>
            <a:off x="8030441" y="5875770"/>
            <a:ext cx="6350" cy="144145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直線コネクタ 28">
            <a:extLst>
              <a:ext uri="{FF2B5EF4-FFF2-40B4-BE49-F238E27FC236}">
                <a16:creationId xmlns:a16="http://schemas.microsoft.com/office/drawing/2014/main" id="{0BEADF97-FC53-0BE4-2918-A35DCA0B5177}"/>
              </a:ext>
            </a:extLst>
          </xdr:cNvPr>
          <xdr:cNvCxnSpPr/>
        </xdr:nvCxnSpPr>
        <xdr:spPr>
          <a:xfrm>
            <a:off x="7994650" y="1590675"/>
            <a:ext cx="6350" cy="131445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直線コネクタ 29">
            <a:extLst>
              <a:ext uri="{FF2B5EF4-FFF2-40B4-BE49-F238E27FC236}">
                <a16:creationId xmlns:a16="http://schemas.microsoft.com/office/drawing/2014/main" id="{8009C0D9-192B-65F0-95B6-C79AF77DF0B6}"/>
              </a:ext>
            </a:extLst>
          </xdr:cNvPr>
          <xdr:cNvCxnSpPr/>
        </xdr:nvCxnSpPr>
        <xdr:spPr>
          <a:xfrm>
            <a:off x="8007350" y="3641725"/>
            <a:ext cx="6350" cy="144145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C5F09C2F-D22E-D329-E370-7A229D2B2927}"/>
              </a:ext>
            </a:extLst>
          </xdr:cNvPr>
          <xdr:cNvSpPr/>
        </xdr:nvSpPr>
        <xdr:spPr>
          <a:xfrm>
            <a:off x="7835900" y="2905125"/>
            <a:ext cx="349250" cy="9398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D36C17FB-5DE4-65E8-5087-7E9C91242387}"/>
              </a:ext>
            </a:extLst>
          </xdr:cNvPr>
          <xdr:cNvSpPr/>
        </xdr:nvSpPr>
        <xdr:spPr>
          <a:xfrm>
            <a:off x="7854043" y="4980667"/>
            <a:ext cx="349250" cy="104140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F4CED22C-7A96-7839-2A2B-D16A88A6A9E8}"/>
              </a:ext>
            </a:extLst>
          </xdr:cNvPr>
          <xdr:cNvSpPr/>
        </xdr:nvSpPr>
        <xdr:spPr>
          <a:xfrm>
            <a:off x="8410863" y="2905125"/>
            <a:ext cx="790865" cy="7475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800">
                <a:solidFill>
                  <a:sysClr val="windowText" lastClr="000000"/>
                </a:solidFill>
              </a:rPr>
              <a:t>R1</a:t>
            </a:r>
            <a:endParaRPr kumimoji="1" lang="ja-JP" altLang="en-US" sz="2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55CCACD0-4872-C084-94EB-407A75E86054}"/>
              </a:ext>
            </a:extLst>
          </xdr:cNvPr>
          <xdr:cNvSpPr/>
        </xdr:nvSpPr>
        <xdr:spPr>
          <a:xfrm>
            <a:off x="8272317" y="5196898"/>
            <a:ext cx="782205" cy="7475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800">
                <a:solidFill>
                  <a:sysClr val="windowText" lastClr="000000"/>
                </a:solidFill>
              </a:rPr>
              <a:t>R2</a:t>
            </a:r>
            <a:endParaRPr kumimoji="1" lang="ja-JP" altLang="en-US" sz="2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792FDAA4-3539-0936-5228-2BE9F278F146}"/>
              </a:ext>
            </a:extLst>
          </xdr:cNvPr>
          <xdr:cNvSpPr/>
        </xdr:nvSpPr>
        <xdr:spPr>
          <a:xfrm>
            <a:off x="4670134" y="7726795"/>
            <a:ext cx="1160320" cy="7475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800">
                <a:solidFill>
                  <a:sysClr val="windowText" lastClr="000000"/>
                </a:solidFill>
              </a:rPr>
              <a:t>GND</a:t>
            </a:r>
            <a:endParaRPr kumimoji="1" lang="ja-JP" altLang="en-US" sz="2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7C653E2F-3DDF-D040-B5D3-284DA6E15592}"/>
              </a:ext>
            </a:extLst>
          </xdr:cNvPr>
          <xdr:cNvSpPr/>
        </xdr:nvSpPr>
        <xdr:spPr>
          <a:xfrm>
            <a:off x="6276975" y="1772028"/>
            <a:ext cx="1757796" cy="164378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800">
                <a:solidFill>
                  <a:sysClr val="windowText" lastClr="000000"/>
                </a:solidFill>
              </a:rPr>
              <a:t>V1=3.3V</a:t>
            </a:r>
            <a:endParaRPr kumimoji="1" lang="ja-JP" altLang="en-US" sz="28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37" name="直線コネクタ 36">
            <a:extLst>
              <a:ext uri="{FF2B5EF4-FFF2-40B4-BE49-F238E27FC236}">
                <a16:creationId xmlns:a16="http://schemas.microsoft.com/office/drawing/2014/main" id="{5233983D-AC6D-B1CE-1D16-5950E5F44E4C}"/>
              </a:ext>
            </a:extLst>
          </xdr:cNvPr>
          <xdr:cNvCxnSpPr/>
        </xdr:nvCxnSpPr>
        <xdr:spPr>
          <a:xfrm flipV="1">
            <a:off x="8006772" y="4530147"/>
            <a:ext cx="2392797" cy="11546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正方形/長方形 37">
            <a:extLst>
              <a:ext uri="{FF2B5EF4-FFF2-40B4-BE49-F238E27FC236}">
                <a16:creationId xmlns:a16="http://schemas.microsoft.com/office/drawing/2014/main" id="{A9D521D9-00F0-7327-B87E-D9532258D034}"/>
              </a:ext>
            </a:extLst>
          </xdr:cNvPr>
          <xdr:cNvSpPr/>
        </xdr:nvSpPr>
        <xdr:spPr>
          <a:xfrm>
            <a:off x="8497454" y="3980296"/>
            <a:ext cx="3036454" cy="7475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2000" b="1">
                <a:solidFill>
                  <a:sysClr val="windowText" lastClr="000000"/>
                </a:solidFill>
              </a:rPr>
              <a:t>アナログ入力２→</a:t>
            </a:r>
          </a:p>
        </xdr:txBody>
      </xdr: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30965864-6C8F-8924-9156-3132DE114852}"/>
              </a:ext>
            </a:extLst>
          </xdr:cNvPr>
          <xdr:cNvSpPr/>
        </xdr:nvSpPr>
        <xdr:spPr>
          <a:xfrm>
            <a:off x="7340021" y="6787285"/>
            <a:ext cx="1160320" cy="7475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800">
                <a:solidFill>
                  <a:sysClr val="windowText" lastClr="000000"/>
                </a:solidFill>
              </a:rPr>
              <a:t>0V</a:t>
            </a:r>
            <a:endParaRPr kumimoji="1" lang="ja-JP" altLang="en-US" sz="2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33F90854-AEC1-3ACA-1771-25377CDBEEF8}"/>
              </a:ext>
            </a:extLst>
          </xdr:cNvPr>
          <xdr:cNvSpPr/>
        </xdr:nvSpPr>
        <xdr:spPr>
          <a:xfrm>
            <a:off x="8445500" y="5909829"/>
            <a:ext cx="2436091" cy="74756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800">
                <a:solidFill>
                  <a:sysClr val="windowText" lastClr="000000"/>
                </a:solidFill>
              </a:rPr>
              <a:t>I=V1/(R1+R2)</a:t>
            </a:r>
            <a:endParaRPr kumimoji="1" lang="ja-JP" altLang="en-US" sz="2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D113B2B4-A72C-BA2C-E6FD-77A01602463D}"/>
              </a:ext>
            </a:extLst>
          </xdr:cNvPr>
          <xdr:cNvSpPr/>
        </xdr:nvSpPr>
        <xdr:spPr>
          <a:xfrm>
            <a:off x="5409045" y="4097193"/>
            <a:ext cx="3048000" cy="11112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800">
                <a:solidFill>
                  <a:sysClr val="windowText" lastClr="000000"/>
                </a:solidFill>
              </a:rPr>
              <a:t>V3=I*R2</a:t>
            </a:r>
          </a:p>
          <a:p>
            <a:pPr algn="l"/>
            <a:r>
              <a:rPr kumimoji="1" lang="en-US" altLang="ja-JP" sz="2800">
                <a:solidFill>
                  <a:sysClr val="windowText" lastClr="000000"/>
                </a:solidFill>
              </a:rPr>
              <a:t>=</a:t>
            </a:r>
            <a:r>
              <a:rPr kumimoji="1" lang="en-US" altLang="ja-JP" sz="28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V1*R2/(R1+R2)</a:t>
            </a:r>
            <a:endParaRPr kumimoji="1" lang="ja-JP" altLang="en-US" sz="28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14</xdr:col>
      <xdr:colOff>634999</xdr:colOff>
      <xdr:row>22</xdr:row>
      <xdr:rowOff>103909</xdr:rowOff>
    </xdr:from>
    <xdr:to>
      <xdr:col>25</xdr:col>
      <xdr:colOff>46181</xdr:colOff>
      <xdr:row>22</xdr:row>
      <xdr:rowOff>103909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04B2A5A3-2FA5-3AD8-C94B-34A32436854E}"/>
            </a:ext>
          </a:extLst>
        </xdr:cNvPr>
        <xdr:cNvCxnSpPr/>
      </xdr:nvCxnSpPr>
      <xdr:spPr>
        <a:xfrm flipV="1">
          <a:off x="11279908" y="5865091"/>
          <a:ext cx="6650182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600362</xdr:colOff>
      <xdr:row>17</xdr:row>
      <xdr:rowOff>184727</xdr:rowOff>
    </xdr:from>
    <xdr:to>
      <xdr:col>19</xdr:col>
      <xdr:colOff>600362</xdr:colOff>
      <xdr:row>22</xdr:row>
      <xdr:rowOff>115454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15687209-0AE8-FDD0-EF9E-83E7F18281DE}"/>
            </a:ext>
          </a:extLst>
        </xdr:cNvPr>
        <xdr:cNvCxnSpPr/>
      </xdr:nvCxnSpPr>
      <xdr:spPr>
        <a:xfrm>
          <a:off x="14535726" y="4791363"/>
          <a:ext cx="0" cy="108527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23090</xdr:colOff>
      <xdr:row>48</xdr:row>
      <xdr:rowOff>23092</xdr:rowOff>
    </xdr:from>
    <xdr:to>
      <xdr:col>25</xdr:col>
      <xdr:colOff>92363</xdr:colOff>
      <xdr:row>48</xdr:row>
      <xdr:rowOff>23092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8333C1CC-3802-C67E-1EB6-57A624B57DEF}"/>
            </a:ext>
          </a:extLst>
        </xdr:cNvPr>
        <xdr:cNvCxnSpPr/>
      </xdr:nvCxnSpPr>
      <xdr:spPr>
        <a:xfrm flipV="1">
          <a:off x="11499272" y="11787910"/>
          <a:ext cx="6650182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584487</xdr:colOff>
      <xdr:row>48</xdr:row>
      <xdr:rowOff>25977</xdr:rowOff>
    </xdr:from>
    <xdr:to>
      <xdr:col>19</xdr:col>
      <xdr:colOff>584487</xdr:colOff>
      <xdr:row>52</xdr:row>
      <xdr:rowOff>178954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8C98F6BF-CD92-53B2-F187-7A841EF5BCD6}"/>
            </a:ext>
          </a:extLst>
        </xdr:cNvPr>
        <xdr:cNvCxnSpPr/>
      </xdr:nvCxnSpPr>
      <xdr:spPr>
        <a:xfrm>
          <a:off x="14760862" y="11392477"/>
          <a:ext cx="0" cy="1041977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0</xdr:row>
      <xdr:rowOff>0</xdr:rowOff>
    </xdr:from>
    <xdr:to>
      <xdr:col>17</xdr:col>
      <xdr:colOff>52281</xdr:colOff>
      <xdr:row>27</xdr:row>
      <xdr:rowOff>29440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2B895B8-19FD-62CF-3410-D72D596D1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0"/>
          <a:ext cx="10612331" cy="6201640"/>
        </a:xfrm>
        <a:prstGeom prst="rect">
          <a:avLst/>
        </a:prstGeom>
      </xdr:spPr>
    </xdr:pic>
    <xdr:clientData/>
  </xdr:twoCellAnchor>
  <xdr:twoCellAnchor editAs="oneCell">
    <xdr:from>
      <xdr:col>18</xdr:col>
      <xdr:colOff>26052</xdr:colOff>
      <xdr:row>0</xdr:row>
      <xdr:rowOff>0</xdr:rowOff>
    </xdr:from>
    <xdr:to>
      <xdr:col>24</xdr:col>
      <xdr:colOff>8915</xdr:colOff>
      <xdr:row>28</xdr:row>
      <xdr:rowOff>138548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6C5E93A-37D6-183C-D28F-CFEBADD50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0535391" y="1336297"/>
          <a:ext cx="6604003" cy="3931409"/>
        </a:xfrm>
        <a:prstGeom prst="rect">
          <a:avLst/>
        </a:prstGeom>
      </xdr:spPr>
    </xdr:pic>
    <xdr:clientData/>
  </xdr:twoCellAnchor>
  <xdr:twoCellAnchor editAs="oneCell">
    <xdr:from>
      <xdr:col>24</xdr:col>
      <xdr:colOff>69273</xdr:colOff>
      <xdr:row>0</xdr:row>
      <xdr:rowOff>0</xdr:rowOff>
    </xdr:from>
    <xdr:to>
      <xdr:col>35</xdr:col>
      <xdr:colOff>336515</xdr:colOff>
      <xdr:row>32</xdr:row>
      <xdr:rowOff>32039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8CA7244-4B27-613C-D62D-6061A0E96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97844" y="0"/>
          <a:ext cx="7751171" cy="78697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17</xdr:col>
      <xdr:colOff>105747</xdr:colOff>
      <xdr:row>24</xdr:row>
      <xdr:rowOff>162546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1EF1980-3FA2-65FF-69FA-7C060DC87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1666875"/>
          <a:ext cx="6963747" cy="4448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30"/>
  <sheetViews>
    <sheetView tabSelected="1" zoomScale="85" zoomScaleNormal="85" workbookViewId="0">
      <selection activeCell="E26" sqref="E26"/>
    </sheetView>
  </sheetViews>
  <sheetFormatPr defaultRowHeight="18.75"/>
  <cols>
    <col min="2" max="2" width="8.625" style="3"/>
    <col min="3" max="3" width="11.75" style="3" bestFit="1" customWidth="1"/>
    <col min="4" max="4" width="28" style="3" bestFit="1" customWidth="1"/>
    <col min="5" max="5" width="10.375" style="3" bestFit="1" customWidth="1"/>
    <col min="6" max="6" width="6.625" style="3" bestFit="1" customWidth="1"/>
    <col min="7" max="7" width="12.375" style="3" bestFit="1" customWidth="1"/>
    <col min="8" max="8" width="8.625" style="3"/>
    <col min="9" max="9" width="5.125" style="3" bestFit="1" customWidth="1"/>
    <col min="10" max="10" width="7.125" style="3" bestFit="1" customWidth="1"/>
  </cols>
  <sheetData>
    <row r="2" spans="2:10" ht="56.25">
      <c r="B2" s="11" t="s">
        <v>33</v>
      </c>
      <c r="C2" s="11" t="s">
        <v>31</v>
      </c>
      <c r="D2" s="5" t="s">
        <v>32</v>
      </c>
      <c r="E2" s="6"/>
      <c r="F2" s="7"/>
      <c r="G2" s="1" t="s">
        <v>27</v>
      </c>
      <c r="H2" s="2" t="s">
        <v>13</v>
      </c>
      <c r="I2" s="1" t="s">
        <v>28</v>
      </c>
      <c r="J2" s="1" t="s">
        <v>29</v>
      </c>
    </row>
    <row r="3" spans="2:10">
      <c r="B3" s="12"/>
      <c r="C3" s="12"/>
      <c r="D3" s="8"/>
      <c r="E3" s="9"/>
      <c r="F3" s="10"/>
      <c r="G3" s="1" t="s">
        <v>11</v>
      </c>
      <c r="H3" s="2" t="s">
        <v>12</v>
      </c>
      <c r="I3" s="2" t="s">
        <v>30</v>
      </c>
      <c r="J3" s="2" t="s">
        <v>36</v>
      </c>
    </row>
    <row r="4" spans="2:10" ht="37.5">
      <c r="B4" s="13"/>
      <c r="C4" s="13"/>
      <c r="D4" s="2" t="s">
        <v>20</v>
      </c>
      <c r="E4" s="1" t="s">
        <v>26</v>
      </c>
      <c r="F4" s="2" t="s">
        <v>21</v>
      </c>
      <c r="G4" s="2" t="s">
        <v>10</v>
      </c>
      <c r="H4" s="2" t="s">
        <v>10</v>
      </c>
      <c r="I4" s="2" t="s">
        <v>14</v>
      </c>
      <c r="J4" s="2" t="s">
        <v>14</v>
      </c>
    </row>
    <row r="5" spans="2:10">
      <c r="B5" s="2" t="s">
        <v>40</v>
      </c>
      <c r="C5" s="2" t="s">
        <v>5</v>
      </c>
      <c r="D5" s="2" t="s">
        <v>35</v>
      </c>
      <c r="E5" s="2"/>
      <c r="F5" s="2"/>
      <c r="G5" s="2">
        <v>57.5</v>
      </c>
      <c r="H5" s="2">
        <v>330</v>
      </c>
      <c r="I5" s="2">
        <v>3.3</v>
      </c>
      <c r="J5" s="2">
        <f>I5*G5/(G5+H5)</f>
        <v>0.48967741935483872</v>
      </c>
    </row>
    <row r="6" spans="2:10">
      <c r="B6" s="2"/>
      <c r="C6" s="2" t="s">
        <v>0</v>
      </c>
      <c r="D6" s="2" t="s">
        <v>15</v>
      </c>
      <c r="E6" s="2" t="s">
        <v>24</v>
      </c>
      <c r="F6" s="2" t="s">
        <v>24</v>
      </c>
      <c r="G6" s="2">
        <v>132.69999999999999</v>
      </c>
      <c r="H6" s="2">
        <v>330</v>
      </c>
      <c r="I6" s="2">
        <v>3.3</v>
      </c>
      <c r="J6" s="2">
        <f t="shared" ref="J6:J16" si="0">I6*G6/(G6+H6)</f>
        <v>0.94642316835962814</v>
      </c>
    </row>
    <row r="7" spans="2:10">
      <c r="B7" s="2"/>
      <c r="C7" s="2" t="s">
        <v>1</v>
      </c>
      <c r="D7" s="2" t="s">
        <v>16</v>
      </c>
      <c r="E7" s="2" t="s">
        <v>24</v>
      </c>
      <c r="F7" s="2" t="s">
        <v>24</v>
      </c>
      <c r="G7" s="2">
        <v>242.7</v>
      </c>
      <c r="H7" s="2">
        <v>330</v>
      </c>
      <c r="I7" s="2">
        <v>3.3</v>
      </c>
      <c r="J7" s="2">
        <f t="shared" si="0"/>
        <v>1.3984808800419066</v>
      </c>
    </row>
    <row r="8" spans="2:10">
      <c r="B8" s="2"/>
      <c r="C8" s="2" t="s">
        <v>4</v>
      </c>
      <c r="D8" s="2" t="s">
        <v>19</v>
      </c>
      <c r="E8" s="2" t="s">
        <v>23</v>
      </c>
      <c r="F8" s="2" t="s">
        <v>22</v>
      </c>
      <c r="G8" s="2">
        <v>423.4</v>
      </c>
      <c r="H8" s="2">
        <v>330</v>
      </c>
      <c r="I8" s="2">
        <v>3.3</v>
      </c>
      <c r="J8" s="2">
        <f t="shared" si="0"/>
        <v>1.8545526944518183</v>
      </c>
    </row>
    <row r="9" spans="2:10">
      <c r="B9" s="2"/>
      <c r="C9" s="2" t="s">
        <v>2</v>
      </c>
      <c r="D9" s="2" t="s">
        <v>18</v>
      </c>
      <c r="E9" s="2"/>
      <c r="F9" s="2"/>
      <c r="G9" s="2">
        <v>754</v>
      </c>
      <c r="H9" s="2">
        <v>330</v>
      </c>
      <c r="I9" s="2">
        <v>3.3</v>
      </c>
      <c r="J9" s="2">
        <f t="shared" si="0"/>
        <v>2.2953874538745387</v>
      </c>
    </row>
    <row r="10" spans="2:10">
      <c r="B10" s="2"/>
      <c r="C10" s="2" t="s">
        <v>3</v>
      </c>
      <c r="D10" s="2" t="s">
        <v>17</v>
      </c>
      <c r="E10" s="2"/>
      <c r="F10" s="2"/>
      <c r="G10" s="2">
        <v>1573</v>
      </c>
      <c r="H10" s="2">
        <v>330</v>
      </c>
      <c r="I10" s="2">
        <v>3.3</v>
      </c>
      <c r="J10" s="2">
        <f t="shared" si="0"/>
        <v>2.7277456647398841</v>
      </c>
    </row>
    <row r="11" spans="2:10">
      <c r="B11" s="2"/>
      <c r="C11" s="2" t="s">
        <v>6</v>
      </c>
      <c r="D11" s="2" t="s">
        <v>24</v>
      </c>
      <c r="E11" s="2" t="s">
        <v>24</v>
      </c>
      <c r="F11" s="2" t="s">
        <v>24</v>
      </c>
      <c r="G11" s="2">
        <v>5187</v>
      </c>
      <c r="H11" s="2">
        <v>330</v>
      </c>
      <c r="I11" s="2">
        <v>3.3</v>
      </c>
      <c r="J11" s="2">
        <f t="shared" si="0"/>
        <v>3.1026101141924958</v>
      </c>
    </row>
    <row r="12" spans="2:10">
      <c r="B12" s="2"/>
      <c r="C12" s="2"/>
      <c r="D12" s="2"/>
      <c r="E12" s="2"/>
      <c r="F12" s="2"/>
      <c r="G12" s="2"/>
      <c r="H12" s="2"/>
      <c r="I12" s="2"/>
      <c r="J12" s="2"/>
    </row>
    <row r="13" spans="2:10">
      <c r="B13" s="2" t="s">
        <v>39</v>
      </c>
      <c r="C13" s="2" t="s">
        <v>7</v>
      </c>
      <c r="D13" s="2" t="s">
        <v>37</v>
      </c>
      <c r="E13" s="2"/>
      <c r="F13" s="2"/>
      <c r="G13" s="2">
        <v>57.6</v>
      </c>
      <c r="H13" s="2">
        <v>330</v>
      </c>
      <c r="I13" s="2">
        <v>3.3</v>
      </c>
      <c r="J13" s="2">
        <f t="shared" si="0"/>
        <v>0.49040247678018567</v>
      </c>
    </row>
    <row r="14" spans="2:10">
      <c r="B14" s="2"/>
      <c r="C14" s="2" t="s">
        <v>8</v>
      </c>
      <c r="D14" s="2" t="s">
        <v>38</v>
      </c>
      <c r="E14" s="2" t="s">
        <v>24</v>
      </c>
      <c r="F14" s="2" t="s">
        <v>24</v>
      </c>
      <c r="G14" s="2">
        <v>243.3</v>
      </c>
      <c r="H14" s="2">
        <v>330</v>
      </c>
      <c r="I14" s="2">
        <v>3.3</v>
      </c>
      <c r="J14" s="2">
        <f t="shared" si="0"/>
        <v>1.4004709576138148</v>
      </c>
    </row>
    <row r="15" spans="2:10">
      <c r="B15" s="2"/>
      <c r="C15" s="2" t="s">
        <v>9</v>
      </c>
      <c r="D15" s="2" t="s">
        <v>34</v>
      </c>
      <c r="E15" s="2" t="s">
        <v>24</v>
      </c>
      <c r="F15" s="2" t="s">
        <v>24</v>
      </c>
      <c r="G15" s="2">
        <v>753</v>
      </c>
      <c r="H15" s="2">
        <v>330</v>
      </c>
      <c r="I15" s="2">
        <v>3.3</v>
      </c>
      <c r="J15" s="2">
        <f t="shared" si="0"/>
        <v>2.2944598337950137</v>
      </c>
    </row>
    <row r="16" spans="2:10">
      <c r="B16" s="2"/>
      <c r="C16" s="2" t="s">
        <v>6</v>
      </c>
      <c r="D16" s="2" t="s">
        <v>24</v>
      </c>
      <c r="E16" s="2" t="s">
        <v>24</v>
      </c>
      <c r="F16" s="2" t="s">
        <v>24</v>
      </c>
      <c r="G16" s="2">
        <v>5211</v>
      </c>
      <c r="H16" s="2">
        <v>330</v>
      </c>
      <c r="I16" s="2">
        <v>3.3</v>
      </c>
      <c r="J16" s="2">
        <f t="shared" si="0"/>
        <v>3.103465078505685</v>
      </c>
    </row>
    <row r="17" spans="2:12">
      <c r="B17" s="2"/>
      <c r="C17" s="2"/>
      <c r="D17" s="2"/>
      <c r="E17" s="2"/>
      <c r="F17" s="2"/>
      <c r="G17" s="2"/>
      <c r="H17" s="2"/>
      <c r="I17" s="2"/>
      <c r="J17" s="2"/>
    </row>
    <row r="18" spans="2:12">
      <c r="B18" s="2" t="s">
        <v>25</v>
      </c>
      <c r="C18" s="2" t="s">
        <v>24</v>
      </c>
      <c r="D18" s="2"/>
      <c r="E18" s="2"/>
      <c r="F18" s="2"/>
      <c r="G18" s="2">
        <v>3300</v>
      </c>
      <c r="H18" s="2">
        <v>10000</v>
      </c>
      <c r="I18" s="2">
        <v>12</v>
      </c>
      <c r="J18" s="2">
        <f>I18*G18/(G18+H18)</f>
        <v>2.9774436090225564</v>
      </c>
    </row>
    <row r="19" spans="2:12">
      <c r="B19" s="2"/>
      <c r="C19" s="2"/>
      <c r="D19" s="2"/>
      <c r="E19" s="2"/>
      <c r="F19" s="2"/>
      <c r="G19" s="2"/>
      <c r="H19" s="2"/>
      <c r="I19" s="2"/>
      <c r="J19" s="2"/>
    </row>
    <row r="20" spans="2:12">
      <c r="B20" s="2"/>
      <c r="C20" s="2"/>
      <c r="D20" s="2"/>
      <c r="E20" s="2"/>
      <c r="F20" s="2"/>
      <c r="G20" s="2"/>
      <c r="H20" s="2"/>
      <c r="I20" s="2"/>
      <c r="J20" s="2"/>
      <c r="L20" s="4">
        <f>4000/7</f>
        <v>571.42857142857144</v>
      </c>
    </row>
    <row r="21" spans="2:12">
      <c r="B21" s="2"/>
      <c r="C21" s="2"/>
      <c r="D21" s="2"/>
      <c r="E21" s="2"/>
      <c r="F21" s="2"/>
      <c r="G21" s="2"/>
      <c r="H21" s="2"/>
      <c r="I21" s="2"/>
      <c r="J21" s="2"/>
    </row>
    <row r="22" spans="2:12">
      <c r="B22" s="2"/>
      <c r="C22" s="2"/>
      <c r="D22" s="2"/>
      <c r="E22" s="2"/>
      <c r="F22" s="2"/>
      <c r="G22" s="2"/>
      <c r="H22" s="2"/>
      <c r="I22" s="2"/>
      <c r="J22" s="2"/>
    </row>
    <row r="23" spans="2:12">
      <c r="B23" s="2"/>
      <c r="C23" s="2"/>
      <c r="D23" s="2"/>
      <c r="E23" s="2"/>
      <c r="F23" s="2"/>
      <c r="G23" s="2"/>
      <c r="H23" s="2"/>
      <c r="I23" s="2"/>
      <c r="J23" s="2"/>
    </row>
    <row r="24" spans="2:12">
      <c r="B24" s="2"/>
      <c r="C24" s="2"/>
      <c r="D24" s="2"/>
      <c r="E24" s="2"/>
      <c r="F24" s="2"/>
      <c r="G24" s="2"/>
      <c r="H24" s="2"/>
      <c r="I24" s="2"/>
      <c r="J24" s="2"/>
    </row>
    <row r="25" spans="2:12">
      <c r="B25" s="2"/>
      <c r="C25" s="2"/>
      <c r="D25" s="2"/>
      <c r="E25" s="2"/>
      <c r="F25" s="2"/>
      <c r="G25" s="2"/>
      <c r="H25" s="2"/>
      <c r="I25" s="2"/>
      <c r="J25" s="2"/>
    </row>
    <row r="26" spans="2:12">
      <c r="B26" s="2"/>
      <c r="C26" s="2"/>
      <c r="D26" s="2"/>
      <c r="E26" s="2"/>
      <c r="F26" s="2"/>
      <c r="G26" s="2"/>
      <c r="H26" s="2"/>
      <c r="I26" s="2"/>
      <c r="J26" s="2"/>
    </row>
    <row r="27" spans="2:12">
      <c r="B27" s="2"/>
      <c r="C27" s="2"/>
      <c r="D27" s="2"/>
      <c r="E27" s="2"/>
      <c r="F27" s="2"/>
      <c r="G27" s="2"/>
      <c r="H27" s="2"/>
      <c r="I27" s="2"/>
      <c r="J27" s="2"/>
    </row>
    <row r="28" spans="2:12">
      <c r="B28" s="2"/>
      <c r="C28" s="2"/>
      <c r="D28" s="2"/>
      <c r="E28" s="2"/>
      <c r="F28" s="2"/>
      <c r="G28" s="2"/>
      <c r="H28" s="2"/>
      <c r="I28" s="2"/>
      <c r="J28" s="2"/>
    </row>
    <row r="29" spans="2:12">
      <c r="B29" s="2"/>
      <c r="C29" s="2"/>
      <c r="D29" s="2"/>
      <c r="E29" s="2"/>
      <c r="F29" s="2"/>
      <c r="G29" s="2"/>
      <c r="H29" s="2"/>
      <c r="I29" s="2"/>
      <c r="J29" s="2"/>
    </row>
    <row r="30" spans="2:12">
      <c r="B30" s="2"/>
      <c r="C30" s="2"/>
      <c r="D30" s="2"/>
      <c r="E30" s="2"/>
      <c r="F30" s="2"/>
      <c r="G30" s="2"/>
      <c r="H30" s="2"/>
      <c r="I30" s="2"/>
      <c r="J30" s="2"/>
    </row>
    <row r="31" spans="2:12">
      <c r="B31" s="2"/>
      <c r="C31" s="2"/>
      <c r="D31" s="2"/>
      <c r="E31" s="2"/>
      <c r="F31" s="2"/>
      <c r="G31" s="2"/>
      <c r="H31" s="2"/>
      <c r="I31" s="2"/>
      <c r="J31" s="2"/>
    </row>
    <row r="32" spans="2:12">
      <c r="B32" s="2"/>
      <c r="C32" s="2"/>
      <c r="D32" s="2"/>
      <c r="E32" s="2"/>
      <c r="F32" s="2"/>
      <c r="G32" s="2"/>
      <c r="H32" s="2"/>
      <c r="I32" s="2"/>
      <c r="J32" s="2"/>
    </row>
    <row r="33" spans="2:10">
      <c r="B33" s="2"/>
      <c r="C33" s="2"/>
      <c r="D33" s="2"/>
      <c r="E33" s="2"/>
      <c r="F33" s="2"/>
      <c r="G33" s="2"/>
      <c r="H33" s="2"/>
      <c r="I33" s="2"/>
      <c r="J33" s="2"/>
    </row>
    <row r="34" spans="2:10">
      <c r="B34" s="2"/>
      <c r="C34" s="2"/>
      <c r="D34" s="2"/>
      <c r="E34" s="2"/>
      <c r="F34" s="2"/>
      <c r="G34" s="2"/>
      <c r="H34" s="2"/>
      <c r="I34" s="2"/>
      <c r="J34" s="2"/>
    </row>
    <row r="35" spans="2:10">
      <c r="B35" s="2"/>
      <c r="C35" s="2"/>
      <c r="D35" s="2"/>
      <c r="E35" s="2"/>
      <c r="F35" s="2"/>
      <c r="G35" s="2"/>
      <c r="H35" s="2"/>
      <c r="I35" s="2"/>
      <c r="J35" s="2"/>
    </row>
    <row r="36" spans="2:10">
      <c r="B36" s="2"/>
      <c r="C36" s="2"/>
      <c r="D36" s="2"/>
      <c r="E36" s="2"/>
      <c r="F36" s="2"/>
      <c r="G36" s="2"/>
      <c r="H36" s="2"/>
      <c r="I36" s="2"/>
      <c r="J36" s="2"/>
    </row>
    <row r="37" spans="2:10">
      <c r="B37" s="2"/>
      <c r="C37" s="2"/>
      <c r="D37" s="2"/>
      <c r="E37" s="2"/>
      <c r="F37" s="2"/>
      <c r="G37" s="2"/>
      <c r="H37" s="2"/>
      <c r="I37" s="2"/>
      <c r="J37" s="2"/>
    </row>
    <row r="38" spans="2:10">
      <c r="B38" s="2"/>
      <c r="C38" s="2"/>
      <c r="D38" s="2"/>
      <c r="E38" s="2"/>
      <c r="F38" s="2"/>
      <c r="G38" s="2"/>
      <c r="H38" s="2"/>
      <c r="I38" s="2"/>
      <c r="J38" s="2"/>
    </row>
    <row r="39" spans="2:10">
      <c r="B39" s="2"/>
      <c r="C39" s="2"/>
      <c r="D39" s="2"/>
      <c r="E39" s="2"/>
      <c r="F39" s="2"/>
      <c r="G39" s="2"/>
      <c r="H39" s="2"/>
      <c r="I39" s="2"/>
      <c r="J39" s="2"/>
    </row>
    <row r="40" spans="2:10">
      <c r="B40" s="2"/>
      <c r="C40" s="2"/>
      <c r="D40" s="2"/>
      <c r="E40" s="2"/>
      <c r="F40" s="2"/>
      <c r="G40" s="2"/>
      <c r="H40" s="2"/>
      <c r="I40" s="2"/>
      <c r="J40" s="2"/>
    </row>
    <row r="41" spans="2:10">
      <c r="B41" s="2"/>
      <c r="C41" s="2"/>
      <c r="D41" s="2"/>
      <c r="E41" s="2"/>
      <c r="F41" s="2"/>
      <c r="G41" s="2"/>
      <c r="H41" s="2"/>
      <c r="I41" s="2"/>
      <c r="J41" s="2"/>
    </row>
    <row r="42" spans="2:10">
      <c r="B42" s="2"/>
      <c r="C42" s="2"/>
      <c r="D42" s="2"/>
      <c r="E42" s="2"/>
      <c r="F42" s="2"/>
      <c r="G42" s="2"/>
      <c r="H42" s="2"/>
      <c r="I42" s="2"/>
      <c r="J42" s="2"/>
    </row>
    <row r="43" spans="2:10">
      <c r="B43" s="2"/>
      <c r="C43" s="2"/>
      <c r="D43" s="2"/>
      <c r="E43" s="2"/>
      <c r="F43" s="2"/>
      <c r="G43" s="2"/>
      <c r="H43" s="2"/>
      <c r="I43" s="2"/>
      <c r="J43" s="2"/>
    </row>
    <row r="44" spans="2:10">
      <c r="B44" s="2"/>
      <c r="C44" s="2"/>
      <c r="D44" s="2"/>
      <c r="E44" s="2"/>
      <c r="F44" s="2"/>
      <c r="G44" s="2"/>
      <c r="H44" s="2"/>
      <c r="I44" s="2"/>
      <c r="J44" s="2"/>
    </row>
    <row r="45" spans="2:10">
      <c r="B45" s="2"/>
      <c r="C45" s="2"/>
      <c r="D45" s="2"/>
      <c r="E45" s="2"/>
      <c r="F45" s="2"/>
      <c r="G45" s="2"/>
      <c r="H45" s="2"/>
      <c r="I45" s="2"/>
      <c r="J45" s="2"/>
    </row>
    <row r="46" spans="2:10">
      <c r="B46" s="2"/>
      <c r="C46" s="2"/>
      <c r="D46" s="2"/>
      <c r="E46" s="2"/>
      <c r="F46" s="2"/>
      <c r="G46" s="2"/>
      <c r="H46" s="2"/>
      <c r="I46" s="2"/>
      <c r="J46" s="2"/>
    </row>
    <row r="47" spans="2:10">
      <c r="B47" s="2"/>
      <c r="C47" s="2"/>
      <c r="D47" s="2"/>
      <c r="E47" s="2"/>
      <c r="F47" s="2"/>
      <c r="G47" s="2"/>
      <c r="H47" s="2"/>
      <c r="I47" s="2"/>
      <c r="J47" s="2"/>
    </row>
    <row r="48" spans="2:10">
      <c r="B48" s="2"/>
      <c r="C48" s="2"/>
      <c r="D48" s="2"/>
      <c r="E48" s="2"/>
      <c r="F48" s="2"/>
      <c r="G48" s="2"/>
      <c r="H48" s="2"/>
      <c r="I48" s="2"/>
      <c r="J48" s="2"/>
    </row>
    <row r="49" spans="2:10">
      <c r="B49" s="2"/>
      <c r="C49" s="2"/>
      <c r="D49" s="2"/>
      <c r="E49" s="2"/>
      <c r="F49" s="2"/>
      <c r="G49" s="2"/>
      <c r="H49" s="2"/>
      <c r="I49" s="2"/>
      <c r="J49" s="2"/>
    </row>
    <row r="50" spans="2:10">
      <c r="B50" s="2"/>
      <c r="C50" s="2"/>
      <c r="D50" s="2"/>
      <c r="E50" s="2"/>
      <c r="F50" s="2"/>
      <c r="G50" s="2"/>
      <c r="H50" s="2"/>
      <c r="I50" s="2"/>
      <c r="J50" s="2"/>
    </row>
    <row r="51" spans="2:10">
      <c r="B51" s="2"/>
      <c r="C51" s="2"/>
      <c r="D51" s="2"/>
      <c r="E51" s="2"/>
      <c r="F51" s="2"/>
      <c r="G51" s="2"/>
      <c r="H51" s="2"/>
      <c r="I51" s="2"/>
      <c r="J51" s="2"/>
    </row>
    <row r="52" spans="2:10">
      <c r="B52" s="2"/>
      <c r="C52" s="2"/>
      <c r="D52" s="2"/>
      <c r="E52" s="2"/>
      <c r="F52" s="2"/>
      <c r="G52" s="2"/>
      <c r="H52" s="2"/>
      <c r="I52" s="2"/>
      <c r="J52" s="2"/>
    </row>
    <row r="53" spans="2:10">
      <c r="B53" s="2"/>
      <c r="C53" s="2"/>
      <c r="D53" s="2"/>
      <c r="E53" s="2"/>
      <c r="F53" s="2"/>
      <c r="G53" s="2"/>
      <c r="H53" s="2"/>
      <c r="I53" s="2"/>
      <c r="J53" s="2"/>
    </row>
    <row r="54" spans="2:10">
      <c r="B54" s="2"/>
      <c r="C54" s="2"/>
      <c r="D54" s="2"/>
      <c r="E54" s="2"/>
      <c r="F54" s="2"/>
      <c r="G54" s="2"/>
      <c r="H54" s="2"/>
      <c r="I54" s="2"/>
      <c r="J54" s="2"/>
    </row>
    <row r="55" spans="2:10">
      <c r="B55" s="2"/>
      <c r="C55" s="2"/>
      <c r="D55" s="2"/>
      <c r="E55" s="2"/>
      <c r="F55" s="2"/>
      <c r="G55" s="2"/>
      <c r="H55" s="2"/>
      <c r="I55" s="2"/>
      <c r="J55" s="2"/>
    </row>
    <row r="56" spans="2:10">
      <c r="B56" s="2"/>
      <c r="C56" s="2"/>
      <c r="D56" s="2"/>
      <c r="E56" s="2"/>
      <c r="F56" s="2"/>
      <c r="G56" s="2"/>
      <c r="H56" s="2"/>
      <c r="I56" s="2"/>
      <c r="J56" s="2"/>
    </row>
    <row r="57" spans="2:10">
      <c r="B57" s="2"/>
      <c r="C57" s="2"/>
      <c r="D57" s="2"/>
      <c r="E57" s="2"/>
      <c r="F57" s="2"/>
      <c r="G57" s="2"/>
      <c r="H57" s="2"/>
      <c r="I57" s="2"/>
      <c r="J57" s="2"/>
    </row>
    <row r="58" spans="2:10">
      <c r="B58" s="2"/>
      <c r="C58" s="2"/>
      <c r="D58" s="2"/>
      <c r="E58" s="2"/>
      <c r="F58" s="2"/>
      <c r="G58" s="2"/>
      <c r="H58" s="2"/>
      <c r="I58" s="2"/>
      <c r="J58" s="2"/>
    </row>
    <row r="59" spans="2:10">
      <c r="B59" s="2"/>
      <c r="C59" s="2"/>
      <c r="D59" s="2"/>
      <c r="E59" s="2"/>
      <c r="F59" s="2"/>
      <c r="G59" s="2"/>
      <c r="H59" s="2"/>
      <c r="I59" s="2"/>
      <c r="J59" s="2"/>
    </row>
    <row r="60" spans="2:10">
      <c r="B60" s="2"/>
      <c r="C60" s="2"/>
      <c r="D60" s="2"/>
      <c r="E60" s="2"/>
      <c r="F60" s="2"/>
      <c r="G60" s="2"/>
      <c r="H60" s="2"/>
      <c r="I60" s="2"/>
      <c r="J60" s="2"/>
    </row>
    <row r="61" spans="2:10">
      <c r="B61" s="2"/>
      <c r="C61" s="2"/>
      <c r="D61" s="2"/>
      <c r="E61" s="2"/>
      <c r="F61" s="2"/>
      <c r="G61" s="2"/>
      <c r="H61" s="2"/>
      <c r="I61" s="2"/>
      <c r="J61" s="2"/>
    </row>
    <row r="62" spans="2:10">
      <c r="B62" s="2"/>
      <c r="C62" s="2"/>
      <c r="D62" s="2"/>
      <c r="E62" s="2"/>
      <c r="F62" s="2"/>
      <c r="G62" s="2"/>
      <c r="H62" s="2"/>
      <c r="I62" s="2"/>
      <c r="J62" s="2"/>
    </row>
    <row r="63" spans="2:10">
      <c r="B63" s="2"/>
      <c r="C63" s="2"/>
      <c r="D63" s="2"/>
      <c r="E63" s="2"/>
      <c r="F63" s="2"/>
      <c r="G63" s="2"/>
      <c r="H63" s="2"/>
      <c r="I63" s="2"/>
      <c r="J63" s="2"/>
    </row>
    <row r="64" spans="2:10">
      <c r="B64" s="2"/>
      <c r="C64" s="2"/>
      <c r="D64" s="2"/>
      <c r="E64" s="2"/>
      <c r="F64" s="2"/>
      <c r="G64" s="2"/>
      <c r="H64" s="2"/>
      <c r="I64" s="2"/>
      <c r="J64" s="2"/>
    </row>
    <row r="65" spans="2:10">
      <c r="B65" s="2"/>
      <c r="C65" s="2"/>
      <c r="D65" s="2"/>
      <c r="E65" s="2"/>
      <c r="F65" s="2"/>
      <c r="G65" s="2"/>
      <c r="H65" s="2"/>
      <c r="I65" s="2"/>
      <c r="J65" s="2"/>
    </row>
    <row r="66" spans="2:10">
      <c r="B66" s="2"/>
      <c r="C66" s="2"/>
      <c r="D66" s="2"/>
      <c r="E66" s="2"/>
      <c r="F66" s="2"/>
      <c r="G66" s="2"/>
      <c r="H66" s="2"/>
      <c r="I66" s="2"/>
      <c r="J66" s="2"/>
    </row>
    <row r="67" spans="2:10">
      <c r="B67" s="2"/>
      <c r="C67" s="2"/>
      <c r="D67" s="2"/>
      <c r="E67" s="2"/>
      <c r="F67" s="2"/>
      <c r="G67" s="2"/>
      <c r="H67" s="2"/>
      <c r="I67" s="2"/>
      <c r="J67" s="2"/>
    </row>
    <row r="68" spans="2:10">
      <c r="B68" s="2"/>
      <c r="C68" s="2"/>
      <c r="D68" s="2"/>
      <c r="E68" s="2"/>
      <c r="F68" s="2"/>
      <c r="G68" s="2"/>
      <c r="H68" s="2"/>
      <c r="I68" s="2"/>
      <c r="J68" s="2"/>
    </row>
    <row r="69" spans="2:10">
      <c r="B69" s="2"/>
      <c r="C69" s="2"/>
      <c r="D69" s="2"/>
      <c r="E69" s="2"/>
      <c r="F69" s="2"/>
      <c r="G69" s="2"/>
      <c r="H69" s="2"/>
      <c r="I69" s="2"/>
      <c r="J69" s="2"/>
    </row>
    <row r="70" spans="2:10">
      <c r="B70" s="2"/>
      <c r="C70" s="2"/>
      <c r="D70" s="2"/>
      <c r="E70" s="2"/>
      <c r="F70" s="2"/>
      <c r="G70" s="2"/>
      <c r="H70" s="2"/>
      <c r="I70" s="2"/>
      <c r="J70" s="2"/>
    </row>
    <row r="71" spans="2:10">
      <c r="B71" s="2"/>
      <c r="C71" s="2"/>
      <c r="D71" s="2"/>
      <c r="E71" s="2"/>
      <c r="F71" s="2"/>
      <c r="G71" s="2"/>
      <c r="H71" s="2"/>
      <c r="I71" s="2"/>
      <c r="J71" s="2"/>
    </row>
    <row r="72" spans="2:10">
      <c r="B72" s="2"/>
      <c r="C72" s="2"/>
      <c r="D72" s="2"/>
      <c r="E72" s="2"/>
      <c r="F72" s="2"/>
      <c r="G72" s="2"/>
      <c r="H72" s="2"/>
      <c r="I72" s="2"/>
      <c r="J72" s="2"/>
    </row>
    <row r="73" spans="2:10">
      <c r="B73" s="2"/>
      <c r="C73" s="2"/>
      <c r="D73" s="2"/>
      <c r="E73" s="2"/>
      <c r="F73" s="2"/>
      <c r="G73" s="2"/>
      <c r="H73" s="2"/>
      <c r="I73" s="2"/>
      <c r="J73" s="2"/>
    </row>
    <row r="74" spans="2:10">
      <c r="B74" s="2"/>
      <c r="C74" s="2"/>
      <c r="D74" s="2"/>
      <c r="E74" s="2"/>
      <c r="F74" s="2"/>
      <c r="G74" s="2"/>
      <c r="H74" s="2"/>
      <c r="I74" s="2"/>
      <c r="J74" s="2"/>
    </row>
    <row r="75" spans="2:10">
      <c r="B75" s="2"/>
      <c r="C75" s="2"/>
      <c r="D75" s="2"/>
      <c r="E75" s="2"/>
      <c r="F75" s="2"/>
      <c r="G75" s="2"/>
      <c r="H75" s="2"/>
      <c r="I75" s="2"/>
      <c r="J75" s="2"/>
    </row>
    <row r="76" spans="2:10">
      <c r="B76" s="2"/>
      <c r="C76" s="2"/>
      <c r="D76" s="2"/>
      <c r="E76" s="2"/>
      <c r="F76" s="2"/>
      <c r="G76" s="2"/>
      <c r="H76" s="2"/>
      <c r="I76" s="2"/>
      <c r="J76" s="2"/>
    </row>
    <row r="77" spans="2:10">
      <c r="B77" s="2"/>
      <c r="C77" s="2"/>
      <c r="D77" s="2"/>
      <c r="E77" s="2"/>
      <c r="F77" s="2"/>
      <c r="G77" s="2"/>
      <c r="H77" s="2"/>
      <c r="I77" s="2"/>
      <c r="J77" s="2"/>
    </row>
    <row r="78" spans="2:10">
      <c r="B78" s="2"/>
      <c r="C78" s="2"/>
      <c r="D78" s="2"/>
      <c r="E78" s="2"/>
      <c r="F78" s="2"/>
      <c r="G78" s="2"/>
      <c r="H78" s="2"/>
      <c r="I78" s="2"/>
      <c r="J78" s="2"/>
    </row>
    <row r="79" spans="2:10">
      <c r="B79" s="2"/>
      <c r="C79" s="2"/>
      <c r="D79" s="2"/>
      <c r="E79" s="2"/>
      <c r="F79" s="2"/>
      <c r="G79" s="2"/>
      <c r="H79" s="2"/>
      <c r="I79" s="2"/>
      <c r="J79" s="2"/>
    </row>
    <row r="80" spans="2:10">
      <c r="B80" s="2"/>
      <c r="C80" s="2"/>
      <c r="D80" s="2"/>
      <c r="E80" s="2"/>
      <c r="F80" s="2"/>
      <c r="G80" s="2"/>
      <c r="H80" s="2"/>
      <c r="I80" s="2"/>
      <c r="J80" s="2"/>
    </row>
    <row r="81" spans="2:10">
      <c r="B81" s="2"/>
      <c r="C81" s="2"/>
      <c r="D81" s="2"/>
      <c r="E81" s="2"/>
      <c r="F81" s="2"/>
      <c r="G81" s="2"/>
      <c r="H81" s="2"/>
      <c r="I81" s="2"/>
      <c r="J81" s="2"/>
    </row>
    <row r="82" spans="2:10">
      <c r="B82" s="2"/>
      <c r="C82" s="2"/>
      <c r="D82" s="2"/>
      <c r="E82" s="2"/>
      <c r="F82" s="2"/>
      <c r="G82" s="2"/>
      <c r="H82" s="2"/>
      <c r="I82" s="2"/>
      <c r="J82" s="2"/>
    </row>
    <row r="83" spans="2:10">
      <c r="B83" s="2"/>
      <c r="C83" s="2"/>
      <c r="D83" s="2"/>
      <c r="E83" s="2"/>
      <c r="F83" s="2"/>
      <c r="G83" s="2"/>
      <c r="H83" s="2"/>
      <c r="I83" s="2"/>
      <c r="J83" s="2"/>
    </row>
    <row r="84" spans="2:10">
      <c r="B84" s="2"/>
      <c r="C84" s="2"/>
      <c r="D84" s="2"/>
      <c r="E84" s="2"/>
      <c r="F84" s="2"/>
      <c r="G84" s="2"/>
      <c r="H84" s="2"/>
      <c r="I84" s="2"/>
      <c r="J84" s="2"/>
    </row>
    <row r="85" spans="2:10">
      <c r="B85" s="2"/>
      <c r="C85" s="2"/>
      <c r="D85" s="2"/>
      <c r="E85" s="2"/>
      <c r="F85" s="2"/>
      <c r="G85" s="2"/>
      <c r="H85" s="2"/>
      <c r="I85" s="2"/>
      <c r="J85" s="2"/>
    </row>
    <row r="86" spans="2:10">
      <c r="B86" s="2"/>
      <c r="C86" s="2"/>
      <c r="D86" s="2"/>
      <c r="E86" s="2"/>
      <c r="F86" s="2"/>
      <c r="G86" s="2"/>
      <c r="H86" s="2"/>
      <c r="I86" s="2"/>
      <c r="J86" s="2"/>
    </row>
    <row r="87" spans="2:10">
      <c r="B87" s="2"/>
      <c r="C87" s="2"/>
      <c r="D87" s="2"/>
      <c r="E87" s="2"/>
      <c r="F87" s="2"/>
      <c r="G87" s="2"/>
      <c r="H87" s="2"/>
      <c r="I87" s="2"/>
      <c r="J87" s="2"/>
    </row>
    <row r="88" spans="2:10">
      <c r="B88" s="2"/>
      <c r="C88" s="2"/>
      <c r="D88" s="2"/>
      <c r="E88" s="2"/>
      <c r="F88" s="2"/>
      <c r="G88" s="2"/>
      <c r="H88" s="2"/>
      <c r="I88" s="2"/>
      <c r="J88" s="2"/>
    </row>
    <row r="89" spans="2:10">
      <c r="B89" s="2"/>
      <c r="C89" s="2"/>
      <c r="D89" s="2"/>
      <c r="E89" s="2"/>
      <c r="F89" s="2"/>
      <c r="G89" s="2"/>
      <c r="H89" s="2"/>
      <c r="I89" s="2"/>
      <c r="J89" s="2"/>
    </row>
    <row r="90" spans="2:10">
      <c r="B90" s="2"/>
      <c r="C90" s="2"/>
      <c r="D90" s="2"/>
      <c r="E90" s="2"/>
      <c r="F90" s="2"/>
      <c r="G90" s="2"/>
      <c r="H90" s="2"/>
      <c r="I90" s="2"/>
      <c r="J90" s="2"/>
    </row>
    <row r="91" spans="2:10">
      <c r="B91" s="2"/>
      <c r="C91" s="2"/>
      <c r="D91" s="2"/>
      <c r="E91" s="2"/>
      <c r="F91" s="2"/>
      <c r="G91" s="2"/>
      <c r="H91" s="2"/>
      <c r="I91" s="2"/>
      <c r="J91" s="2"/>
    </row>
    <row r="92" spans="2:10">
      <c r="B92" s="2"/>
      <c r="C92" s="2"/>
      <c r="D92" s="2"/>
      <c r="E92" s="2"/>
      <c r="F92" s="2"/>
      <c r="G92" s="2"/>
      <c r="H92" s="2"/>
      <c r="I92" s="2"/>
      <c r="J92" s="2"/>
    </row>
    <row r="93" spans="2:10">
      <c r="B93" s="2"/>
      <c r="C93" s="2"/>
      <c r="D93" s="2"/>
      <c r="E93" s="2"/>
      <c r="F93" s="2"/>
      <c r="G93" s="2"/>
      <c r="H93" s="2"/>
      <c r="I93" s="2"/>
      <c r="J93" s="2"/>
    </row>
    <row r="94" spans="2:10">
      <c r="B94" s="2"/>
      <c r="C94" s="2"/>
      <c r="D94" s="2"/>
      <c r="E94" s="2"/>
      <c r="F94" s="2"/>
      <c r="G94" s="2"/>
      <c r="H94" s="2"/>
      <c r="I94" s="2"/>
      <c r="J94" s="2"/>
    </row>
    <row r="95" spans="2:10">
      <c r="B95" s="2"/>
      <c r="C95" s="2"/>
      <c r="D95" s="2"/>
      <c r="E95" s="2"/>
      <c r="F95" s="2"/>
      <c r="G95" s="2"/>
      <c r="H95" s="2"/>
      <c r="I95" s="2"/>
      <c r="J95" s="2"/>
    </row>
    <row r="96" spans="2:10">
      <c r="B96" s="2"/>
      <c r="C96" s="2"/>
      <c r="D96" s="2"/>
      <c r="E96" s="2"/>
      <c r="F96" s="2"/>
      <c r="G96" s="2"/>
      <c r="H96" s="2"/>
      <c r="I96" s="2"/>
      <c r="J96" s="2"/>
    </row>
    <row r="97" spans="2:10">
      <c r="B97" s="2"/>
      <c r="C97" s="2"/>
      <c r="D97" s="2"/>
      <c r="E97" s="2"/>
      <c r="F97" s="2"/>
      <c r="G97" s="2"/>
      <c r="H97" s="2"/>
      <c r="I97" s="2"/>
      <c r="J97" s="2"/>
    </row>
    <row r="98" spans="2:10">
      <c r="B98" s="2"/>
      <c r="C98" s="2"/>
      <c r="D98" s="2"/>
      <c r="E98" s="2"/>
      <c r="F98" s="2"/>
      <c r="G98" s="2"/>
      <c r="H98" s="2"/>
      <c r="I98" s="2"/>
      <c r="J98" s="2"/>
    </row>
    <row r="99" spans="2:10">
      <c r="B99" s="2"/>
      <c r="C99" s="2"/>
      <c r="D99" s="2"/>
      <c r="E99" s="2"/>
      <c r="F99" s="2"/>
      <c r="G99" s="2"/>
      <c r="H99" s="2"/>
      <c r="I99" s="2"/>
      <c r="J99" s="2"/>
    </row>
    <row r="100" spans="2:10">
      <c r="B100" s="2"/>
      <c r="C100" s="2"/>
      <c r="D100" s="2"/>
      <c r="E100" s="2"/>
      <c r="F100" s="2"/>
      <c r="G100" s="2"/>
      <c r="H100" s="2"/>
      <c r="I100" s="2"/>
      <c r="J100" s="2"/>
    </row>
    <row r="101" spans="2:10">
      <c r="B101" s="2"/>
      <c r="C101" s="2"/>
      <c r="D101" s="2"/>
      <c r="E101" s="2"/>
      <c r="F101" s="2"/>
      <c r="G101" s="2"/>
      <c r="H101" s="2"/>
      <c r="I101" s="2"/>
      <c r="J101" s="2"/>
    </row>
    <row r="102" spans="2:10">
      <c r="B102" s="2"/>
      <c r="C102" s="2"/>
      <c r="D102" s="2"/>
      <c r="E102" s="2"/>
      <c r="F102" s="2"/>
      <c r="G102" s="2"/>
      <c r="H102" s="2"/>
      <c r="I102" s="2"/>
      <c r="J102" s="2"/>
    </row>
    <row r="103" spans="2:10">
      <c r="B103" s="2"/>
      <c r="C103" s="2"/>
      <c r="D103" s="2"/>
      <c r="E103" s="2"/>
      <c r="F103" s="2"/>
      <c r="G103" s="2"/>
      <c r="H103" s="2"/>
      <c r="I103" s="2"/>
      <c r="J103" s="2"/>
    </row>
    <row r="104" spans="2:10">
      <c r="B104" s="2"/>
      <c r="C104" s="2"/>
      <c r="D104" s="2"/>
      <c r="E104" s="2"/>
      <c r="F104" s="2"/>
      <c r="G104" s="2"/>
      <c r="H104" s="2"/>
      <c r="I104" s="2"/>
      <c r="J104" s="2"/>
    </row>
    <row r="105" spans="2:10">
      <c r="B105" s="2"/>
      <c r="C105" s="2"/>
      <c r="D105" s="2"/>
      <c r="E105" s="2"/>
      <c r="F105" s="2"/>
      <c r="G105" s="2"/>
      <c r="H105" s="2"/>
      <c r="I105" s="2"/>
      <c r="J105" s="2"/>
    </row>
    <row r="106" spans="2:10">
      <c r="B106" s="2"/>
      <c r="C106" s="2"/>
      <c r="D106" s="2"/>
      <c r="E106" s="2"/>
      <c r="F106" s="2"/>
      <c r="G106" s="2"/>
      <c r="H106" s="2"/>
      <c r="I106" s="2"/>
      <c r="J106" s="2"/>
    </row>
    <row r="107" spans="2:10">
      <c r="B107" s="2"/>
      <c r="C107" s="2"/>
      <c r="D107" s="2"/>
      <c r="E107" s="2"/>
      <c r="F107" s="2"/>
      <c r="G107" s="2"/>
      <c r="H107" s="2"/>
      <c r="I107" s="2"/>
      <c r="J107" s="2"/>
    </row>
    <row r="108" spans="2:10">
      <c r="B108" s="2"/>
      <c r="C108" s="2"/>
      <c r="D108" s="2"/>
      <c r="E108" s="2"/>
      <c r="F108" s="2"/>
      <c r="G108" s="2"/>
      <c r="H108" s="2"/>
      <c r="I108" s="2"/>
      <c r="J108" s="2"/>
    </row>
    <row r="109" spans="2:10">
      <c r="B109" s="2"/>
      <c r="C109" s="2"/>
      <c r="D109" s="2"/>
      <c r="E109" s="2"/>
      <c r="F109" s="2"/>
      <c r="G109" s="2"/>
      <c r="H109" s="2"/>
      <c r="I109" s="2"/>
      <c r="J109" s="2"/>
    </row>
    <row r="110" spans="2:10">
      <c r="B110" s="2"/>
      <c r="C110" s="2"/>
      <c r="D110" s="2"/>
      <c r="E110" s="2"/>
      <c r="F110" s="2"/>
      <c r="G110" s="2"/>
      <c r="H110" s="2"/>
      <c r="I110" s="2"/>
      <c r="J110" s="2"/>
    </row>
    <row r="111" spans="2:10">
      <c r="B111" s="2"/>
      <c r="C111" s="2"/>
      <c r="D111" s="2"/>
      <c r="E111" s="2"/>
      <c r="F111" s="2"/>
      <c r="G111" s="2"/>
      <c r="H111" s="2"/>
      <c r="I111" s="2"/>
      <c r="J111" s="2"/>
    </row>
    <row r="112" spans="2:10">
      <c r="B112" s="2"/>
      <c r="C112" s="2"/>
      <c r="D112" s="2"/>
      <c r="E112" s="2"/>
      <c r="F112" s="2"/>
      <c r="G112" s="2"/>
      <c r="H112" s="2"/>
      <c r="I112" s="2"/>
      <c r="J112" s="2"/>
    </row>
    <row r="113" spans="2:10">
      <c r="B113" s="2"/>
      <c r="C113" s="2"/>
      <c r="D113" s="2"/>
      <c r="E113" s="2"/>
      <c r="F113" s="2"/>
      <c r="G113" s="2"/>
      <c r="H113" s="2"/>
      <c r="I113" s="2"/>
      <c r="J113" s="2"/>
    </row>
    <row r="114" spans="2:10">
      <c r="B114" s="2"/>
      <c r="C114" s="2"/>
      <c r="D114" s="2"/>
      <c r="E114" s="2"/>
      <c r="F114" s="2"/>
      <c r="G114" s="2"/>
      <c r="H114" s="2"/>
      <c r="I114" s="2"/>
      <c r="J114" s="2"/>
    </row>
    <row r="115" spans="2:10">
      <c r="B115" s="2"/>
      <c r="C115" s="2"/>
      <c r="D115" s="2"/>
      <c r="E115" s="2"/>
      <c r="F115" s="2"/>
      <c r="G115" s="2"/>
      <c r="H115" s="2"/>
      <c r="I115" s="2"/>
      <c r="J115" s="2"/>
    </row>
    <row r="116" spans="2:10">
      <c r="B116" s="2"/>
      <c r="C116" s="2"/>
      <c r="D116" s="2"/>
      <c r="E116" s="2"/>
      <c r="F116" s="2"/>
      <c r="G116" s="2"/>
      <c r="H116" s="2"/>
      <c r="I116" s="2"/>
      <c r="J116" s="2"/>
    </row>
    <row r="117" spans="2:10">
      <c r="B117" s="2"/>
      <c r="C117" s="2"/>
      <c r="D117" s="2"/>
      <c r="E117" s="2"/>
      <c r="F117" s="2"/>
      <c r="G117" s="2"/>
      <c r="H117" s="2"/>
      <c r="I117" s="2"/>
      <c r="J117" s="2"/>
    </row>
    <row r="118" spans="2:10">
      <c r="B118" s="2"/>
      <c r="C118" s="2"/>
      <c r="D118" s="2"/>
      <c r="E118" s="2"/>
      <c r="F118" s="2"/>
      <c r="G118" s="2"/>
      <c r="H118" s="2"/>
      <c r="I118" s="2"/>
      <c r="J118" s="2"/>
    </row>
    <row r="119" spans="2:10">
      <c r="B119" s="2"/>
      <c r="C119" s="2"/>
      <c r="D119" s="2"/>
      <c r="E119" s="2"/>
      <c r="F119" s="2"/>
      <c r="G119" s="2"/>
      <c r="H119" s="2"/>
      <c r="I119" s="2"/>
      <c r="J119" s="2"/>
    </row>
    <row r="120" spans="2:10">
      <c r="B120" s="2"/>
      <c r="C120" s="2"/>
      <c r="D120" s="2"/>
      <c r="E120" s="2"/>
      <c r="F120" s="2"/>
      <c r="G120" s="2"/>
      <c r="H120" s="2"/>
      <c r="I120" s="2"/>
      <c r="J120" s="2"/>
    </row>
    <row r="121" spans="2:10">
      <c r="B121" s="2"/>
      <c r="C121" s="2"/>
      <c r="D121" s="2"/>
      <c r="E121" s="2"/>
      <c r="F121" s="2"/>
      <c r="G121" s="2"/>
      <c r="H121" s="2"/>
      <c r="I121" s="2"/>
      <c r="J121" s="2"/>
    </row>
    <row r="122" spans="2:10">
      <c r="B122" s="2"/>
      <c r="C122" s="2"/>
      <c r="D122" s="2"/>
      <c r="E122" s="2"/>
      <c r="F122" s="2"/>
      <c r="G122" s="2"/>
      <c r="H122" s="2"/>
      <c r="I122" s="2"/>
      <c r="J122" s="2"/>
    </row>
    <row r="123" spans="2:10">
      <c r="B123" s="2"/>
      <c r="C123" s="2"/>
      <c r="D123" s="2"/>
      <c r="E123" s="2"/>
      <c r="F123" s="2"/>
      <c r="G123" s="2"/>
      <c r="H123" s="2"/>
      <c r="I123" s="2"/>
      <c r="J123" s="2"/>
    </row>
    <row r="124" spans="2:10">
      <c r="B124" s="2"/>
      <c r="C124" s="2"/>
      <c r="D124" s="2"/>
      <c r="E124" s="2"/>
      <c r="F124" s="2"/>
      <c r="G124" s="2"/>
      <c r="H124" s="2"/>
      <c r="I124" s="2"/>
      <c r="J124" s="2"/>
    </row>
    <row r="125" spans="2:10">
      <c r="B125" s="2"/>
      <c r="C125" s="2"/>
      <c r="D125" s="2"/>
      <c r="E125" s="2"/>
      <c r="F125" s="2"/>
      <c r="G125" s="2"/>
      <c r="H125" s="2"/>
      <c r="I125" s="2"/>
      <c r="J125" s="2"/>
    </row>
    <row r="126" spans="2:10">
      <c r="B126" s="2"/>
      <c r="C126" s="2"/>
      <c r="D126" s="2"/>
      <c r="E126" s="2"/>
      <c r="F126" s="2"/>
      <c r="G126" s="2"/>
      <c r="H126" s="2"/>
      <c r="I126" s="2"/>
      <c r="J126" s="2"/>
    </row>
    <row r="127" spans="2:10">
      <c r="B127" s="2"/>
      <c r="C127" s="2"/>
      <c r="D127" s="2"/>
      <c r="E127" s="2"/>
      <c r="F127" s="2"/>
      <c r="G127" s="2"/>
      <c r="H127" s="2"/>
      <c r="I127" s="2"/>
      <c r="J127" s="2"/>
    </row>
    <row r="128" spans="2:10">
      <c r="B128" s="2"/>
      <c r="C128" s="2"/>
      <c r="D128" s="2"/>
      <c r="E128" s="2"/>
      <c r="F128" s="2"/>
      <c r="G128" s="2"/>
      <c r="H128" s="2"/>
      <c r="I128" s="2"/>
      <c r="J128" s="2"/>
    </row>
    <row r="129" spans="2:10">
      <c r="B129" s="2"/>
      <c r="C129" s="2"/>
      <c r="D129" s="2"/>
      <c r="E129" s="2"/>
      <c r="F129" s="2"/>
      <c r="G129" s="2"/>
      <c r="H129" s="2"/>
      <c r="I129" s="2"/>
      <c r="J129" s="2"/>
    </row>
    <row r="130" spans="2:10">
      <c r="B130" s="2"/>
      <c r="C130" s="2"/>
      <c r="D130" s="2"/>
      <c r="E130" s="2"/>
      <c r="F130" s="2"/>
      <c r="G130" s="2"/>
      <c r="H130" s="2"/>
      <c r="I130" s="2"/>
      <c r="J130" s="2"/>
    </row>
  </sheetData>
  <mergeCells count="3">
    <mergeCell ref="D2:F3"/>
    <mergeCell ref="C2:C4"/>
    <mergeCell ref="B2:B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7817-5829-4514-A96E-05A73E404C6A}">
  <dimension ref="A1"/>
  <sheetViews>
    <sheetView topLeftCell="B1" zoomScale="70" zoomScaleNormal="70" workbookViewId="0">
      <selection activeCell="V37" sqref="V37"/>
    </sheetView>
  </sheetViews>
  <sheetFormatPr defaultRowHeight="18.7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4AB79-0520-4BE3-B209-A9869443822F}">
  <dimension ref="B6:E21"/>
  <sheetViews>
    <sheetView workbookViewId="0">
      <selection activeCell="F16" sqref="F16"/>
    </sheetView>
  </sheetViews>
  <sheetFormatPr defaultRowHeight="18.75"/>
  <cols>
    <col min="2" max="2" width="25.5" bestFit="1" customWidth="1"/>
    <col min="3" max="3" width="22.375" bestFit="1" customWidth="1"/>
    <col min="4" max="4" width="9" style="15"/>
  </cols>
  <sheetData>
    <row r="6" spans="2:5">
      <c r="B6" t="s">
        <v>43</v>
      </c>
      <c r="C6" t="s">
        <v>42</v>
      </c>
      <c r="D6" s="15">
        <v>2</v>
      </c>
      <c r="E6" t="s">
        <v>42</v>
      </c>
    </row>
    <row r="7" spans="2:5">
      <c r="B7" t="s">
        <v>48</v>
      </c>
      <c r="C7" t="s">
        <v>56</v>
      </c>
      <c r="D7" s="15">
        <v>5</v>
      </c>
      <c r="E7" t="s">
        <v>14</v>
      </c>
    </row>
    <row r="8" spans="2:5">
      <c r="B8" t="s">
        <v>44</v>
      </c>
      <c r="C8" t="s">
        <v>47</v>
      </c>
      <c r="D8" s="15">
        <f>D6/D7</f>
        <v>0.4</v>
      </c>
      <c r="E8" t="s">
        <v>41</v>
      </c>
    </row>
    <row r="10" spans="2:5">
      <c r="B10" t="s">
        <v>54</v>
      </c>
      <c r="C10" t="s">
        <v>55</v>
      </c>
      <c r="D10" s="15">
        <v>3.3</v>
      </c>
      <c r="E10" t="s">
        <v>14</v>
      </c>
    </row>
    <row r="11" spans="2:5">
      <c r="B11" t="s">
        <v>60</v>
      </c>
      <c r="C11" t="s">
        <v>61</v>
      </c>
      <c r="D11" s="15">
        <f>D7-D10</f>
        <v>1.7000000000000002</v>
      </c>
      <c r="E11" t="s">
        <v>14</v>
      </c>
    </row>
    <row r="12" spans="2:5">
      <c r="B12" t="s">
        <v>57</v>
      </c>
      <c r="C12" t="s">
        <v>58</v>
      </c>
      <c r="D12" s="16">
        <v>5</v>
      </c>
      <c r="E12" t="s">
        <v>45</v>
      </c>
    </row>
    <row r="13" spans="2:5">
      <c r="B13" t="s">
        <v>62</v>
      </c>
      <c r="C13" t="s">
        <v>59</v>
      </c>
      <c r="D13" s="17">
        <f>D12*D7/D11</f>
        <v>14.705882352941176</v>
      </c>
      <c r="E13" t="s">
        <v>45</v>
      </c>
    </row>
    <row r="14" spans="2:5">
      <c r="D14" s="17"/>
    </row>
    <row r="15" spans="2:5">
      <c r="B15" t="s">
        <v>46</v>
      </c>
      <c r="C15" t="s">
        <v>53</v>
      </c>
      <c r="D15" s="15">
        <f>D8*D13</f>
        <v>5.882352941176471</v>
      </c>
      <c r="E15" t="s">
        <v>52</v>
      </c>
    </row>
    <row r="16" spans="2:5" ht="37.5">
      <c r="B16" t="s">
        <v>50</v>
      </c>
      <c r="C16" s="14" t="s">
        <v>49</v>
      </c>
      <c r="D16" s="15">
        <f>D15/D7</f>
        <v>1.1764705882352942</v>
      </c>
      <c r="E16" t="s">
        <v>51</v>
      </c>
    </row>
    <row r="19" spans="2:5">
      <c r="B19" t="s">
        <v>63</v>
      </c>
      <c r="C19" t="s">
        <v>64</v>
      </c>
      <c r="D19" s="16">
        <v>3.3</v>
      </c>
      <c r="E19" t="s">
        <v>51</v>
      </c>
    </row>
    <row r="20" spans="2:5">
      <c r="B20" t="s">
        <v>63</v>
      </c>
      <c r="C20" t="s">
        <v>66</v>
      </c>
      <c r="D20" s="16">
        <v>3.3</v>
      </c>
      <c r="E20" t="s">
        <v>51</v>
      </c>
    </row>
    <row r="21" spans="2:5">
      <c r="B21" t="s">
        <v>65</v>
      </c>
      <c r="C21" t="s">
        <v>67</v>
      </c>
      <c r="D21" s="15">
        <f>D19*D20/(D19+D20)</f>
        <v>1.65</v>
      </c>
      <c r="E21" t="s">
        <v>51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スイッチ抵抗計算</vt:lpstr>
      <vt:lpstr>ピン配置</vt:lpstr>
      <vt:lpstr>キャパシタ計算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鈴木久崇</dc:creator>
  <cp:lastModifiedBy>鈴木太郎</cp:lastModifiedBy>
  <dcterms:created xsi:type="dcterms:W3CDTF">2015-06-05T18:19:34Z</dcterms:created>
  <dcterms:modified xsi:type="dcterms:W3CDTF">2022-08-13T13:01:58Z</dcterms:modified>
</cp:coreProperties>
</file>