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85" windowWidth="20115" windowHeight="7500" activeTab="1"/>
  </bookViews>
  <sheets>
    <sheet name="PA" sheetId="1" r:id="rId1"/>
    <sheet name="FA_4.1 Domicile" sheetId="17" r:id="rId2"/>
    <sheet name="FA_4.2 Harmoniser les pratiques" sheetId="18" r:id="rId3"/>
    <sheet name="FA_4.3 ETS" sheetId="16" r:id="rId4"/>
    <sheet name="FA_4.3 Urgences" sheetId="15" r:id="rId5"/>
    <sheet name="Etapes de travail" sheetId="13" r:id="rId6"/>
    <sheet name="menu déroulant" sheetId="4" r:id="rId7"/>
  </sheets>
  <definedNames>
    <definedName name="_xlnm.Print_Titles" localSheetId="1">'FA_4.1 Domicile'!$1:$5</definedName>
    <definedName name="_xlnm.Print_Titles" localSheetId="2">'FA_4.2 Harmoniser les pratiques'!$1:$5</definedName>
    <definedName name="_xlnm.Print_Titles" localSheetId="3">'FA_4.3 ETS'!$1:$5</definedName>
    <definedName name="_xlnm.Print_Titles" localSheetId="4">'FA_4.3 Urgences'!$1:$5</definedName>
    <definedName name="Objectif_stratégique" localSheetId="1">#REF!</definedName>
    <definedName name="Objectif_stratégique" localSheetId="2">#REF!</definedName>
    <definedName name="Objectif_stratégique" localSheetId="3">#REF!</definedName>
    <definedName name="Objectif_stratégique" localSheetId="6">#REF!</definedName>
    <definedName name="Objectif_stratégique">#REF!</definedName>
    <definedName name="sélectionnez" localSheetId="6">'menu déroulant'!$A$2:$A$7</definedName>
    <definedName name="_xlnm.Print_Area" localSheetId="5">'Etapes de travail'!$A$1:$L$19</definedName>
    <definedName name="_xlnm.Print_Area" localSheetId="1">'FA_4.1 Domicile'!$A$1:$G$52</definedName>
    <definedName name="_xlnm.Print_Area" localSheetId="2">'FA_4.2 Harmoniser les pratiques'!$A$1:$E$52</definedName>
    <definedName name="_xlnm.Print_Area" localSheetId="3">'FA_4.3 ETS'!$A$1:$E$52</definedName>
    <definedName name="_xlnm.Print_Area" localSheetId="4">'FA_4.3 Urgences'!$A$1:$D$52</definedName>
    <definedName name="_xlnm.Print_Area" localSheetId="6">'menu déroulant'!$A$1:$O$30</definedName>
    <definedName name="_xlnm.Print_Area" localSheetId="0">PA!$A$1:$T$45</definedName>
  </definedNames>
  <calcPr calcId="145621"/>
</workbook>
</file>

<file path=xl/calcChain.xml><?xml version="1.0" encoding="utf-8"?>
<calcChain xmlns="http://schemas.openxmlformats.org/spreadsheetml/2006/main">
  <c r="C27" i="1" l="1"/>
  <c r="C26" i="1" l="1"/>
  <c r="B11" i="1"/>
  <c r="C22" i="1"/>
  <c r="C21" i="1"/>
  <c r="C20" i="1"/>
  <c r="C19" i="1"/>
  <c r="B18" i="1"/>
  <c r="C14" i="1"/>
  <c r="C13" i="1"/>
  <c r="C12" i="1"/>
  <c r="C24" i="1"/>
  <c r="C31" i="1" l="1"/>
  <c r="C30" i="1"/>
  <c r="C29" i="1"/>
  <c r="C17" i="1"/>
  <c r="C16" i="1"/>
  <c r="B28" i="1"/>
  <c r="C25" i="1"/>
  <c r="B23" i="1"/>
  <c r="C15" i="1"/>
</calcChain>
</file>

<file path=xl/comments1.xml><?xml version="1.0" encoding="utf-8"?>
<comments xmlns="http://schemas.openxmlformats.org/spreadsheetml/2006/main">
  <authors>
    <author>*</author>
  </authors>
  <commentList>
    <comment ref="A9" authorId="0">
      <text>
        <r>
          <rPr>
            <sz val="8"/>
            <color indexed="81"/>
            <rFont val="Tahoma"/>
            <family val="2"/>
          </rPr>
          <t xml:space="preserve">Saisir les numéros des objectifs opérationnels auxquels est rattachée l'action, sauf pour les plans d'actions qui n'ont pas fait l'objet d'un chantier.
 </t>
        </r>
        <r>
          <rPr>
            <sz val="9"/>
            <color indexed="81"/>
            <rFont val="Tahoma"/>
            <family val="2"/>
          </rPr>
          <t xml:space="preserve">
</t>
        </r>
      </text>
    </comment>
  </commentList>
</comments>
</file>

<file path=xl/sharedStrings.xml><?xml version="1.0" encoding="utf-8"?>
<sst xmlns="http://schemas.openxmlformats.org/spreadsheetml/2006/main" count="923" uniqueCount="386">
  <si>
    <t>Leviers</t>
  </si>
  <si>
    <t>Résultat chiffré/livrable attendu</t>
  </si>
  <si>
    <t>Indicateurs de moyens</t>
  </si>
  <si>
    <t>Intitulé des actions</t>
  </si>
  <si>
    <t>Total</t>
  </si>
  <si>
    <t>Nombre d'acteurs mobilisés</t>
  </si>
  <si>
    <t>Validation GP-PRS</t>
  </si>
  <si>
    <t>Validation DM</t>
  </si>
  <si>
    <t>Validation DT</t>
  </si>
  <si>
    <t>Validation COPIL</t>
  </si>
  <si>
    <t>Description</t>
  </si>
  <si>
    <t>Objectif général SRS</t>
  </si>
  <si>
    <t>Validation FIR</t>
  </si>
  <si>
    <t>menu déroulant</t>
  </si>
  <si>
    <t>Validations</t>
  </si>
  <si>
    <t>Moyens</t>
  </si>
  <si>
    <t>Plan de santé publique</t>
  </si>
  <si>
    <t>Acteurs de santé mobilisés</t>
  </si>
  <si>
    <t>Suivi et Evaluation</t>
  </si>
  <si>
    <t>Calendrier</t>
  </si>
  <si>
    <t>Lien avec les objectifs et plans</t>
  </si>
  <si>
    <t>Territoires (si plus précis que les CTS)</t>
  </si>
  <si>
    <t>Plan territorialisation</t>
  </si>
  <si>
    <t>Plan modernisation</t>
  </si>
  <si>
    <t>Plan santé publique</t>
  </si>
  <si>
    <t>oui</t>
  </si>
  <si>
    <t>non</t>
  </si>
  <si>
    <t>5 Actions phares</t>
  </si>
  <si>
    <t xml:space="preserve"> </t>
  </si>
  <si>
    <t>Améliorer le parcours des personnes âgées</t>
  </si>
  <si>
    <t>Favoriser le parcours des personnes en situation de handicap</t>
  </si>
  <si>
    <t>Améliorer la prise en charge globale des cancers</t>
  </si>
  <si>
    <t>Solliciter, soutenir et renforcer les initiatives d’installation des professionnels en s’appuyant sur les réseaux existants du territoire pour un maillage et une cohérence de l’offre de soins</t>
  </si>
  <si>
    <t>Renforcer l’offre de prévention auprès des enfants et des jeunes</t>
  </si>
  <si>
    <t>Engager et promouvoir l’installation de professionnels de santé dans l’Oise</t>
  </si>
  <si>
    <t>Créer et promouvoir un environnement et des compor-tements favorables à la santé</t>
  </si>
  <si>
    <t>Construire un plan territorial d’éducation à la santé dès le plus jeune âge en veillant à l’articulation opérationnelle des différents acteurs et à la cohérence des messages délivrés</t>
  </si>
  <si>
    <t>Éviter l’aggravation des problématiques de santé des personnes en situation de précarité (dont les retards et ruptures dans les parcours de soins)</t>
  </si>
  <si>
    <t>Améliorer la coordination et la prise en charge visant à limiter le recours à l’urgence des personnes concernées par des problèmes de santé mentale (tout faire pour éviter de devoir faire face à l’urgence)</t>
  </si>
  <si>
    <t>Améliorer le maintien à domicile des personnes âgées : enjeu d’aujourd’hui pour faire face à la dépendance de demain face à la démographie en 2025</t>
  </si>
  <si>
    <t>Améliorer et garantir un accès de qualité à la santé et aux droits pour les personnes vulnérables en tout point sur le territoire</t>
  </si>
  <si>
    <t>Renforcer la prévention des cancers des VADS en communiquant sur les examens systématiques et facteurs de risque et en favorisant la coordination des acteurs de la médecine de ville, du médicosocial et du soin, notamment en addictologie</t>
  </si>
  <si>
    <t>Développer l’attractivité du territoire pour les professionnels de santé</t>
  </si>
  <si>
    <t>Fluidifier les parcours et faciliter l’intégration et l’inclusion des personnes en situation de handicap</t>
  </si>
  <si>
    <t>Fluidifier les parcours des personnes en situation de handicap du plus jeune âge à la personne vieillissante</t>
  </si>
  <si>
    <t xml:space="preserve">Promouvoir et améliorer la prise en charge de la santé mentale </t>
  </si>
  <si>
    <t>Sensibiliser les professionnels du secteur sanitaire à la prise en charge des personnes âgées et améliorer le lien entre professionnels par un partage d’informations</t>
  </si>
  <si>
    <t>Promouvoir et développer la prévention, le repérage précoce et des actions coordonnées dans le domaine des addictions avec ou sans substance</t>
  </si>
  <si>
    <t>Amplifier l’information pour réduire les comportements à risque de la jeunesse dans l’Oise</t>
  </si>
  <si>
    <t>Former les acteurs du secteur sanitaire, social et éducatif à la détection et au suivi du risque suicidaire et développer, en lien avec les familles, une prise en charge adaptée en cas d’urgence psychiatrique et en sortie d’hospitalisation</t>
  </si>
  <si>
    <t>Améliorer le repérage des personnes âgées, personnes en situation de précarité, personnes isolées et/ou à risques et promouvoir un parcours coordonné à domicile et en établissement</t>
  </si>
  <si>
    <t>Développer un parcours souple et « cousu main » en s’appuyant sur l’élaboration du projet territorial de santé mentale</t>
  </si>
  <si>
    <t>Mieux prendre en charge les maladies cardio-neuro-vasculaires en portant une attention particulière au diabète</t>
  </si>
  <si>
    <r>
      <t xml:space="preserve">Améliorer l’accompagnement et le parcours de soins et </t>
    </r>
    <r>
      <rPr>
        <sz val="10"/>
        <color rgb="FF000000"/>
        <rFont val="Calibri"/>
        <family val="2"/>
        <scheme val="minor"/>
      </rPr>
      <t>de vie des personnes présentant un trouble psychique</t>
    </r>
  </si>
  <si>
    <r>
      <t xml:space="preserve">Assurer la sécurisation du parcours de santé de l’usager, notamment conformément à la </t>
    </r>
    <r>
      <rPr>
        <i/>
        <sz val="10"/>
        <color rgb="FF000000"/>
        <rFont val="Calibri"/>
        <family val="2"/>
        <scheme val="minor"/>
      </rPr>
      <t xml:space="preserve">Charte du parcours de santé </t>
    </r>
    <r>
      <rPr>
        <sz val="10"/>
        <color rgb="FF000000"/>
        <rFont val="Calibri"/>
        <family val="2"/>
        <scheme val="minor"/>
      </rPr>
      <t>portée par le ministère des Solidarités et de la Santé</t>
    </r>
  </si>
  <si>
    <r>
      <t xml:space="preserve">Renforcer le dépistage organisé des cancers (colorectal et </t>
    </r>
    <r>
      <rPr>
        <sz val="10"/>
        <color rgb="FF000000"/>
        <rFont val="Calibri"/>
        <family val="2"/>
        <scheme val="minor"/>
      </rPr>
      <t>sein), notamment par une information auprès des acteurs de santé et sociaux, et auprès des personnes en situation de handicap</t>
    </r>
  </si>
  <si>
    <r>
      <t xml:space="preserve">Améliorer le lien ville-hôpital-médico-social en développant </t>
    </r>
    <r>
      <rPr>
        <sz val="10"/>
        <color rgb="FF000000"/>
        <rFont val="Calibri"/>
        <family val="2"/>
        <scheme val="minor"/>
      </rPr>
      <t>un parcours de soins fluide et sans rupture en favorisant l’interopérabilité entre les systèmes d’information</t>
    </r>
  </si>
  <si>
    <r>
      <t xml:space="preserve">Optimiser les moyens de prévention et mieux structurer </t>
    </r>
    <r>
      <rPr>
        <sz val="10"/>
        <color rgb="FF000000"/>
        <rFont val="Calibri"/>
        <family val="2"/>
        <scheme val="minor"/>
      </rPr>
      <t>les parcours de soins et d’accompagnement autour des addictions</t>
    </r>
  </si>
  <si>
    <r>
      <t xml:space="preserve">Améliorer et diversifier l’accompagnement à domicile </t>
    </r>
    <r>
      <rPr>
        <sz val="10"/>
        <color rgb="FF000000"/>
        <rFont val="Calibri"/>
        <family val="2"/>
        <scheme val="minor"/>
      </rPr>
      <t>des personnes âgées, et prendre en compte la problé-matique du vieillissement des personnes handicapées en établissements</t>
    </r>
  </si>
  <si>
    <t>Territorialisation</t>
  </si>
  <si>
    <t>PRS</t>
  </si>
  <si>
    <t>Plans nationaux</t>
  </si>
  <si>
    <t>Objectif opérationnel SRS (numéro)</t>
  </si>
  <si>
    <t xml:space="preserve">Saisir les années </t>
  </si>
  <si>
    <t>Enoncé court du livrable et si possible d'un chiffre</t>
  </si>
  <si>
    <t>Saisir la population cible</t>
  </si>
  <si>
    <t>Ecrire les territoires si ils sont plus précis que les territoires de démocratie sanitaire</t>
  </si>
  <si>
    <t>Saisir les partenaires institutionnels qui portent des actions (ex: assurance maladie, Conseil départemental, Education nationale, DRJSCS…)</t>
  </si>
  <si>
    <t>Saisir les acteurs de santé qui seront impliqués</t>
  </si>
  <si>
    <t>Saisir les moyens autres que financiers à mobiliser (ex : CPOM, …)</t>
  </si>
  <si>
    <t>Saisir le libellé de l'action</t>
  </si>
  <si>
    <t>Descriptif</t>
  </si>
  <si>
    <t>Plusieurs</t>
  </si>
  <si>
    <t>Sans objet</t>
  </si>
  <si>
    <t>Objectif hors CTS</t>
  </si>
  <si>
    <t xml:space="preserve">Saisir le chiffre estimé </t>
  </si>
  <si>
    <t>H</t>
  </si>
  <si>
    <t>Coût prévisionnel FIR (montant total et /an)</t>
  </si>
  <si>
    <t xml:space="preserve">PLAN D'ACTIONS : </t>
  </si>
  <si>
    <t xml:space="preserve">Groupe interne : </t>
  </si>
  <si>
    <t xml:space="preserve">Groupe externe : </t>
  </si>
  <si>
    <t>PDC</t>
  </si>
  <si>
    <t>S</t>
  </si>
  <si>
    <t>O</t>
  </si>
  <si>
    <t>A</t>
  </si>
  <si>
    <t>Territoires DS</t>
  </si>
  <si>
    <t>X</t>
  </si>
  <si>
    <t>Publics cibles</t>
  </si>
  <si>
    <t>Saisir l'opérateur ou les opérateurs, maitres d'œuvres du projet</t>
  </si>
  <si>
    <t>Libellé de l'action</t>
  </si>
  <si>
    <t>Nombre de personnes impactées</t>
  </si>
  <si>
    <t>Indicateurs de résultats</t>
  </si>
  <si>
    <t>Années de mise en œuvre</t>
  </si>
  <si>
    <t>Autres objectifs généraux du SRS</t>
  </si>
  <si>
    <r>
      <t>Saisir le nom de l'indicateur, le T</t>
    </r>
    <r>
      <rPr>
        <i/>
        <vertAlign val="subscript"/>
        <sz val="11"/>
        <color theme="1"/>
        <rFont val="Calibri"/>
        <family val="2"/>
        <scheme val="minor"/>
      </rPr>
      <t>0</t>
    </r>
    <r>
      <rPr>
        <i/>
        <sz val="11"/>
        <color theme="1"/>
        <rFont val="Calibri"/>
        <family val="2"/>
        <scheme val="minor"/>
      </rPr>
      <t xml:space="preserve"> et l'année</t>
    </r>
  </si>
  <si>
    <t>K€</t>
  </si>
  <si>
    <t>Années</t>
  </si>
  <si>
    <t>menu déroulant - priorisation des actions</t>
  </si>
  <si>
    <t>TDS Métropole-Flandres</t>
  </si>
  <si>
    <t>TDS Hainaut</t>
  </si>
  <si>
    <t>TDS Pas-de-Calais</t>
  </si>
  <si>
    <t>TDS Somme</t>
  </si>
  <si>
    <t>TDS Oise</t>
  </si>
  <si>
    <t>TDS Aisne</t>
  </si>
  <si>
    <t>Responsables de l'action</t>
  </si>
  <si>
    <t>Pilote</t>
  </si>
  <si>
    <t>Pilote du plan d'actions:</t>
  </si>
  <si>
    <t>Renseigner l'intitulé du ou des plans d'actions concernés</t>
  </si>
  <si>
    <t>4.       Garantir l'efficience et la qualité du système de santé</t>
  </si>
  <si>
    <t>1 - Promouvoir un environnement favorable à la santé</t>
  </si>
  <si>
    <t>2 - Promouvoir des comportements favorables à la santé</t>
  </si>
  <si>
    <t>3 - Promouvoir la santé des jeunes</t>
  </si>
  <si>
    <t>4 - Cibler les Femmes-Mères-Enfants les plus vulnérables</t>
  </si>
  <si>
    <t>5 - Accompagner le vieillissement et soutenir les aidants</t>
  </si>
  <si>
    <t>6 - Développer les parcours de vie sans rupture pour les personnes souffrant de handicap</t>
  </si>
  <si>
    <t>7 - Repèrer et mieux organiser les filières diabète, d'obésité, d'insuffisance rénale chronique (IRC)</t>
  </si>
  <si>
    <t>8 - Réduire les inégalités sociales et territoriales liées aux cancers</t>
  </si>
  <si>
    <t>9 - Favoriser le parcours de vie en santé mentale en veillant à limiter les hospitalisations</t>
  </si>
  <si>
    <t>10 - Améliorer l'accès à la prévention et la prise en charge des conduites à risques et/ou addictives</t>
  </si>
  <si>
    <t>11 - Optimiser le parcours des patients atteints de maladies cardio-neurovasculaires ou respiratoires sévères</t>
  </si>
  <si>
    <t xml:space="preserve">12 - Lutter contre la désertification des professionnels de santé </t>
  </si>
  <si>
    <t>13 - Améliorer l'accès à la prévention et aux soins des personnes les plus démunies</t>
  </si>
  <si>
    <t>14 - Mettre en œuvre la révolution numérique en santé</t>
  </si>
  <si>
    <t>15 - Garantir l'accès aux urgences, à l'imagerie médicale, aux soins critiques et palliatifs</t>
  </si>
  <si>
    <t>16 - Poursuivre la dynamique transfrontalière pour l'accès à des soins de qualité</t>
  </si>
  <si>
    <t>17 - Garantir l'Efficience des établissements de santé, médico-sociaux et des opérateurs de prévention</t>
  </si>
  <si>
    <t>18 - Poursuivre le développement des alternatives à l'hospitalisation</t>
  </si>
  <si>
    <t>19 - Développer la culture et le souci permanent de la qualité et de la sécurité des soins</t>
  </si>
  <si>
    <t>20 - Assurer la veille et la sécurité sanitaire</t>
  </si>
  <si>
    <t>21 - Se Préparer à la gestion des situations exceptionnelles</t>
  </si>
  <si>
    <t>22 - Promouvoir les synergies territoriales</t>
  </si>
  <si>
    <t>Objectifs généraux SRS</t>
  </si>
  <si>
    <t>Priorités CTS Métropole-Flandres</t>
  </si>
  <si>
    <t>Priorités CTS Hainaut</t>
  </si>
  <si>
    <t>Priorités CTS Pas-de-Calais</t>
  </si>
  <si>
    <t>Priorités CTS Somme</t>
  </si>
  <si>
    <t>Priorités CTS Oise</t>
  </si>
  <si>
    <t>Priorités CTS Aisne</t>
  </si>
  <si>
    <t>Validation</t>
  </si>
  <si>
    <t>Objectifs stratégiques COS</t>
  </si>
  <si>
    <t>Objectifs opérationnels SRS</t>
  </si>
  <si>
    <t>menu déroulant - Sélectionner la priorité identifiée par le CTS ou Objectif déterminé dans le SRS mais non identifié CTS (objectif hors CTS) ou Sans objet</t>
  </si>
  <si>
    <t>Promouvoir un environnement favorable à la santé (PRSE3)</t>
  </si>
  <si>
    <t>Promouvoir des comportements favorables à la santé</t>
  </si>
  <si>
    <t>Promouvoir la santé des jeunes</t>
  </si>
  <si>
    <t>Cibler les Femmes-mères-enfants les plus vulnérables</t>
  </si>
  <si>
    <t>Accompagner le vieillissement et soutenir les aidants</t>
  </si>
  <si>
    <t>Développer les parcours de vie sans rupture pour les personnes souffrant de handicaps</t>
  </si>
  <si>
    <t>Repérer et mieux organiser les filières Diabète, Obésité et Insuffisance Rénale Chronique</t>
  </si>
  <si>
    <t>Réduire les inégalités sociales et territoriales liées aux cancers</t>
  </si>
  <si>
    <t>Favoriser le parcours de vie en santé mentale en veillant à limiter les hospitalisations</t>
  </si>
  <si>
    <t>Améliorer l'accès à la prévention et la prise en charge des conduites à risques et/ou addictives</t>
  </si>
  <si>
    <t>Optimiser le parcours des patients atteints de maladies cardio-neurovasculaires ou respiratoires sévères</t>
  </si>
  <si>
    <t>Améliorer l'accès à la prévention et aux soins des personnes les plus démunies</t>
  </si>
  <si>
    <t>Mettre en oeuvre la révolution numérique en santé</t>
  </si>
  <si>
    <t>Garantir l'accès aux urgences, à l'imagerie médicale, aux soins critiques et palliatifs</t>
  </si>
  <si>
    <t>Poursuivre la dynamique transfrontalière pour l'accès à des soins de qualité</t>
  </si>
  <si>
    <t>Garantir l'efficience des établissements de santé, médico-sociaux et des opérateurs de prévention</t>
  </si>
  <si>
    <t>Poursuivre le développement des alternatives à l'hospitalisation</t>
  </si>
  <si>
    <t>Développer la culture et le souci permanent de la qualité et de la sécurité des soins</t>
  </si>
  <si>
    <t>Assurer la veille et la sécurité sanitaire</t>
  </si>
  <si>
    <t>Se préparer à la gestion des situations exceptionnelles</t>
  </si>
  <si>
    <t>Panier de soins de proximité et coopération</t>
  </si>
  <si>
    <t>Coordination des soins (pour les cas complexes)</t>
  </si>
  <si>
    <t>Activité physique adaptée</t>
  </si>
  <si>
    <t>Contrats locaux de santé</t>
  </si>
  <si>
    <t>Formation</t>
  </si>
  <si>
    <t>Innovations</t>
  </si>
  <si>
    <t>Priorités des territoires (travaux des CTS)</t>
  </si>
  <si>
    <t>Les usagers dans le système de santé</t>
  </si>
  <si>
    <t>QUI FAIT QUOI</t>
  </si>
  <si>
    <t>mars</t>
  </si>
  <si>
    <t>juin</t>
  </si>
  <si>
    <t>juil</t>
  </si>
  <si>
    <t>août</t>
  </si>
  <si>
    <t>sept</t>
  </si>
  <si>
    <t>oct</t>
  </si>
  <si>
    <t>nov</t>
  </si>
  <si>
    <t>PILOTES</t>
  </si>
  <si>
    <t>Responsabilités internes ARS</t>
  </si>
  <si>
    <t>Saisir l'intitulé de la structure des représentants d'usagers</t>
  </si>
  <si>
    <t>Représentants des Usagers</t>
  </si>
  <si>
    <t>Partenaires institutionnels</t>
  </si>
  <si>
    <t>Plan d'actions</t>
  </si>
  <si>
    <t>Autres financements (source, montant total /an)</t>
  </si>
  <si>
    <t>ETAPES - 2018</t>
  </si>
  <si>
    <t>avril</t>
  </si>
  <si>
    <t>mai</t>
  </si>
  <si>
    <t xml:space="preserve">Saisir les noms des collaborateurs associés et leur Direction Métier </t>
  </si>
  <si>
    <t>Saisir le nom du responsable et sa Direction Métier</t>
  </si>
  <si>
    <t>N° Objectifs Opérationnels</t>
  </si>
  <si>
    <t>COPIL</t>
  </si>
  <si>
    <t>DST</t>
  </si>
  <si>
    <t>DST-DM</t>
  </si>
  <si>
    <t xml:space="preserve">Création de la structure dans CAPA </t>
  </si>
  <si>
    <t>Séminaires Territoriaux pour établir les plans d'actions par territoire de démocratie sanitaire</t>
  </si>
  <si>
    <t>Validation par le COPIL</t>
  </si>
  <si>
    <t xml:space="preserve">Création dans CAPA d'une sortie "plans d'actions"  </t>
  </si>
  <si>
    <t>GROUPE PROJET</t>
  </si>
  <si>
    <t>déc</t>
  </si>
  <si>
    <t>Présentation aux instances externes</t>
  </si>
  <si>
    <t>DM</t>
  </si>
  <si>
    <t>Conception des outils de suivi des plans d'actions dans CAPA</t>
  </si>
  <si>
    <t>Transmission des liens entre plans d'actions pour mise à jour CAPA</t>
  </si>
  <si>
    <t>Rédaction de la liste des actions du plan d'actions dans l'onglet "PA" du fichier excel</t>
  </si>
  <si>
    <t xml:space="preserve">Saisie dans CAPA des fiches actions "FA" </t>
  </si>
  <si>
    <t>Date de retour :</t>
  </si>
  <si>
    <t>Renseigner les numéros d'objectifs généraux grâce à la colonne B de l'onglet "menu déroulant"</t>
  </si>
  <si>
    <t>1.       Promouvoir un environnement favorable à la santé et agir sur les comportements dès le plus jeune âge</t>
  </si>
  <si>
    <t>2.       Mobiliser les acteurs de la santé pour apporter des réponses aux ruptures dans les parcours de santé</t>
  </si>
  <si>
    <t>3.       Garantir l’accès à la santé pour l’ensemble de la population, en s’appuyant sur les dynamiques territoriales, les innovations et le numérique</t>
  </si>
  <si>
    <t>5.       Assurer la  veille et la gestion des risques sanitaires</t>
  </si>
  <si>
    <t>6.       Renforcer les synergies territoriales en priorisant les actions au regard des spécificités des territoires</t>
  </si>
  <si>
    <t>7.       Reconnaitre l'usager comme un acteur de la santé</t>
  </si>
  <si>
    <t>5 Actions "Phares"
(priorisation des actions)</t>
  </si>
  <si>
    <t xml:space="preserve">Priorisation des 5 actions "PHARES" du Plan </t>
  </si>
  <si>
    <t>Plan de territorialisation de l'accès aux soins</t>
  </si>
  <si>
    <t>Lutter contre la désertification des professionnels de santé</t>
  </si>
  <si>
    <t>MF</t>
  </si>
  <si>
    <t>Direction</t>
  </si>
  <si>
    <t>Structures porteuses ("opérateur")</t>
  </si>
  <si>
    <t>Direction ARS pilote</t>
  </si>
  <si>
    <t>Directions ARS associées</t>
  </si>
  <si>
    <t>Orientation stratégique COS</t>
  </si>
  <si>
    <t>Lien avec d'autres plans</t>
  </si>
  <si>
    <t>Plan de transformation du système de soins</t>
  </si>
  <si>
    <t>Transmission de la sortie "plans d'actions" au Groupe Projet (dont Service Juridique)</t>
  </si>
  <si>
    <t>Région Hauts-de-France</t>
  </si>
  <si>
    <t>Validation des listes de plans d'actions par le Groupe Projet</t>
  </si>
  <si>
    <t>Rédiger la description de l'action. Une action est un ensemble d'opérations qui se mettent en œuvre sur une durée, avec des moyens, sur un territoire</t>
  </si>
  <si>
    <t>Validation par les directeurs métiers</t>
  </si>
  <si>
    <t>Intitulé des opérations</t>
  </si>
  <si>
    <t>Libellé des opérations</t>
  </si>
  <si>
    <t>Plans d'actions régionaux</t>
  </si>
  <si>
    <t>Descriptif de l'action</t>
  </si>
  <si>
    <t>Rédiger la description de l'opération. Une opération se met en œuvre sur une durée, avec des moyens, sur un territoire</t>
  </si>
  <si>
    <t>Saisir le coût de l'opération en K€ sur la durée totale de l'opération</t>
  </si>
  <si>
    <t>4.1.1: Réaliser un état des lieux de la prise en charge palliative dans les établissements médico-sociaux</t>
  </si>
  <si>
    <t>4.1.2: Réaliser et publier un annuaire régional des ressources pour la prise en charge palliative à destination des professionnels de ville</t>
  </si>
  <si>
    <t>CRSP</t>
  </si>
  <si>
    <t>Alexandra Thierry, Charlotte Denis, Guillaume Blanco</t>
  </si>
  <si>
    <t xml:space="preserve">Alexandra Thierry </t>
  </si>
  <si>
    <t>Objectif 4: Développer les prises en charge de proximité en soins palliatifs</t>
  </si>
  <si>
    <t xml:space="preserve">
</t>
  </si>
  <si>
    <t>Alexandra Thierry</t>
  </si>
  <si>
    <t>4.3: Réajuster l'offre hospitalière au regard des besoins</t>
  </si>
  <si>
    <t>4.4.1: Promouvoir  et définir les conditions d'utilisation et de transmission de l'outil SAMU Pallia</t>
  </si>
  <si>
    <t xml:space="preserve"> 4.2.3: Mettre à disposition des outils et des protocoles de prises en charges pour les professionnels du domicile-</t>
  </si>
  <si>
    <t>4.2.4: Etudier les besoins des aidants et la faisabilité d'un dispositif de soutien des aidants en soins palliatifs</t>
  </si>
  <si>
    <t>4.2: Harmoniser les pratiques et la qualité des  prises en charge</t>
  </si>
  <si>
    <t>4.1 : Renforcer la prise en charge palliative au domicile</t>
  </si>
  <si>
    <t>4.1.4: Expérimenter les interventions des EMSP au domicile non médicalisé dans les territoires non couverts par un réseau de soins palliatifs</t>
  </si>
  <si>
    <t>4.1.5: Articuler la prise en charge des patients atteints de SLA entre les centres experts, les professionnels de ville et les dispositifs de soins palliatifs</t>
  </si>
  <si>
    <t>4.1.6: Déployer les projets de télémédecine en soins palliatifs sur certains territoires au regard des expérimentations en cours</t>
  </si>
  <si>
    <t>Emmanuel Guilbert</t>
  </si>
  <si>
    <t>DOS</t>
  </si>
  <si>
    <t>Charlotte Denis</t>
  </si>
  <si>
    <t>4.2.2: Identifier des binômes de référents formés (médecins/soignants) pour la prise en charge à domicile (HAD, SSIAD, SPASAD, EMS)</t>
  </si>
  <si>
    <t>x</t>
  </si>
  <si>
    <t xml:space="preserve">4.3.1: Réaliser des audits sur les conditions de fonctionnent des dispositifs de prises en charge hospitalières </t>
  </si>
  <si>
    <t xml:space="preserve">4.3.4: Mettre en place et analyser des indicateurs de suivi annuels pour les dispositifs de prise en charge MCO en soins palliatifs </t>
  </si>
  <si>
    <t>4.4.3: Favoriser la permanence des soins et la continuité des soins des patients du domicile en lien avec les USP</t>
  </si>
  <si>
    <t>Recensement des conventionnements EMSP/EMS.
Etude sur les freins et les leviers de la prise en charge palliative dans les EMS.</t>
  </si>
  <si>
    <t>résidents des EMS (EHPAD, FAM, MAS)</t>
  </si>
  <si>
    <t>EMSP, EMS</t>
  </si>
  <si>
    <t>NC</t>
  </si>
  <si>
    <t>DOS, DOMS</t>
  </si>
  <si>
    <t>Plan national de développement des soins palliatifs</t>
  </si>
  <si>
    <t>Professionnels du premier recours, EMS, grand public</t>
  </si>
  <si>
    <t>EMSP, Réseaux SP, HAD, associations de bénévoles, USP</t>
  </si>
  <si>
    <t>Fonds national des soins palliatifs</t>
  </si>
  <si>
    <t>Annuaire travaillé avec la CRSP. Démarche nationale. Financement du fonds national des soins palliatifs. Participation de l'ARS sur les reconnaissances et validation du document produit.</t>
  </si>
  <si>
    <t xml:space="preserve">annuaire  </t>
  </si>
  <si>
    <t>publication et diffusion de l'annuaire</t>
  </si>
  <si>
    <t>Patients en soins palliatifs en établissement hospitaliers et en EMS, EMSP</t>
  </si>
  <si>
    <t>90% des EMS conventionnés</t>
  </si>
  <si>
    <t>conventions signées</t>
  </si>
  <si>
    <t>2018, 2019</t>
  </si>
  <si>
    <t>Elaboration d'un nouveau cadre de mission régional en lien avec les EMSP. Modélisation des équipes et du financement au regard de l'activité et du niveau d'intervention dans les établissements médico-sociaux</t>
  </si>
  <si>
    <t>Extension des missions des EMSP au domicile non médicalisé dans les zones blanches dépourvues de réseaux</t>
  </si>
  <si>
    <t>2 expérimentations</t>
  </si>
  <si>
    <t>nbre de prises en charge au domicile non médicalisé par les EMSP</t>
  </si>
  <si>
    <t>2019, 2020, 2021, 2022, 2023</t>
  </si>
  <si>
    <t>AO en cours</t>
  </si>
  <si>
    <t xml:space="preserve">EMSP </t>
  </si>
  <si>
    <t>rapport publié</t>
  </si>
  <si>
    <t>préconisations de l'ARS</t>
  </si>
  <si>
    <t>GIP e-santé</t>
  </si>
  <si>
    <t>3 expérimentations déployées</t>
  </si>
  <si>
    <t>EMS, HAD, Professionnels du premier recours</t>
  </si>
  <si>
    <t>Etablissements porteurs d'une EMSP</t>
  </si>
  <si>
    <t>Nbre d'heures de formation</t>
  </si>
  <si>
    <t>Nbre de formations réalisées, nombre de personnes formées</t>
  </si>
  <si>
    <t>patients en situation palliative</t>
  </si>
  <si>
    <t>HAD, EMS, SSIAD, SPASAD</t>
  </si>
  <si>
    <t>CRSP, EMSP de recours</t>
  </si>
  <si>
    <t>EMSP, réseaux, HAD, professionnels du premier recours</t>
  </si>
  <si>
    <t>CRSP, FNEHAD, URPS</t>
  </si>
  <si>
    <t>2020, 2021, 2022, 2023</t>
  </si>
  <si>
    <t>2021, 2022, 2023</t>
  </si>
  <si>
    <t>Nbre de binômes identifiés au sein des dispositifs, taux de dispositifs avec un binôme identifié</t>
  </si>
  <si>
    <t>Publication et diffusion de référentiels régionaux</t>
  </si>
  <si>
    <t>Publication du rapport</t>
  </si>
  <si>
    <t>préconisation de l'ARS</t>
  </si>
  <si>
    <t>OR2S, Lille 2</t>
  </si>
  <si>
    <t>426 EMS</t>
  </si>
  <si>
    <t>ARS</t>
  </si>
  <si>
    <t>EMSP, établissements porteurs d'EMSP; Etablissements médico-sociaux, réseaux de soins palliatifs</t>
  </si>
  <si>
    <t>DOS - DOMS</t>
  </si>
  <si>
    <t>Patients en soins palliatifs vivant à domicile</t>
  </si>
  <si>
    <t xml:space="preserve"> HAD, professionnels du premier,  recours, établissements de santé, réseaux de soins palliatifs</t>
  </si>
  <si>
    <t>centre expert, réseaux, professionnels du premier recours, EMS, réseaux de soins palliatifs</t>
  </si>
  <si>
    <t>établissements de santé, établissements médico-sociaux</t>
  </si>
  <si>
    <t>nbre d'établissements impliqués</t>
  </si>
  <si>
    <t>nbre de télé consultations, nombre de patients pris en charge</t>
  </si>
  <si>
    <t>2020, 2021, 2022</t>
  </si>
  <si>
    <t>DST - DOMS</t>
  </si>
  <si>
    <t>Ces formations seront organisées par les EMSP. L'objectif est de travailler à des formations communes (diffusion de pratiques et d'outils identiques) et territorialisées.</t>
  </si>
  <si>
    <t>Les aidants, les associations de bénévoles</t>
  </si>
  <si>
    <t>Reconnaissance de binômes au sein des dispositifs</t>
  </si>
  <si>
    <t>Afin de répondre aux objectifs du PRS: une USP par zonage d'activité de soins, la création de trois  USP doit être envisagée. Les établissements pressentis pour l'ouverture des ces USP au regard de leur activité et de leur Projet médical sont : CH Saint Quentin, CH Abbeville, CH Hazebrouck</t>
  </si>
  <si>
    <t>2020, 2021</t>
  </si>
  <si>
    <t>établissement de santé, HAD, EMSP</t>
  </si>
  <si>
    <t>établissements de santé</t>
  </si>
  <si>
    <t>Réaliser une étude reposant sur une analyse des besoins et une démarche de benchmarking  sur les dispositifs mis en place dans les autres régions et afin d'évaluer leur reproductibilité en Hauts de France. Cette étude devra être conduite par un prestataire extérieur sur une année.</t>
  </si>
  <si>
    <t>30000€ au total</t>
  </si>
  <si>
    <t>Bilan des audits et mesures correctives par structure concernée</t>
  </si>
  <si>
    <t>100% d'audits remplis</t>
  </si>
  <si>
    <t>Réaliser plusieurs audits :
- USP en 2018-2019 
- HAD 2019-2020
- EMSP 2022-2023</t>
  </si>
  <si>
    <t>3 nouvelles USP</t>
  </si>
  <si>
    <t>nombre de nouvelles USP, taux d'équipement par ZAS</t>
  </si>
  <si>
    <t>4.3.3: Ouvrir des USP sur les territoires non couverts</t>
  </si>
  <si>
    <t>nombre de demandes déposées</t>
  </si>
  <si>
    <t>taux de reconnaissance, taux d'équipement par ZAS en lits de SP</t>
  </si>
  <si>
    <t>A l'issue des audits, des fenêtres de reconnaissance seront ouvertes pour permettre aux établissements de déposer des demandes d'extension et de création d'USP et de LISP. Il s'agit d'éviter les reconnaissances au fil de l'eau.</t>
  </si>
  <si>
    <t>Dossier type de reconnaissance pour les LISP et les USP</t>
  </si>
  <si>
    <t xml:space="preserve">taux de remontée annuelle par </t>
  </si>
  <si>
    <t>3 tableaux de bord</t>
  </si>
  <si>
    <t>Mettre en place des tableaux de bords avec des indicateurs 'régionaux permettant un suivi de l'activité et de la qualité des prises en charges pour les USP, les EMSP, les HAD</t>
  </si>
  <si>
    <t xml:space="preserve">Expérimentations en cours pour les patients en HAD dans le cadre des réhospitalisations d'urgence pour les patients en situation palliative. L'objectif est d'évaluer les conditions de fonctionnement de cette experimentation et son deploiement possible sur d'autres territoires et dans les EMS. 
En parallèle, un projet de formation des professionnels urgentistes à l'utilisation de l'outil pour les prises en charge en EHPAD est en cours de reflexion. </t>
  </si>
  <si>
    <t>SAMU, HAD, EMS, médecins traitants</t>
  </si>
  <si>
    <t>FNEHAD, URPS-ML</t>
  </si>
  <si>
    <t>SAMU, HAD, EMS, médecins traitants, établissements de santé</t>
  </si>
  <si>
    <t>DST, DOMS</t>
  </si>
  <si>
    <t xml:space="preserve"> 2020, 2021, 2022</t>
  </si>
  <si>
    <t>4.4.2: Favoriser la rédaction des directives anticipées pour les patients en situation palliative</t>
  </si>
  <si>
    <t xml:space="preserve">La  rédaction de directive anticipée est une orientation de la loi Claeys Léonetti. La rédaction des directives anticipées étant complexes et impliquant des questions ethiques, des formations sont nécessaires. 
Afin de favoriser la rédaction des directives anticipées, il s'agira de mettre en place des formations ah doc pour les professionnels concernés et de leur mettre à disposition les outils existants.   </t>
  </si>
  <si>
    <t>HAD, EMS, médecins traitants, établissements de santé</t>
  </si>
  <si>
    <t>EMSP</t>
  </si>
  <si>
    <t>HAD, réseaux de SP, EMS, médecins traitants, établissements de santé</t>
  </si>
  <si>
    <t>Nombre de professionnels formés</t>
  </si>
  <si>
    <t>Nombre de formations</t>
  </si>
  <si>
    <t>établissement de santé, HAD, médecins traitants, EMS</t>
  </si>
  <si>
    <t>établissement de santé, HAD, médecins traitants, EMS, EMSP, réseaux de SP</t>
  </si>
  <si>
    <t xml:space="preserve">Il s'agit de définir une organisation territoriale permettant un recours permanent à un avis médical sur les situation palliative d'urgence afin d'éviter les hospitalisations inutiles. L'objectif est également d'éviter le passage par les urgences pour les patients en situation palliative connus.
</t>
  </si>
  <si>
    <t>Une organisation lisible des prises en charges palliatives 24h/24h</t>
  </si>
  <si>
    <t>2018, 2019, 2020, 2021, 2022, 2023</t>
  </si>
  <si>
    <t>2018, 2019, 2022, 2023</t>
  </si>
  <si>
    <t>2019, 2020, 2021, 2022</t>
  </si>
  <si>
    <t>annexe SRS Permanence des soins</t>
  </si>
  <si>
    <t>Améliorer et diversifier l’accompagnement à domicile des personnes âgées, et prendre en compte la problé-matique du vieillissement des personnes handicapées en établissements</t>
  </si>
  <si>
    <t>Améliorer le lien ville-hôpital-médico-social en développant un parcours de soins fluide et sans rupture en favorisant l’interopérabilité entre les systèmes d’information</t>
  </si>
  <si>
    <t>4.4: Organiser la prise en charge palliative en situation d'urgence</t>
  </si>
  <si>
    <t>plans d'actions travaillés dans le cadre de l'élaboration du PRS et déclinaison du plan national de développement des soins palliatifs</t>
  </si>
  <si>
    <t>Améliorer et diversifier l’accompagnement à domicile des personnes âgées, et prendre en compte la problématique du vieillissement des personnes handicapées en établissements</t>
  </si>
  <si>
    <t>4.1.3: Réviser le cadre de mission et  le financement des EMSP pour favoriser les interventions dans les établissement médico-sociaux et évaluer l'impact des mesures prises</t>
  </si>
  <si>
    <t xml:space="preserve">Un état des lieux est nécessaire via un prestataire extérieur: état des lieux de la prise en charge actuelle, et préconisations.  Les orientations seront définies à partir des  conclusions de l'étude régionale . </t>
  </si>
  <si>
    <t>une expérimentation est actuellement en cours "télé pallia" porté par le CH de Valenciennes. L'évaluation de cette expérimentation permettra un éventuellement déploiement en lien avec la stratégie SI régionale. Les territoires seront fléchés en conséquence.</t>
  </si>
  <si>
    <t>4.2.1: Organiser des formations territoriales sur les prises en charge palliative à destination des professionnels (établissements médico-sociaux, SSIAD, SPASAD, HAD, médecins traitants, infirmière libérale)</t>
  </si>
  <si>
    <t>Les protocoles pressentis sont : la sédation profonde à domicile, 
les modalités de prescription des médicaments de la réserve hospitalière. Les référentiels régionaux déclineront les recommandations nationales.</t>
  </si>
  <si>
    <t>Support de formation commun. Plan de formation pluriannuel des EMSP</t>
  </si>
  <si>
    <t>4.3.2: Ouvrir des fenêtres de reconnaissance pour les soins palliatifs et réajuster l'offre</t>
  </si>
  <si>
    <r>
      <t>-</t>
    </r>
    <r>
      <rPr>
        <sz val="7"/>
        <color theme="1"/>
        <rFont val="Times New Roman"/>
        <family val="1"/>
      </rPr>
      <t xml:space="preserve">          </t>
    </r>
    <r>
      <rPr>
        <i/>
        <sz val="11"/>
        <color theme="1"/>
        <rFont val="Calibri"/>
        <family val="2"/>
        <scheme val="minor"/>
      </rPr>
      <t>Surveillance et observation de la santé</t>
    </r>
  </si>
  <si>
    <t>Amélioration qualité des soins et sécurité des usagers</t>
  </si>
  <si>
    <r>
      <t>-</t>
    </r>
    <r>
      <rPr>
        <sz val="7"/>
        <color theme="1"/>
        <rFont val="Times New Roman"/>
        <family val="1"/>
      </rPr>
      <t xml:space="preserve">          </t>
    </r>
    <r>
      <rPr>
        <i/>
        <sz val="11"/>
        <color theme="1"/>
        <rFont val="Calibri"/>
        <family val="2"/>
        <scheme val="minor"/>
      </rPr>
      <t>Contractualisation</t>
    </r>
  </si>
  <si>
    <r>
      <t>-</t>
    </r>
    <r>
      <rPr>
        <sz val="7"/>
        <color theme="1"/>
        <rFont val="Times New Roman"/>
        <family val="1"/>
      </rPr>
      <t xml:space="preserve">          </t>
    </r>
    <r>
      <rPr>
        <i/>
        <sz val="11"/>
        <color theme="1"/>
        <rFont val="Calibri"/>
        <family val="2"/>
        <scheme val="minor"/>
      </rPr>
      <t>Mesures d’aide à l’installation des professionnels de santé</t>
    </r>
  </si>
  <si>
    <r>
      <rPr>
        <sz val="7"/>
        <color theme="1"/>
        <rFont val="Times New Roman"/>
        <family val="1"/>
      </rPr>
      <t xml:space="preserve"> </t>
    </r>
    <r>
      <rPr>
        <i/>
        <sz val="11"/>
        <color theme="1"/>
        <rFont val="Calibri"/>
        <family val="2"/>
        <scheme val="minor"/>
      </rPr>
      <t>Systèmes d’information, télémédecine et e-santé</t>
    </r>
  </si>
  <si>
    <r>
      <t>-</t>
    </r>
    <r>
      <rPr>
        <sz val="7"/>
        <color theme="1"/>
        <rFont val="Times New Roman"/>
        <family val="1"/>
      </rPr>
      <t xml:space="preserve">          </t>
    </r>
    <r>
      <rPr>
        <i/>
        <sz val="11"/>
        <color theme="1"/>
        <rFont val="Calibri"/>
        <family val="2"/>
        <scheme val="minor"/>
      </rPr>
      <t>Outils d’appui des acteurs du soin, médico-sociaux et de la prévention</t>
    </r>
  </si>
  <si>
    <r>
      <t>-</t>
    </r>
    <r>
      <rPr>
        <sz val="7"/>
        <color theme="1"/>
        <rFont val="Times New Roman"/>
        <family val="1"/>
      </rPr>
      <t xml:space="preserve">          </t>
    </r>
    <r>
      <rPr>
        <i/>
        <sz val="11"/>
        <color theme="1"/>
        <rFont val="Calibri"/>
        <family val="2"/>
        <scheme val="minor"/>
      </rPr>
      <t>Formation</t>
    </r>
  </si>
  <si>
    <r>
      <t>-</t>
    </r>
    <r>
      <rPr>
        <sz val="7"/>
        <color theme="1"/>
        <rFont val="Times New Roman"/>
        <family val="1"/>
      </rPr>
      <t xml:space="preserve">          </t>
    </r>
    <r>
      <rPr>
        <i/>
        <sz val="11"/>
        <color theme="1"/>
        <rFont val="Calibri"/>
        <family val="2"/>
        <scheme val="minor"/>
      </rPr>
      <t>Mobilisation de la démocratie sanitaire</t>
    </r>
  </si>
  <si>
    <r>
      <t>-</t>
    </r>
    <r>
      <rPr>
        <sz val="7"/>
        <color theme="1"/>
        <rFont val="Times New Roman"/>
        <family val="1"/>
      </rPr>
      <t xml:space="preserve">          </t>
    </r>
    <r>
      <rPr>
        <i/>
        <sz val="11"/>
        <color theme="1"/>
        <rFont val="Calibri"/>
        <family val="2"/>
        <scheme val="minor"/>
      </rPr>
      <t xml:space="preserve">Investissements immobiliers et équipements </t>
    </r>
  </si>
  <si>
    <t>Surveillance et observation de la santé</t>
  </si>
  <si>
    <r>
      <rPr>
        <sz val="7"/>
        <color theme="1"/>
        <rFont val="Times New Roman"/>
        <family val="1"/>
      </rPr>
      <t xml:space="preserve"> </t>
    </r>
    <r>
      <rPr>
        <i/>
        <sz val="11"/>
        <color theme="1"/>
        <rFont val="Calibri"/>
        <family val="2"/>
        <scheme val="minor"/>
      </rPr>
      <t>Outils d’appui des acteurs du soin, médico-sociaux et de la prévention</t>
    </r>
  </si>
  <si>
    <t>Contractualisation</t>
  </si>
  <si>
    <t>Nombre de sollicitations des médecins en USP en heures de PDSES</t>
  </si>
  <si>
    <t>FNEHAD, URIOPSS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</si>
</sst>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 [$€-40C]_-;\-* #,##0\ [$€-40C]_-;_-* &quot;-&quot;??\ [$€-40C]_-;_-@_-"/>
    <numFmt numFmtId="165" formatCode="_-* #,##0.00\ [$€-40C]_-;\-* #,##0.00\ [$€-40C]_-;_-* &quot;-&quot;??\ [$€-40C]_-;_-@_-"/>
  </numFmts>
  <fonts count="24"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z val="10"/>
      <color rgb="FF000000"/>
      <name val="Calibri"/>
      <family val="2"/>
      <scheme val="minor"/>
    </font>
    <font>
      <i/>
      <sz val="10"/>
      <color rgb="FF000000"/>
      <name val="Calibri"/>
      <family val="2"/>
      <scheme val="minor"/>
    </font>
    <font>
      <i/>
      <sz val="11"/>
      <color theme="1"/>
      <name val="Calibri"/>
      <family val="2"/>
      <scheme val="minor"/>
    </font>
    <font>
      <b/>
      <i/>
      <sz val="11"/>
      <color theme="1"/>
      <name val="Calibri"/>
      <family val="2"/>
      <scheme val="minor"/>
    </font>
    <font>
      <b/>
      <sz val="22"/>
      <color theme="1"/>
      <name val="Calibri"/>
      <family val="2"/>
      <scheme val="minor"/>
    </font>
    <font>
      <i/>
      <sz val="11"/>
      <name val="Calibri"/>
      <family val="2"/>
      <scheme val="minor"/>
    </font>
    <font>
      <b/>
      <sz val="11"/>
      <color theme="0"/>
      <name val="Calibri"/>
      <family val="2"/>
      <scheme val="minor"/>
    </font>
    <font>
      <i/>
      <vertAlign val="subscript"/>
      <sz val="11"/>
      <color theme="1"/>
      <name val="Calibri"/>
      <family val="2"/>
      <scheme val="minor"/>
    </font>
    <font>
      <b/>
      <sz val="11"/>
      <name val="Calibri"/>
      <family val="2"/>
      <scheme val="minor"/>
    </font>
    <font>
      <sz val="11"/>
      <name val="Calibri"/>
      <family val="2"/>
      <scheme val="minor"/>
    </font>
    <font>
      <sz val="9"/>
      <color indexed="81"/>
      <name val="Tahoma"/>
      <family val="2"/>
    </font>
    <font>
      <sz val="8"/>
      <color indexed="81"/>
      <name val="Tahoma"/>
      <family val="2"/>
    </font>
    <font>
      <b/>
      <sz val="10"/>
      <color theme="1"/>
      <name val="Calibri"/>
      <family val="2"/>
      <scheme val="minor"/>
    </font>
    <font>
      <b/>
      <sz val="12"/>
      <color theme="0"/>
      <name val="Calibri"/>
      <family val="2"/>
      <scheme val="minor"/>
    </font>
    <font>
      <b/>
      <sz val="12"/>
      <name val="Calibri"/>
      <family val="2"/>
      <scheme val="minor"/>
    </font>
    <font>
      <sz val="11"/>
      <color rgb="FFFF0000"/>
      <name val="Calibri"/>
      <family val="2"/>
      <scheme val="minor"/>
    </font>
    <font>
      <b/>
      <sz val="11"/>
      <color theme="1"/>
      <name val="Calibri"/>
      <family val="2"/>
    </font>
    <font>
      <sz val="11"/>
      <color theme="1"/>
      <name val="Calibri"/>
      <family val="2"/>
    </font>
    <font>
      <i/>
      <sz val="11"/>
      <color theme="1"/>
      <name val="Calibri"/>
      <family val="2"/>
    </font>
    <font>
      <sz val="7"/>
      <color theme="1"/>
      <name val="Times New Roman"/>
      <family val="1"/>
    </font>
  </fonts>
  <fills count="12">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rgb="FFFFC000"/>
        <bgColor indexed="64"/>
      </patternFill>
    </fill>
    <fill>
      <patternFill patternType="solid">
        <fgColor theme="2"/>
        <bgColor indexed="64"/>
      </patternFill>
    </fill>
    <fill>
      <patternFill patternType="solid">
        <fgColor theme="1" tint="0.249977111117893"/>
        <bgColor indexed="64"/>
      </patternFill>
    </fill>
    <fill>
      <patternFill patternType="solid">
        <fgColor theme="0" tint="-0.24997711111789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style="thin">
        <color indexed="64"/>
      </bottom>
      <diagonal/>
    </border>
  </borders>
  <cellStyleXfs count="1">
    <xf numFmtId="0" fontId="0" fillId="0" borderId="0"/>
  </cellStyleXfs>
  <cellXfs count="218">
    <xf numFmtId="0" fontId="0" fillId="0" borderId="0" xfId="0"/>
    <xf numFmtId="0" fontId="0" fillId="0" borderId="0" xfId="0" applyFont="1"/>
    <xf numFmtId="0" fontId="1" fillId="0" borderId="0" xfId="0" applyFont="1"/>
    <xf numFmtId="0" fontId="3" fillId="0" borderId="0" xfId="0" applyFont="1"/>
    <xf numFmtId="0" fontId="6" fillId="0" borderId="0" xfId="0" applyFont="1"/>
    <xf numFmtId="0" fontId="7" fillId="0" borderId="0" xfId="0" applyFont="1"/>
    <xf numFmtId="0" fontId="2" fillId="0" borderId="0" xfId="0" applyFont="1"/>
    <xf numFmtId="0" fontId="7" fillId="0" borderId="0" xfId="0" applyFont="1" applyFill="1"/>
    <xf numFmtId="0" fontId="9" fillId="0" borderId="0" xfId="0" applyFont="1" applyBorder="1" applyAlignment="1">
      <alignment vertical="center" wrapText="1"/>
    </xf>
    <xf numFmtId="0" fontId="9" fillId="0" borderId="0" xfId="0" applyFont="1" applyFill="1" applyBorder="1" applyAlignment="1">
      <alignment vertical="center" wrapText="1"/>
    </xf>
    <xf numFmtId="0" fontId="0" fillId="0" borderId="5" xfId="0" applyFont="1" applyBorder="1" applyAlignment="1">
      <alignment vertical="center"/>
    </xf>
    <xf numFmtId="0" fontId="0" fillId="0" borderId="7" xfId="0" applyFont="1" applyBorder="1" applyAlignment="1">
      <alignment vertical="center"/>
    </xf>
    <xf numFmtId="0" fontId="0" fillId="0" borderId="5" xfId="0" applyFont="1" applyFill="1" applyBorder="1" applyAlignment="1">
      <alignment vertical="center"/>
    </xf>
    <xf numFmtId="0" fontId="0" fillId="0" borderId="7" xfId="0" applyFont="1" applyFill="1" applyBorder="1" applyAlignment="1">
      <alignment vertical="center"/>
    </xf>
    <xf numFmtId="0" fontId="0" fillId="3" borderId="3" xfId="0" applyFont="1" applyFill="1" applyBorder="1" applyAlignment="1">
      <alignment vertical="center"/>
    </xf>
    <xf numFmtId="0" fontId="9" fillId="0" borderId="0" xfId="0" applyFont="1" applyAlignment="1">
      <alignment wrapText="1"/>
    </xf>
    <xf numFmtId="0" fontId="2" fillId="0" borderId="0" xfId="0" applyFont="1" applyAlignment="1">
      <alignment vertical="center"/>
    </xf>
    <xf numFmtId="0" fontId="0" fillId="0" borderId="0" xfId="0" applyFont="1" applyAlignment="1">
      <alignment vertical="center"/>
    </xf>
    <xf numFmtId="0" fontId="1" fillId="3" borderId="5" xfId="0" applyFont="1" applyFill="1" applyBorder="1" applyAlignment="1">
      <alignment horizontal="center" vertical="center"/>
    </xf>
    <xf numFmtId="0" fontId="6" fillId="0" borderId="0" xfId="0" applyFont="1" applyProtection="1">
      <protection locked="0"/>
    </xf>
    <xf numFmtId="0" fontId="0" fillId="0" borderId="0" xfId="0" applyFont="1" applyProtection="1">
      <protection locked="0"/>
    </xf>
    <xf numFmtId="0" fontId="1" fillId="3" borderId="3" xfId="0" applyFont="1" applyFill="1" applyBorder="1" applyAlignment="1">
      <alignment vertical="center"/>
    </xf>
    <xf numFmtId="0" fontId="1" fillId="6" borderId="5" xfId="0" applyFont="1" applyFill="1" applyBorder="1" applyAlignment="1">
      <alignment vertical="center"/>
    </xf>
    <xf numFmtId="0" fontId="1" fillId="3" borderId="1" xfId="0" applyFont="1" applyFill="1" applyBorder="1" applyAlignment="1">
      <alignment horizontal="center" vertical="center"/>
    </xf>
    <xf numFmtId="0" fontId="1" fillId="3" borderId="5" xfId="0" applyFont="1" applyFill="1" applyBorder="1" applyAlignment="1">
      <alignment vertical="center"/>
    </xf>
    <xf numFmtId="0" fontId="0" fillId="0" borderId="1" xfId="0" applyFont="1" applyBorder="1"/>
    <xf numFmtId="0" fontId="0" fillId="0" borderId="1" xfId="0" applyFont="1" applyFill="1" applyBorder="1"/>
    <xf numFmtId="0" fontId="0" fillId="2" borderId="1" xfId="0" applyFont="1" applyFill="1" applyBorder="1"/>
    <xf numFmtId="0" fontId="0" fillId="0" borderId="1" xfId="0" applyFont="1" applyBorder="1" applyAlignment="1">
      <alignment vertical="center" wrapText="1"/>
    </xf>
    <xf numFmtId="0" fontId="0"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xf numFmtId="0" fontId="13" fillId="8" borderId="1" xfId="0" applyFont="1" applyFill="1" applyBorder="1"/>
    <xf numFmtId="0" fontId="0" fillId="8" borderId="1" xfId="0" applyFont="1" applyFill="1" applyBorder="1"/>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4" xfId="0" applyFont="1" applyFill="1" applyBorder="1" applyAlignment="1">
      <alignment horizontal="center" vertical="center"/>
    </xf>
    <xf numFmtId="0" fontId="1" fillId="3" borderId="18" xfId="0" applyFont="1" applyFill="1" applyBorder="1" applyAlignment="1">
      <alignment horizontal="center" vertical="center"/>
    </xf>
    <xf numFmtId="0" fontId="1" fillId="5" borderId="3" xfId="0" applyFont="1" applyFill="1" applyBorder="1" applyAlignment="1">
      <alignment horizontal="center" vertical="center"/>
    </xf>
    <xf numFmtId="0" fontId="16" fillId="5" borderId="0" xfId="0" applyFont="1" applyFill="1"/>
    <xf numFmtId="0" fontId="3"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Alignment="1">
      <alignment horizontal="left"/>
    </xf>
    <xf numFmtId="0" fontId="4" fillId="0" borderId="0" xfId="0" applyFont="1" applyAlignment="1">
      <alignment horizontal="left" vertical="center"/>
    </xf>
    <xf numFmtId="17" fontId="10" fillId="7" borderId="1" xfId="0" applyNumberFormat="1" applyFont="1" applyFill="1" applyBorder="1" applyAlignment="1" applyProtection="1">
      <alignment horizontal="center" vertical="center" wrapText="1"/>
      <protection locked="0"/>
    </xf>
    <xf numFmtId="0" fontId="10" fillId="7" borderId="1" xfId="0" applyFont="1" applyFill="1" applyBorder="1" applyAlignment="1" applyProtection="1">
      <alignment horizontal="center" vertical="center" wrapText="1"/>
      <protection locked="0"/>
    </xf>
    <xf numFmtId="0" fontId="0" fillId="0" borderId="4" xfId="0" applyFont="1" applyBorder="1" applyAlignment="1">
      <alignment horizontal="left" vertical="center"/>
    </xf>
    <xf numFmtId="0" fontId="0" fillId="0" borderId="15" xfId="0" applyFont="1" applyBorder="1" applyAlignment="1">
      <alignment horizontal="left" vertical="center" wrapText="1"/>
    </xf>
    <xf numFmtId="0" fontId="0" fillId="0" borderId="5" xfId="0" applyFont="1" applyBorder="1" applyAlignment="1">
      <alignment horizontal="left" vertical="center"/>
    </xf>
    <xf numFmtId="0" fontId="0" fillId="0" borderId="21" xfId="0" applyFont="1" applyBorder="1" applyAlignment="1">
      <alignment horizontal="center" vertical="center"/>
    </xf>
    <xf numFmtId="0" fontId="0" fillId="0" borderId="1" xfId="0" applyFont="1" applyBorder="1" applyAlignment="1">
      <alignment horizontal="left" vertical="center"/>
    </xf>
    <xf numFmtId="0" fontId="0" fillId="0" borderId="18" xfId="0" applyFont="1" applyBorder="1" applyAlignment="1">
      <alignment horizontal="center" vertical="center"/>
    </xf>
    <xf numFmtId="0" fontId="0" fillId="0" borderId="6" xfId="0" applyFont="1" applyBorder="1" applyAlignment="1">
      <alignment horizontal="left" vertical="center"/>
    </xf>
    <xf numFmtId="0" fontId="0" fillId="0" borderId="16" xfId="0" applyFont="1" applyBorder="1" applyAlignment="1">
      <alignment horizontal="left" vertical="center" wrapText="1"/>
    </xf>
    <xf numFmtId="0" fontId="0" fillId="0" borderId="7" xfId="0" applyFont="1" applyBorder="1" applyAlignment="1">
      <alignment horizontal="left" vertical="center"/>
    </xf>
    <xf numFmtId="0" fontId="0" fillId="0" borderId="22" xfId="0" applyFont="1" applyBorder="1" applyAlignment="1">
      <alignment horizontal="center" vertical="center"/>
    </xf>
    <xf numFmtId="0" fontId="0" fillId="0" borderId="10" xfId="0" applyFont="1" applyBorder="1" applyAlignment="1">
      <alignment horizontal="left" vertical="center"/>
    </xf>
    <xf numFmtId="0" fontId="0" fillId="0" borderId="19" xfId="0" applyFont="1" applyBorder="1" applyAlignment="1">
      <alignment horizontal="center" vertical="center"/>
    </xf>
    <xf numFmtId="0" fontId="0" fillId="0" borderId="10" xfId="0" applyFont="1" applyBorder="1" applyAlignment="1">
      <alignment horizontal="center" vertical="center"/>
    </xf>
    <xf numFmtId="0" fontId="13" fillId="2" borderId="1" xfId="0" applyFont="1" applyFill="1" applyBorder="1"/>
    <xf numFmtId="0" fontId="1" fillId="3" borderId="24" xfId="0" applyFont="1" applyFill="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1" xfId="0" applyFont="1" applyBorder="1" applyAlignment="1">
      <alignment horizontal="center"/>
    </xf>
    <xf numFmtId="0" fontId="0" fillId="0" borderId="22" xfId="0" applyFont="1" applyBorder="1" applyAlignment="1">
      <alignment horizontal="center"/>
    </xf>
    <xf numFmtId="0" fontId="0" fillId="0" borderId="1" xfId="0" applyFont="1" applyBorder="1" applyAlignment="1">
      <alignment horizontal="center" vertical="center"/>
    </xf>
    <xf numFmtId="0" fontId="13" fillId="2" borderId="1" xfId="0" applyFont="1" applyFill="1" applyBorder="1" applyAlignment="1">
      <alignment horizontal="left" vertical="center"/>
    </xf>
    <xf numFmtId="0" fontId="0" fillId="2" borderId="1" xfId="0" applyFont="1" applyFill="1" applyBorder="1" applyAlignment="1">
      <alignment horizontal="left" vertical="center"/>
    </xf>
    <xf numFmtId="0" fontId="0" fillId="2" borderId="5" xfId="0" applyFont="1" applyFill="1" applyBorder="1" applyAlignment="1">
      <alignment horizontal="left" vertical="center"/>
    </xf>
    <xf numFmtId="0" fontId="0" fillId="2" borderId="18"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24" xfId="0" applyFont="1" applyFill="1" applyBorder="1" applyAlignment="1">
      <alignment horizontal="center" vertical="center"/>
    </xf>
    <xf numFmtId="0" fontId="1" fillId="3" borderId="12" xfId="0" applyFont="1" applyFill="1" applyBorder="1" applyAlignment="1">
      <alignment vertical="center"/>
    </xf>
    <xf numFmtId="0" fontId="0" fillId="0" borderId="21" xfId="0" applyFont="1" applyBorder="1" applyAlignment="1">
      <alignment vertical="center"/>
    </xf>
    <xf numFmtId="0" fontId="0" fillId="0" borderId="22" xfId="0" applyFont="1" applyBorder="1" applyAlignment="1">
      <alignment vertical="center"/>
    </xf>
    <xf numFmtId="0" fontId="1" fillId="3" borderId="20" xfId="0" applyFont="1" applyFill="1" applyBorder="1" applyAlignment="1">
      <alignment vertical="center"/>
    </xf>
    <xf numFmtId="3" fontId="0" fillId="0" borderId="22" xfId="0" applyNumberFormat="1" applyFont="1" applyBorder="1" applyAlignment="1">
      <alignment vertical="center"/>
    </xf>
    <xf numFmtId="0" fontId="1" fillId="6" borderId="21" xfId="0" applyFont="1" applyFill="1" applyBorder="1" applyAlignment="1">
      <alignment vertical="center"/>
    </xf>
    <xf numFmtId="0" fontId="0" fillId="0" borderId="21" xfId="0" applyFont="1" applyFill="1" applyBorder="1" applyAlignment="1">
      <alignment vertical="center"/>
    </xf>
    <xf numFmtId="0" fontId="0" fillId="0" borderId="22" xfId="0" applyFont="1" applyFill="1" applyBorder="1" applyAlignment="1">
      <alignment vertical="center"/>
    </xf>
    <xf numFmtId="0" fontId="1" fillId="3" borderId="21" xfId="0" applyFont="1" applyFill="1" applyBorder="1" applyAlignment="1">
      <alignment vertical="center"/>
    </xf>
    <xf numFmtId="0" fontId="0" fillId="3" borderId="20" xfId="0" applyFont="1" applyFill="1" applyBorder="1" applyAlignment="1">
      <alignment vertical="center"/>
    </xf>
    <xf numFmtId="0" fontId="17" fillId="4" borderId="20" xfId="0" applyFont="1" applyFill="1" applyBorder="1" applyAlignment="1">
      <alignment vertical="center"/>
    </xf>
    <xf numFmtId="0" fontId="17" fillId="4" borderId="22" xfId="0" applyFont="1" applyFill="1" applyBorder="1" applyAlignment="1">
      <alignment vertical="center"/>
    </xf>
    <xf numFmtId="0" fontId="0" fillId="0" borderId="12" xfId="0" applyFont="1" applyFill="1" applyBorder="1" applyAlignment="1">
      <alignment vertical="center"/>
    </xf>
    <xf numFmtId="0" fontId="0" fillId="6" borderId="21" xfId="0" applyFont="1" applyFill="1" applyBorder="1" applyAlignment="1">
      <alignment vertical="center"/>
    </xf>
    <xf numFmtId="0" fontId="0" fillId="5" borderId="21" xfId="0" applyFont="1" applyFill="1" applyBorder="1" applyAlignment="1">
      <alignment vertical="center"/>
    </xf>
    <xf numFmtId="0" fontId="0" fillId="5" borderId="22" xfId="0" applyFont="1" applyFill="1" applyBorder="1" applyAlignment="1">
      <alignment vertical="center"/>
    </xf>
    <xf numFmtId="0" fontId="17" fillId="10" borderId="11" xfId="0" applyFont="1" applyFill="1" applyBorder="1" applyAlignment="1">
      <alignment vertical="center"/>
    </xf>
    <xf numFmtId="0" fontId="18" fillId="11" borderId="26" xfId="0" applyFont="1" applyFill="1" applyBorder="1" applyAlignment="1" applyProtection="1">
      <alignment horizontal="left" vertical="center"/>
      <protection locked="0"/>
    </xf>
    <xf numFmtId="0" fontId="18" fillId="11" borderId="26" xfId="0" applyFont="1" applyFill="1" applyBorder="1" applyAlignment="1" applyProtection="1">
      <alignment horizontal="left" vertical="center" wrapText="1"/>
      <protection locked="0"/>
    </xf>
    <xf numFmtId="0" fontId="17" fillId="4" borderId="21" xfId="0" applyFont="1" applyFill="1" applyBorder="1" applyAlignment="1">
      <alignment vertical="center"/>
    </xf>
    <xf numFmtId="0" fontId="0" fillId="0" borderId="21" xfId="0" applyFont="1" applyBorder="1" applyAlignment="1">
      <alignment horizontal="left" vertical="center" wrapText="1"/>
    </xf>
    <xf numFmtId="0" fontId="0" fillId="0" borderId="5" xfId="0" applyFont="1" applyBorder="1" applyAlignment="1">
      <alignment horizontal="left" vertical="center" wrapText="1"/>
    </xf>
    <xf numFmtId="0" fontId="20" fillId="3" borderId="8" xfId="0" applyFont="1" applyFill="1" applyBorder="1" applyAlignment="1">
      <alignment vertical="center"/>
    </xf>
    <xf numFmtId="0" fontId="21" fillId="0" borderId="5" xfId="0" applyFont="1" applyBorder="1" applyAlignment="1">
      <alignment horizontal="left" vertical="center" wrapText="1"/>
    </xf>
    <xf numFmtId="0" fontId="21" fillId="0" borderId="5" xfId="0" applyFont="1" applyBorder="1" applyAlignment="1">
      <alignment vertical="center"/>
    </xf>
    <xf numFmtId="0" fontId="21" fillId="0" borderId="7" xfId="0" applyFont="1" applyBorder="1" applyAlignment="1">
      <alignment vertical="center"/>
    </xf>
    <xf numFmtId="0" fontId="20" fillId="3" borderId="3" xfId="0" applyFont="1" applyFill="1" applyBorder="1" applyAlignment="1">
      <alignment vertical="center"/>
    </xf>
    <xf numFmtId="0" fontId="21" fillId="0" borderId="8" xfId="0" applyFont="1" applyBorder="1" applyAlignment="1">
      <alignment vertical="center"/>
    </xf>
    <xf numFmtId="3" fontId="21" fillId="0" borderId="7" xfId="0" applyNumberFormat="1" applyFont="1" applyBorder="1" applyAlignment="1">
      <alignment vertical="center"/>
    </xf>
    <xf numFmtId="0" fontId="0" fillId="0" borderId="4" xfId="0" applyNumberFormat="1" applyFont="1" applyBorder="1" applyAlignment="1">
      <alignment horizontal="left" vertical="center"/>
    </xf>
    <xf numFmtId="0" fontId="0" fillId="0" borderId="0" xfId="0" applyNumberFormat="1" applyFont="1"/>
    <xf numFmtId="0" fontId="8" fillId="0" borderId="0" xfId="0" applyNumberFormat="1" applyFont="1" applyAlignment="1">
      <alignment horizontal="right" vertical="center"/>
    </xf>
    <xf numFmtId="0" fontId="2" fillId="0" borderId="0" xfId="0" applyNumberFormat="1" applyFont="1" applyAlignment="1">
      <alignment horizontal="right" vertical="center"/>
    </xf>
    <xf numFmtId="0" fontId="2" fillId="0" borderId="0" xfId="0" applyNumberFormat="1" applyFont="1"/>
    <xf numFmtId="0" fontId="0" fillId="0" borderId="6" xfId="0" applyNumberFormat="1" applyFont="1" applyBorder="1" applyAlignment="1">
      <alignment horizontal="left" vertical="center"/>
    </xf>
    <xf numFmtId="0" fontId="0" fillId="0" borderId="4" xfId="0" applyNumberFormat="1" applyFont="1" applyBorder="1" applyAlignment="1">
      <alignment horizontal="left" vertical="center" wrapText="1"/>
    </xf>
    <xf numFmtId="0" fontId="0" fillId="0" borderId="0" xfId="0" applyFont="1" applyAlignment="1">
      <alignment wrapText="1"/>
    </xf>
    <xf numFmtId="0" fontId="2" fillId="0" borderId="0" xfId="0" applyFont="1" applyAlignment="1">
      <alignment wrapText="1"/>
    </xf>
    <xf numFmtId="0" fontId="0" fillId="2" borderId="4" xfId="0" applyFont="1" applyFill="1" applyBorder="1" applyAlignment="1">
      <alignment horizontal="left" vertical="center"/>
    </xf>
    <xf numFmtId="0" fontId="8" fillId="0" borderId="0" xfId="0" applyFont="1" applyAlignment="1">
      <alignment horizontal="right" vertical="center" wrapText="1"/>
    </xf>
    <xf numFmtId="0" fontId="2" fillId="0" borderId="0" xfId="0" applyFont="1" applyAlignment="1">
      <alignment horizontal="right" vertical="center" wrapText="1"/>
    </xf>
    <xf numFmtId="0" fontId="19" fillId="0" borderId="15" xfId="0" applyFont="1" applyBorder="1" applyAlignment="1">
      <alignment horizontal="left" vertical="center" wrapText="1"/>
    </xf>
    <xf numFmtId="0" fontId="0" fillId="8" borderId="4" xfId="0" applyFont="1" applyFill="1" applyBorder="1" applyAlignment="1">
      <alignment horizontal="left" vertical="center"/>
    </xf>
    <xf numFmtId="0" fontId="0" fillId="8" borderId="1" xfId="0" applyFont="1" applyFill="1" applyBorder="1" applyAlignment="1">
      <alignment horizontal="left" vertical="center"/>
    </xf>
    <xf numFmtId="0" fontId="1" fillId="3" borderId="5" xfId="0" applyFont="1" applyFill="1" applyBorder="1" applyAlignment="1">
      <alignment horizontal="center" vertical="center" wrapText="1"/>
    </xf>
    <xf numFmtId="0" fontId="19" fillId="2" borderId="5" xfId="0" applyFont="1" applyFill="1" applyBorder="1" applyAlignment="1">
      <alignment horizontal="left" vertical="center" wrapText="1"/>
    </xf>
    <xf numFmtId="0" fontId="0" fillId="0" borderId="7" xfId="0" applyFont="1" applyBorder="1" applyAlignment="1">
      <alignment horizontal="left" vertical="center" wrapText="1"/>
    </xf>
    <xf numFmtId="0" fontId="0" fillId="0" borderId="22" xfId="0" applyFont="1" applyFill="1" applyBorder="1" applyAlignment="1">
      <alignment vertical="center" wrapText="1"/>
    </xf>
    <xf numFmtId="0" fontId="21" fillId="0" borderId="5" xfId="0" applyFont="1" applyBorder="1" applyAlignment="1">
      <alignment vertical="center" wrapText="1"/>
    </xf>
    <xf numFmtId="0" fontId="21" fillId="0" borderId="7" xfId="0" applyFont="1" applyBorder="1" applyAlignment="1">
      <alignment vertical="center" wrapText="1"/>
    </xf>
    <xf numFmtId="0" fontId="1" fillId="3" borderId="12" xfId="0" applyFont="1" applyFill="1" applyBorder="1" applyAlignment="1">
      <alignment vertical="center" wrapText="1"/>
    </xf>
    <xf numFmtId="0" fontId="20" fillId="3" borderId="8" xfId="0" applyFont="1" applyFill="1" applyBorder="1" applyAlignment="1">
      <alignment vertical="center" wrapText="1"/>
    </xf>
    <xf numFmtId="0" fontId="0" fillId="0" borderId="21" xfId="0" applyFont="1" applyBorder="1" applyAlignment="1">
      <alignment vertical="center" wrapText="1"/>
    </xf>
    <xf numFmtId="0" fontId="0" fillId="0" borderId="22" xfId="0" applyFont="1" applyBorder="1" applyAlignment="1">
      <alignment vertical="center" wrapText="1"/>
    </xf>
    <xf numFmtId="0" fontId="1" fillId="3" borderId="20" xfId="0" applyFont="1" applyFill="1" applyBorder="1" applyAlignment="1">
      <alignment vertical="center" wrapText="1"/>
    </xf>
    <xf numFmtId="0" fontId="20" fillId="3" borderId="3" xfId="0" applyFont="1" applyFill="1" applyBorder="1" applyAlignment="1">
      <alignment vertical="center" wrapText="1"/>
    </xf>
    <xf numFmtId="0" fontId="0" fillId="0" borderId="12" xfId="0" applyFont="1" applyBorder="1" applyAlignment="1">
      <alignment vertical="center" wrapText="1"/>
    </xf>
    <xf numFmtId="0" fontId="21" fillId="0" borderId="8" xfId="0" applyFont="1" applyBorder="1" applyAlignment="1">
      <alignment vertical="center" wrapText="1"/>
    </xf>
    <xf numFmtId="3" fontId="0" fillId="0" borderId="22" xfId="0" applyNumberFormat="1" applyFont="1" applyBorder="1" applyAlignment="1">
      <alignment vertical="center" wrapText="1"/>
    </xf>
    <xf numFmtId="3" fontId="21" fillId="0" borderId="7" xfId="0" applyNumberFormat="1" applyFont="1" applyBorder="1" applyAlignment="1">
      <alignment vertical="center" wrapText="1"/>
    </xf>
    <xf numFmtId="3" fontId="21" fillId="0" borderId="7" xfId="0" applyNumberFormat="1" applyFont="1" applyBorder="1" applyAlignment="1">
      <alignment horizontal="left" vertical="center" wrapText="1"/>
    </xf>
    <xf numFmtId="0" fontId="1" fillId="3" borderId="3" xfId="0" applyFont="1" applyFill="1" applyBorder="1" applyAlignment="1">
      <alignment vertical="center" wrapText="1"/>
    </xf>
    <xf numFmtId="0" fontId="1" fillId="6" borderId="21" xfId="0" applyFont="1" applyFill="1" applyBorder="1" applyAlignment="1">
      <alignment vertical="center" wrapText="1"/>
    </xf>
    <xf numFmtId="0" fontId="1" fillId="6" borderId="5" xfId="0" applyFont="1" applyFill="1" applyBorder="1" applyAlignment="1">
      <alignment vertical="center" wrapText="1"/>
    </xf>
    <xf numFmtId="0" fontId="0" fillId="0" borderId="21" xfId="0" applyFont="1" applyFill="1" applyBorder="1" applyAlignment="1">
      <alignment vertical="center" wrapText="1"/>
    </xf>
    <xf numFmtId="0" fontId="0" fillId="0" borderId="5" xfId="0" applyFont="1" applyFill="1" applyBorder="1" applyAlignment="1">
      <alignment vertical="center" wrapText="1"/>
    </xf>
    <xf numFmtId="0" fontId="1" fillId="3" borderId="21" xfId="0" applyFont="1" applyFill="1" applyBorder="1" applyAlignment="1">
      <alignment vertical="center" wrapText="1"/>
    </xf>
    <xf numFmtId="0" fontId="1" fillId="3" borderId="5" xfId="0" applyFont="1" applyFill="1" applyBorder="1" applyAlignment="1">
      <alignment vertical="center" wrapText="1"/>
    </xf>
    <xf numFmtId="0" fontId="0" fillId="3" borderId="20" xfId="0" applyFont="1" applyFill="1" applyBorder="1" applyAlignment="1">
      <alignment vertical="center" wrapText="1"/>
    </xf>
    <xf numFmtId="0" fontId="0" fillId="3" borderId="3" xfId="0" applyFont="1" applyFill="1" applyBorder="1" applyAlignment="1">
      <alignment vertical="center" wrapText="1"/>
    </xf>
    <xf numFmtId="0" fontId="0" fillId="0" borderId="5" xfId="0" applyFont="1" applyBorder="1" applyAlignment="1">
      <alignment vertical="center" wrapText="1"/>
    </xf>
    <xf numFmtId="0" fontId="0" fillId="0" borderId="7" xfId="0" applyFont="1" applyBorder="1" applyAlignment="1">
      <alignment vertical="center" wrapText="1"/>
    </xf>
    <xf numFmtId="0" fontId="20" fillId="3" borderId="29" xfId="0" applyFont="1" applyFill="1" applyBorder="1" applyAlignment="1">
      <alignment vertical="center" wrapText="1"/>
    </xf>
    <xf numFmtId="0" fontId="21" fillId="0" borderId="20" xfId="0" applyFont="1" applyBorder="1" applyAlignment="1">
      <alignment vertical="center" wrapText="1"/>
    </xf>
    <xf numFmtId="0" fontId="21" fillId="0" borderId="21" xfId="0" applyFont="1" applyBorder="1" applyAlignment="1">
      <alignment vertical="center" wrapText="1"/>
    </xf>
    <xf numFmtId="0" fontId="21" fillId="0" borderId="22" xfId="0" applyFont="1" applyBorder="1" applyAlignment="1">
      <alignment vertical="center" wrapText="1"/>
    </xf>
    <xf numFmtId="0" fontId="18" fillId="11" borderId="34" xfId="0" applyFont="1" applyFill="1" applyBorder="1" applyAlignment="1" applyProtection="1">
      <alignment horizontal="left" vertical="center"/>
      <protection locked="0"/>
    </xf>
    <xf numFmtId="0" fontId="18" fillId="11" borderId="33" xfId="0" applyFont="1" applyFill="1" applyBorder="1" applyAlignment="1" applyProtection="1">
      <alignment horizontal="left" vertical="center" wrapText="1"/>
      <protection locked="0"/>
    </xf>
    <xf numFmtId="0" fontId="0" fillId="0" borderId="7" xfId="0" applyFont="1" applyFill="1" applyBorder="1" applyAlignment="1">
      <alignment vertical="center" wrapText="1"/>
    </xf>
    <xf numFmtId="0" fontId="21" fillId="0" borderId="0" xfId="0" applyFont="1"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8" fillId="0" borderId="1" xfId="0" applyFont="1" applyBorder="1" applyAlignment="1">
      <alignment horizontal="center" vertical="center"/>
    </xf>
    <xf numFmtId="0" fontId="2" fillId="0" borderId="1" xfId="0" applyFont="1" applyBorder="1" applyAlignment="1">
      <alignment horizontal="center" vertical="center"/>
    </xf>
    <xf numFmtId="0" fontId="1" fillId="3" borderId="11" xfId="0" applyNumberFormat="1" applyFont="1" applyFill="1" applyBorder="1" applyAlignment="1">
      <alignment horizontal="center" vertical="center" wrapText="1"/>
    </xf>
    <xf numFmtId="0" fontId="1" fillId="3" borderId="12" xfId="0" applyNumberFormat="1" applyFont="1" applyFill="1" applyBorder="1" applyAlignment="1">
      <alignment horizontal="center" vertical="center" wrapText="1"/>
    </xf>
    <xf numFmtId="0" fontId="1" fillId="5" borderId="17" xfId="0" applyFont="1" applyFill="1" applyBorder="1" applyAlignment="1">
      <alignment horizontal="center"/>
    </xf>
    <xf numFmtId="0" fontId="1" fillId="5" borderId="9" xfId="0" applyFont="1" applyFill="1" applyBorder="1" applyAlignment="1">
      <alignment horizontal="center"/>
    </xf>
    <xf numFmtId="0" fontId="1" fillId="5" borderId="23" xfId="0" applyFont="1" applyFill="1" applyBorder="1" applyAlignment="1">
      <alignment horizontal="center"/>
    </xf>
    <xf numFmtId="0" fontId="12" fillId="5" borderId="2" xfId="0" applyFont="1" applyFill="1" applyBorder="1" applyAlignment="1">
      <alignment horizontal="center"/>
    </xf>
    <xf numFmtId="0" fontId="12" fillId="5" borderId="9" xfId="0" applyFont="1" applyFill="1" applyBorder="1" applyAlignment="1">
      <alignment horizontal="center"/>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7" fillId="10" borderId="27" xfId="0" applyFont="1" applyFill="1" applyBorder="1" applyAlignment="1">
      <alignment horizontal="center" vertical="center" wrapText="1"/>
    </xf>
    <xf numFmtId="0" fontId="17" fillId="10" borderId="28" xfId="0" applyFont="1" applyFill="1" applyBorder="1" applyAlignment="1">
      <alignment horizontal="center" vertical="center" wrapText="1"/>
    </xf>
    <xf numFmtId="0" fontId="17" fillId="10" borderId="32" xfId="0" applyFont="1" applyFill="1" applyBorder="1" applyAlignment="1">
      <alignment horizontal="center" vertical="center" wrapText="1"/>
    </xf>
    <xf numFmtId="0" fontId="17" fillId="10" borderId="29" xfId="0" applyFont="1" applyFill="1" applyBorder="1" applyAlignment="1">
      <alignment horizontal="center" vertical="center" wrapText="1"/>
    </xf>
    <xf numFmtId="0" fontId="17" fillId="4" borderId="2" xfId="0" applyFont="1" applyFill="1" applyBorder="1" applyAlignment="1">
      <alignment horizontal="left" vertical="center" wrapText="1"/>
    </xf>
    <xf numFmtId="0" fontId="17" fillId="4" borderId="9" xfId="0" applyFont="1" applyFill="1" applyBorder="1" applyAlignment="1">
      <alignment horizontal="left" vertical="center" wrapText="1"/>
    </xf>
    <xf numFmtId="0" fontId="17" fillId="4" borderId="23"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4" borderId="4"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7" fillId="4" borderId="2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3" fillId="2" borderId="16" xfId="0" applyFont="1" applyFill="1" applyBorder="1" applyAlignment="1">
      <alignment horizontal="left" vertical="center" wrapText="1"/>
    </xf>
    <xf numFmtId="0" fontId="13" fillId="2" borderId="30" xfId="0" applyFont="1" applyFill="1" applyBorder="1" applyAlignment="1">
      <alignment horizontal="left" vertical="center" wrapText="1"/>
    </xf>
    <xf numFmtId="0" fontId="13" fillId="2" borderId="31" xfId="0" applyFont="1" applyFill="1" applyBorder="1" applyAlignment="1">
      <alignment horizontal="left" vertical="center" wrapText="1"/>
    </xf>
    <xf numFmtId="0" fontId="17" fillId="10" borderId="28" xfId="0" applyFont="1" applyFill="1" applyBorder="1" applyAlignment="1">
      <alignment horizontal="center" vertical="center"/>
    </xf>
    <xf numFmtId="0" fontId="17" fillId="10" borderId="32" xfId="0" applyFont="1" applyFill="1" applyBorder="1" applyAlignment="1">
      <alignment horizontal="center" vertical="center"/>
    </xf>
    <xf numFmtId="0" fontId="17" fillId="4" borderId="1" xfId="0" applyFont="1" applyFill="1" applyBorder="1" applyAlignment="1">
      <alignment horizontal="center" vertical="center"/>
    </xf>
    <xf numFmtId="0" fontId="17" fillId="4" borderId="24" xfId="0" applyFont="1" applyFill="1" applyBorder="1" applyAlignment="1">
      <alignment horizontal="center" vertical="center"/>
    </xf>
    <xf numFmtId="0" fontId="17" fillId="10" borderId="27" xfId="0" applyFont="1" applyFill="1" applyBorder="1" applyAlignment="1">
      <alignment horizontal="center" vertical="center"/>
    </xf>
    <xf numFmtId="0" fontId="17" fillId="10" borderId="29" xfId="0" applyFont="1" applyFill="1" applyBorder="1" applyAlignment="1">
      <alignment horizontal="center" vertical="center"/>
    </xf>
    <xf numFmtId="0" fontId="17" fillId="4" borderId="4" xfId="0" applyFont="1" applyFill="1" applyBorder="1" applyAlignment="1">
      <alignment horizontal="center" vertical="center"/>
    </xf>
    <xf numFmtId="0" fontId="17" fillId="4" borderId="5" xfId="0" applyFont="1" applyFill="1" applyBorder="1" applyAlignment="1">
      <alignment horizontal="center" vertical="center"/>
    </xf>
    <xf numFmtId="0" fontId="13" fillId="2" borderId="35" xfId="0" applyFont="1" applyFill="1" applyBorder="1" applyAlignment="1">
      <alignment horizontal="left" vertical="center" wrapText="1"/>
    </xf>
    <xf numFmtId="0" fontId="13" fillId="2" borderId="36" xfId="0" applyFont="1" applyFill="1" applyBorder="1" applyAlignment="1">
      <alignment horizontal="left" vertical="center" wrapText="1"/>
    </xf>
    <xf numFmtId="0" fontId="13" fillId="2" borderId="37" xfId="0" applyFont="1" applyFill="1" applyBorder="1" applyAlignment="1">
      <alignment horizontal="left" vertical="center" wrapText="1"/>
    </xf>
    <xf numFmtId="0" fontId="0" fillId="0" borderId="21" xfId="0" applyFont="1" applyBorder="1" applyAlignment="1">
      <alignment vertical="center" wrapText="1"/>
    </xf>
    <xf numFmtId="0" fontId="21" fillId="0" borderId="21" xfId="0" applyFont="1" applyBorder="1" applyAlignment="1">
      <alignment vertical="center" wrapText="1"/>
    </xf>
    <xf numFmtId="0" fontId="0" fillId="0" borderId="15" xfId="0" applyFont="1" applyBorder="1" applyAlignment="1">
      <alignment vertical="center" wrapText="1"/>
    </xf>
    <xf numFmtId="0" fontId="21" fillId="0" borderId="31" xfId="0" applyFont="1" applyBorder="1" applyAlignment="1">
      <alignment vertical="center" wrapText="1"/>
    </xf>
    <xf numFmtId="0" fontId="20" fillId="3" borderId="29" xfId="0" applyFont="1" applyFill="1" applyBorder="1" applyAlignment="1">
      <alignment vertical="center" wrapText="1"/>
    </xf>
    <xf numFmtId="0" fontId="21" fillId="0" borderId="22" xfId="0" applyFont="1" applyBorder="1" applyAlignment="1">
      <alignment vertical="center" wrapText="1"/>
    </xf>
    <xf numFmtId="0" fontId="0" fillId="0" borderId="0" xfId="0" applyAlignment="1">
      <alignment horizontal="justify" vertical="center"/>
    </xf>
    <xf numFmtId="0" fontId="6" fillId="0" borderId="0" xfId="0" applyFont="1" applyAlignment="1">
      <alignment horizontal="justify" vertical="center"/>
    </xf>
    <xf numFmtId="0" fontId="22" fillId="0" borderId="5" xfId="0" applyFont="1" applyBorder="1" applyAlignment="1">
      <alignment vertical="center" wrapText="1"/>
    </xf>
    <xf numFmtId="0" fontId="21" fillId="0" borderId="20" xfId="0" applyFont="1" applyBorder="1" applyAlignment="1">
      <alignment vertical="center" wrapText="1"/>
    </xf>
    <xf numFmtId="0" fontId="21" fillId="0" borderId="38" xfId="0" applyFont="1" applyBorder="1" applyAlignment="1">
      <alignment vertical="center" wrapText="1"/>
    </xf>
    <xf numFmtId="0" fontId="6" fillId="0" borderId="39" xfId="0" applyFont="1" applyBorder="1" applyAlignment="1">
      <alignment horizontal="justify" vertical="center"/>
    </xf>
    <xf numFmtId="0" fontId="0" fillId="0" borderId="39" xfId="0" applyBorder="1" applyAlignment="1">
      <alignment horizontal="justify" vertical="center"/>
    </xf>
    <xf numFmtId="165" fontId="21" fillId="0" borderId="21" xfId="0" applyNumberFormat="1" applyFont="1" applyBorder="1" applyAlignment="1">
      <alignment vertical="center" wrapText="1"/>
    </xf>
    <xf numFmtId="165" fontId="0" fillId="2" borderId="5" xfId="0" applyNumberFormat="1" applyFont="1" applyFill="1" applyBorder="1" applyAlignment="1">
      <alignment horizontal="left" vertical="center"/>
    </xf>
    <xf numFmtId="0" fontId="21" fillId="0" borderId="40" xfId="0" applyFont="1" applyBorder="1" applyAlignment="1">
      <alignment vertical="center" wrapText="1"/>
    </xf>
    <xf numFmtId="0" fontId="21" fillId="0" borderId="21" xfId="0" applyFont="1" applyBorder="1" applyAlignment="1">
      <alignment horizontal="center" vertical="center" wrapText="1"/>
    </xf>
    <xf numFmtId="164" fontId="21" fillId="0" borderId="22" xfId="0" applyNumberFormat="1" applyFont="1" applyBorder="1" applyAlignment="1">
      <alignment horizontal="right" vertical="center" wrapText="1"/>
    </xf>
    <xf numFmtId="0" fontId="0" fillId="0" borderId="14" xfId="0" applyFont="1" applyBorder="1" applyAlignment="1">
      <alignment vertical="center" wrapText="1"/>
    </xf>
    <xf numFmtId="0" fontId="0" fillId="0" borderId="16" xfId="0" applyFont="1" applyBorder="1" applyAlignment="1">
      <alignment vertical="center" wrapText="1"/>
    </xf>
    <xf numFmtId="0" fontId="22" fillId="0" borderId="38" xfId="0" applyFont="1" applyBorder="1" applyAlignment="1">
      <alignment vertical="center" wrapText="1"/>
    </xf>
    <xf numFmtId="0" fontId="1" fillId="3" borderId="11" xfId="0" applyFont="1" applyFill="1" applyBorder="1" applyAlignment="1">
      <alignment vertical="center"/>
    </xf>
    <xf numFmtId="0" fontId="0" fillId="0" borderId="20" xfId="0" applyFont="1" applyBorder="1" applyAlignment="1">
      <alignment vertical="center"/>
    </xf>
  </cellXfs>
  <cellStyles count="1">
    <cellStyle name="Normal" xfId="0" builtinId="0"/>
  </cellStyles>
  <dxfs count="33">
    <dxf>
      <font>
        <strike val="0"/>
        <outline val="0"/>
        <shadow val="0"/>
        <u val="none"/>
        <sz val="11"/>
        <name val="Calibri"/>
        <scheme val="none"/>
      </font>
      <alignment textRotation="0" wrapText="1" indent="0" justifyLastLine="0" shrinkToFit="0" readingOrder="0"/>
    </dxf>
    <dxf>
      <font>
        <strike val="0"/>
        <outline val="0"/>
        <shadow val="0"/>
        <u val="none"/>
        <sz val="11"/>
        <name val="Calibri"/>
        <scheme val="none"/>
      </font>
      <alignment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border diagonalUp="0" diagonalDown="0">
        <left style="medium">
          <color indexed="64"/>
        </left>
        <right style="thin">
          <color auto="1"/>
        </right>
        <top style="medium">
          <color auto="1"/>
        </top>
        <bottom style="medium">
          <color auto="1"/>
        </bottom>
        <vertical style="thin">
          <color auto="1"/>
        </vertical>
        <horizontal style="medium">
          <color auto="1"/>
        </horizontal>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general" vertical="center" textRotation="0" wrapText="0" indent="0" justifyLastLine="0" shrinkToFit="0" readingOrder="0"/>
      <border diagonalUp="0" diagonalDown="0">
        <left style="medium">
          <color indexed="64"/>
        </left>
        <right style="medium">
          <color indexed="64"/>
        </right>
        <top style="medium">
          <color auto="1"/>
        </top>
        <bottom style="medium">
          <color auto="1"/>
        </bottom>
        <vertical/>
        <horizontal style="medium">
          <color auto="1"/>
        </horizontal>
      </border>
    </dxf>
    <dxf>
      <font>
        <strike val="0"/>
        <outline val="0"/>
        <shadow val="0"/>
        <u val="none"/>
        <sz val="11"/>
        <name val="Calibri"/>
        <scheme val="none"/>
      </font>
    </dxf>
    <dxf>
      <border>
        <bottom style="medium">
          <color indexed="64"/>
        </bottom>
      </border>
    </dxf>
    <dxf>
      <font>
        <b/>
        <strike val="0"/>
        <outline val="0"/>
        <shadow val="0"/>
        <u val="none"/>
        <vertAlign val="baseline"/>
        <sz val="12"/>
        <color auto="1"/>
        <name val="Calibri"/>
        <scheme val="minor"/>
      </font>
      <fill>
        <patternFill patternType="solid">
          <fgColor indexed="64"/>
          <bgColor theme="0" tint="-0.249977111117893"/>
        </patternFill>
      </fill>
      <border diagonalUp="0" diagonalDown="0" outline="0">
        <left/>
        <right/>
        <top/>
        <bottom/>
      </border>
      <protection locked="0" hidden="0"/>
    </dxf>
    <dxf>
      <font>
        <strike val="0"/>
        <outline val="0"/>
        <shadow val="0"/>
        <u val="none"/>
        <sz val="11"/>
        <name val="Calibri"/>
        <scheme val="none"/>
      </font>
    </dxf>
    <dxf>
      <font>
        <strike val="0"/>
        <outline val="0"/>
        <shadow val="0"/>
        <u val="none"/>
        <sz val="11"/>
        <name val="Calibri"/>
        <scheme val="none"/>
      </font>
      <alignment textRotation="0" wrapText="1" indent="0" justifyLastLine="0" shrinkToFit="0" readingOrder="0"/>
    </dxf>
    <dxf>
      <font>
        <strike val="0"/>
        <outline val="0"/>
        <shadow val="0"/>
        <u val="none"/>
        <sz val="11"/>
        <name val="Calibri"/>
        <scheme val="none"/>
      </font>
      <alignment textRotation="0" wrapText="1" indent="0" justifyLastLine="0" shrinkToFit="0" readingOrder="0"/>
      <border outline="0">
        <left style="medium">
          <color indexed="64"/>
        </left>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outline="0">
        <left style="medium">
          <color indexed="64"/>
        </left>
        <right style="thin">
          <color auto="1"/>
        </right>
        <top style="medium">
          <color auto="1"/>
        </top>
        <bottom style="medium">
          <color auto="1"/>
        </bottom>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general" vertical="center" textRotation="0" wrapText="0" indent="0" justifyLastLine="0" shrinkToFit="0" readingOrder="0"/>
      <border diagonalUp="0" diagonalDown="0">
        <left style="medium">
          <color indexed="64"/>
        </left>
        <right style="medium">
          <color indexed="64"/>
        </right>
        <top style="medium">
          <color auto="1"/>
        </top>
        <bottom style="medium">
          <color auto="1"/>
        </bottom>
        <vertical/>
        <horizontal style="medium">
          <color auto="1"/>
        </horizontal>
      </border>
    </dxf>
    <dxf>
      <font>
        <strike val="0"/>
        <outline val="0"/>
        <shadow val="0"/>
        <u val="none"/>
        <sz val="11"/>
        <name val="Calibri"/>
        <scheme val="none"/>
      </font>
    </dxf>
    <dxf>
      <border>
        <bottom style="medium">
          <color rgb="FF000000"/>
        </bottom>
      </border>
    </dxf>
    <dxf>
      <font>
        <b/>
        <strike val="0"/>
        <outline val="0"/>
        <shadow val="0"/>
        <u val="none"/>
        <vertAlign val="baseline"/>
        <sz val="12"/>
        <color auto="1"/>
        <name val="Calibri"/>
        <scheme val="minor"/>
      </font>
      <fill>
        <patternFill patternType="solid">
          <fgColor indexed="64"/>
          <bgColor theme="0" tint="-0.249977111117893"/>
        </patternFill>
      </fill>
      <border diagonalUp="0" diagonalDown="0" outline="0">
        <left/>
        <right/>
        <top/>
        <bottom/>
      </border>
      <protection locked="0" hidden="0"/>
    </dxf>
    <dxf>
      <alignment textRotation="0" wrapText="1" indent="0" justifyLastLine="0" shrinkToFit="0" readingOrder="0"/>
    </dxf>
    <dxf>
      <font>
        <strike val="0"/>
        <outline val="0"/>
        <shadow val="0"/>
        <u val="none"/>
        <sz val="11"/>
        <name val="Calibri"/>
        <scheme val="none"/>
      </font>
      <alignment textRotation="0" wrapText="1" indent="0" justifyLastLine="0" shrinkToFit="0" readingOrder="0"/>
    </dxf>
    <dxf>
      <font>
        <strike val="0"/>
        <outline val="0"/>
        <shadow val="0"/>
        <u val="none"/>
        <sz val="11"/>
        <name val="Calibri"/>
        <scheme val="none"/>
      </font>
      <alignment textRotation="0" wrapText="1" indent="0" justifyLastLine="0" shrinkToFit="0" readingOrder="0"/>
    </dxf>
    <dxf>
      <font>
        <strike val="0"/>
        <outline val="0"/>
        <shadow val="0"/>
        <u val="none"/>
        <sz val="11"/>
        <name val="Calibri"/>
        <scheme val="none"/>
      </font>
      <alignment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general" vertical="center" textRotation="0" wrapText="0" indent="0" justifyLastLine="0" shrinkToFit="0" readingOrder="0"/>
      <border diagonalUp="0" diagonalDown="0">
        <left style="medium">
          <color indexed="64"/>
        </left>
        <right style="medium">
          <color indexed="64"/>
        </right>
        <top style="medium">
          <color auto="1"/>
        </top>
        <bottom style="medium">
          <color auto="1"/>
        </bottom>
        <vertical/>
        <horizontal style="medium">
          <color auto="1"/>
        </horizontal>
      </border>
    </dxf>
    <dxf>
      <font>
        <strike val="0"/>
        <outline val="0"/>
        <shadow val="0"/>
        <u val="none"/>
        <sz val="11"/>
        <name val="Calibri"/>
        <scheme val="none"/>
      </font>
    </dxf>
    <dxf>
      <border>
        <bottom style="medium">
          <color rgb="FF000000"/>
        </bottom>
      </border>
    </dxf>
    <dxf>
      <font>
        <b/>
        <strike val="0"/>
        <outline val="0"/>
        <shadow val="0"/>
        <u val="none"/>
        <vertAlign val="baseline"/>
        <sz val="12"/>
        <color auto="1"/>
        <name val="Calibri"/>
        <scheme val="minor"/>
      </font>
      <fill>
        <patternFill patternType="solid">
          <fgColor indexed="64"/>
          <bgColor theme="0" tint="-0.249977111117893"/>
        </patternFill>
      </fill>
      <border diagonalUp="0" diagonalDown="0" outline="0">
        <left/>
        <right/>
        <top/>
        <bottom/>
      </border>
      <protection locked="0" hidden="0"/>
    </dxf>
    <dxf>
      <font>
        <strike val="0"/>
        <outline val="0"/>
        <shadow val="0"/>
        <u val="none"/>
        <sz val="11"/>
        <name val="Calibri"/>
        <scheme val="none"/>
      </font>
      <alignment textRotation="0" wrapText="1" indent="0" justifyLastLine="0" shrinkToFit="0" readingOrder="0"/>
    </dxf>
    <dxf>
      <alignment textRotation="0" wrapText="1" indent="0" justifyLastLine="0" shrinkToFit="0" readingOrder="0"/>
    </dxf>
    <dxf>
      <font>
        <strike val="0"/>
        <outline val="0"/>
        <shadow val="0"/>
        <u val="none"/>
        <sz val="11"/>
        <name val="Calibri"/>
        <scheme val="none"/>
      </font>
      <alignment textRotation="0" wrapText="1" indent="0" justifyLastLine="0" shrinkToFit="0" readingOrder="0"/>
    </dxf>
    <dxf>
      <font>
        <strike val="0"/>
        <outline val="0"/>
        <shadow val="0"/>
        <u val="none"/>
        <sz val="11"/>
        <name val="Calibri"/>
        <scheme val="none"/>
      </font>
      <alignment textRotation="0" wrapText="1" indent="0" justifyLastLine="0" shrinkToFit="0" readingOrder="0"/>
    </dxf>
    <dxf>
      <font>
        <strike val="0"/>
        <outline val="0"/>
        <shadow val="0"/>
        <u val="none"/>
        <sz val="11"/>
        <name val="Calibri"/>
        <scheme val="none"/>
      </font>
      <alignment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outline="0">
        <left style="medium">
          <color indexed="64"/>
        </left>
        <right style="thin">
          <color auto="1"/>
        </right>
        <top style="medium">
          <color auto="1"/>
        </top>
        <bottom style="medium">
          <color auto="1"/>
        </bottom>
      </border>
    </dxf>
    <dxf>
      <font>
        <b val="0"/>
        <i val="0"/>
        <strike val="0"/>
        <condense val="0"/>
        <extend val="0"/>
        <outline val="0"/>
        <shadow val="0"/>
        <u val="none"/>
        <vertAlign val="baseline"/>
        <sz val="11"/>
        <color theme="1"/>
        <name val="Calibri"/>
        <scheme val="minor"/>
      </font>
      <fill>
        <patternFill patternType="solid">
          <fgColor indexed="64"/>
          <bgColor rgb="FF92D050"/>
        </patternFill>
      </fill>
      <alignment horizontal="general" vertical="center" textRotation="0" wrapText="0" indent="0" justifyLastLine="0" shrinkToFit="0" readingOrder="0"/>
      <border diagonalUp="0" diagonalDown="0">
        <left style="medium">
          <color indexed="64"/>
        </left>
        <right style="medium">
          <color indexed="64"/>
        </right>
        <top style="medium">
          <color auto="1"/>
        </top>
        <bottom style="medium">
          <color auto="1"/>
        </bottom>
        <vertical/>
        <horizontal style="medium">
          <color auto="1"/>
        </horizontal>
      </border>
    </dxf>
    <dxf>
      <font>
        <strike val="0"/>
        <outline val="0"/>
        <shadow val="0"/>
        <u val="none"/>
        <sz val="11"/>
        <name val="Calibri"/>
        <scheme val="none"/>
      </font>
    </dxf>
    <dxf>
      <border>
        <bottom style="medium">
          <color rgb="FF000000"/>
        </bottom>
      </border>
    </dxf>
    <dxf>
      <font>
        <b/>
        <strike val="0"/>
        <outline val="0"/>
        <shadow val="0"/>
        <u val="none"/>
        <vertAlign val="baseline"/>
        <sz val="12"/>
        <color auto="1"/>
        <name val="Calibri"/>
        <scheme val="minor"/>
      </font>
      <fill>
        <patternFill patternType="solid">
          <fgColor indexed="64"/>
          <bgColor theme="0" tint="-0.249977111117893"/>
        </patternFill>
      </fill>
      <border diagonalUp="0" diagonalDown="0" outline="0">
        <left/>
        <right/>
        <top/>
        <bottom/>
      </border>
      <protection locked="0" hidden="0"/>
    </dxf>
  </dxfs>
  <tableStyles count="0" defaultTableStyle="TableStyleMedium2" defaultPivotStyle="PivotStyleLight16"/>
  <colors>
    <mruColors>
      <color rgb="FF39F52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390525</xdr:colOff>
      <xdr:row>0</xdr:row>
      <xdr:rowOff>0</xdr:rowOff>
    </xdr:from>
    <xdr:to>
      <xdr:col>1</xdr:col>
      <xdr:colOff>380999</xdr:colOff>
      <xdr:row>1</xdr:row>
      <xdr:rowOff>4247</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525" y="0"/>
          <a:ext cx="962024" cy="8138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981074</xdr:colOff>
      <xdr:row>4</xdr:row>
      <xdr:rowOff>51872</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962024" cy="813872"/>
        </a:xfrm>
        <a:prstGeom prst="rect">
          <a:avLst/>
        </a:prstGeom>
      </xdr:spPr>
    </xdr:pic>
    <xdr:clientData/>
  </xdr:twoCellAnchor>
</xdr:wsDr>
</file>

<file path=xl/tables/table1.xml><?xml version="1.0" encoding="utf-8"?>
<table xmlns="http://schemas.openxmlformats.org/spreadsheetml/2006/main" id="3" name="Tableau242324" displayName="Tableau242324" ref="A5:G28" totalsRowShown="0" headerRowDxfId="32" dataDxfId="30" headerRowBorderDxfId="31">
  <tableColumns count="7">
    <tableColumn id="1" name="Libellé des opérations" dataDxfId="29"/>
    <tableColumn id="2" name="4.1.1: Réaliser un état des lieux de la prise en charge palliative dans les établissements médico-sociaux" dataDxfId="28"/>
    <tableColumn id="3" name="4.1.2: Réaliser et publier un annuaire régional des ressources pour la prise en charge palliative à destination des professionnels de ville" dataDxfId="27"/>
    <tableColumn id="5" name="4.1.3: Réviser le cadre de mission et  le financement des EMSP pour favoriser les interventions dans les établissement médico-sociaux et évaluer l'impact des mesures prises" dataDxfId="26"/>
    <tableColumn id="6" name="4.1.4: Expérimenter les interventions des EMSP au domicile non médicalisé dans les territoires non couverts par un réseau de soins palliatifs" dataDxfId="25"/>
    <tableColumn id="10" name="4.1.5: Articuler la prise en charge des patients atteints de SLA entre les centres experts, les professionnels de ville et les dispositifs de soins palliatifs" dataDxfId="24"/>
    <tableColumn id="9" name="4.1.6: Déployer les projets de télémédecine en soins palliatifs sur certains territoires au regard des expérimentations en cours" dataDxfId="23"/>
  </tableColumns>
  <tableStyleInfo name="TableStyleLight9" showFirstColumn="0" showLastColumn="0" showRowStripes="1" showColumnStripes="0"/>
</table>
</file>

<file path=xl/tables/table2.xml><?xml version="1.0" encoding="utf-8"?>
<table xmlns="http://schemas.openxmlformats.org/spreadsheetml/2006/main" id="4" name="Tableau2423245" displayName="Tableau2423245" ref="A5:E28" totalsRowShown="0" headerRowDxfId="22" dataDxfId="20" headerRowBorderDxfId="21">
  <tableColumns count="5">
    <tableColumn id="1" name="Libellé des opérations" dataDxfId="19"/>
    <tableColumn id="4" name="4.2.1: Organiser des formations territoriales sur les prises en charge palliative à destination des professionnels (établissements médico-sociaux, SSIAD, SPASAD, HAD, médecins traitants, infirmière libérale)" dataDxfId="18"/>
    <tableColumn id="7" name="4.2.2: Identifier des binômes de référents formés (médecins/soignants) pour la prise en charge à domicile (HAD, SSIAD, SPASAD, EMS)" dataDxfId="17"/>
    <tableColumn id="8" name=" 4.2.3: Mettre à disposition des outils et des protocoles de prises en charges pour les professionnels du domicile-" dataDxfId="16"/>
    <tableColumn id="11" name="4.2.4: Etudier les besoins des aidants et la faisabilité d'un dispositif de soutien des aidants en soins palliatifs" dataDxfId="15"/>
  </tableColumns>
  <tableStyleInfo name="TableStyleLight9" showFirstColumn="0" showLastColumn="0" showRowStripes="1" showColumnStripes="0"/>
</table>
</file>

<file path=xl/tables/table3.xml><?xml version="1.0" encoding="utf-8"?>
<table xmlns="http://schemas.openxmlformats.org/spreadsheetml/2006/main" id="1" name="Tableau24232" displayName="Tableau24232" ref="A5:E28" totalsRowShown="0" headerRowDxfId="14" dataDxfId="12" headerRowBorderDxfId="13">
  <tableColumns count="5">
    <tableColumn id="1" name="Libellé des opérations" dataDxfId="11"/>
    <tableColumn id="2" name="4.3.1: Réaliser des audits sur les conditions de fonctionnent des dispositifs de prises en charge hospitalières " dataDxfId="10"/>
    <tableColumn id="3" name="4.3.2: Ouvrir des fenêtres de reconnaissance pour les soins palliatifs et réajuster l'offre" dataDxfId="9"/>
    <tableColumn id="4" name="4.3.3: Ouvrir des USP sur les territoires non couverts" dataDxfId="8"/>
    <tableColumn id="5" name="4.3.4: Mettre en place et analyser des indicateurs de suivi annuels pour les dispositifs de prise en charge MCO en soins palliatifs " dataDxfId="7"/>
  </tableColumns>
  <tableStyleInfo name="TableStyleLight9" showFirstColumn="0" showLastColumn="0" showRowStripes="1" showColumnStripes="0"/>
</table>
</file>

<file path=xl/tables/table4.xml><?xml version="1.0" encoding="utf-8"?>
<table xmlns="http://schemas.openxmlformats.org/spreadsheetml/2006/main" id="2" name="Tableau2423" displayName="Tableau2423" ref="A5:D28" totalsRowShown="0" headerRowDxfId="6" dataDxfId="4" headerRowBorderDxfId="5">
  <tableColumns count="4">
    <tableColumn id="1" name="Libellé des opérations" dataDxfId="3"/>
    <tableColumn id="2" name="4.4.1: Promouvoir  et définir les conditions d'utilisation et de transmission de l'outil SAMU Pallia" dataDxfId="2"/>
    <tableColumn id="3" name="4.4.2: Favoriser la rédaction des directives anticipées pour les patients en situation palliative" dataDxfId="1"/>
    <tableColumn id="4" name="4.4.3: Favoriser la permanence des soins et la continuité des soins des patients du domicile en lien avec les USP"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45"/>
  <sheetViews>
    <sheetView topLeftCell="C4" zoomScaleNormal="100" workbookViewId="0">
      <pane xSplit="8190" ySplit="3405" topLeftCell="D10" activePane="bottomRight"/>
      <selection activeCell="D1" sqref="D1"/>
      <selection pane="topRight" activeCell="E1" sqref="E1:E1048576"/>
      <selection pane="bottomLeft" activeCell="C5" sqref="C5:T5"/>
      <selection pane="bottomRight" activeCell="I14" sqref="I14"/>
    </sheetView>
  </sheetViews>
  <sheetFormatPr baseColWidth="10" defaultRowHeight="15" x14ac:dyDescent="0.25"/>
  <cols>
    <col min="1" max="1" width="14.5703125" style="102" customWidth="1"/>
    <col min="2" max="3" width="46.7109375" style="108" customWidth="1"/>
    <col min="4" max="4" width="15.7109375" style="1" bestFit="1" customWidth="1"/>
    <col min="5" max="5" width="11.85546875" style="108" customWidth="1"/>
    <col min="6" max="6" width="13.28515625" style="1" customWidth="1"/>
    <col min="7" max="12" width="6.85546875" style="1" customWidth="1"/>
    <col min="13" max="13" width="13.140625" style="1" customWidth="1"/>
    <col min="14" max="15" width="3.85546875" style="1" customWidth="1"/>
    <col min="16" max="16" width="4.42578125" style="1" customWidth="1"/>
    <col min="17" max="18" width="3.85546875" style="1" customWidth="1"/>
    <col min="19" max="19" width="3.28515625" style="1" customWidth="1"/>
    <col min="20" max="16384" width="11.42578125" style="1"/>
  </cols>
  <sheetData>
    <row r="1" spans="1:20" ht="63.75" customHeight="1" x14ac:dyDescent="0.25"/>
    <row r="2" spans="1:20" ht="28.5" x14ac:dyDescent="0.25">
      <c r="A2" s="103"/>
      <c r="B2" s="111" t="s">
        <v>78</v>
      </c>
      <c r="C2" s="154" t="s">
        <v>155</v>
      </c>
      <c r="D2" s="154"/>
      <c r="E2" s="154"/>
      <c r="F2" s="154"/>
      <c r="G2" s="154"/>
      <c r="H2" s="154"/>
      <c r="I2" s="154"/>
      <c r="J2" s="154"/>
      <c r="K2" s="154"/>
      <c r="L2" s="154"/>
      <c r="M2" s="154"/>
      <c r="N2" s="154"/>
      <c r="O2" s="154"/>
      <c r="P2" s="154"/>
      <c r="Q2" s="154"/>
      <c r="R2" s="154"/>
      <c r="S2" s="154"/>
      <c r="T2" s="154"/>
    </row>
    <row r="3" spans="1:20" ht="15.75" x14ac:dyDescent="0.25">
      <c r="A3" s="104"/>
      <c r="B3" s="112" t="s">
        <v>106</v>
      </c>
      <c r="C3" s="155" t="s">
        <v>241</v>
      </c>
      <c r="D3" s="155"/>
      <c r="E3" s="155"/>
      <c r="F3" s="155"/>
      <c r="G3" s="155"/>
      <c r="H3" s="155"/>
      <c r="I3" s="155"/>
      <c r="J3" s="155"/>
      <c r="K3" s="155"/>
      <c r="L3" s="155"/>
      <c r="M3" s="155"/>
      <c r="N3" s="155"/>
      <c r="O3" s="155"/>
      <c r="P3" s="155"/>
      <c r="Q3" s="155"/>
      <c r="R3" s="155"/>
      <c r="S3" s="155"/>
      <c r="T3" s="155"/>
    </row>
    <row r="4" spans="1:20" ht="15.75" x14ac:dyDescent="0.25">
      <c r="A4" s="104"/>
      <c r="B4" s="112" t="s">
        <v>79</v>
      </c>
      <c r="C4" s="155" t="s">
        <v>240</v>
      </c>
      <c r="D4" s="155"/>
      <c r="E4" s="155"/>
      <c r="F4" s="155"/>
      <c r="G4" s="155"/>
      <c r="H4" s="155"/>
      <c r="I4" s="155"/>
      <c r="J4" s="155"/>
      <c r="K4" s="155"/>
      <c r="L4" s="155"/>
      <c r="M4" s="155"/>
      <c r="N4" s="155"/>
      <c r="O4" s="155"/>
      <c r="P4" s="155"/>
      <c r="Q4" s="155"/>
      <c r="R4" s="155"/>
      <c r="S4" s="155"/>
      <c r="T4" s="155"/>
    </row>
    <row r="5" spans="1:20" ht="15.75" x14ac:dyDescent="0.25">
      <c r="A5" s="104"/>
      <c r="B5" s="112" t="s">
        <v>80</v>
      </c>
      <c r="C5" s="155" t="s">
        <v>363</v>
      </c>
      <c r="D5" s="155"/>
      <c r="E5" s="155"/>
      <c r="F5" s="155"/>
      <c r="G5" s="155"/>
      <c r="H5" s="155"/>
      <c r="I5" s="155"/>
      <c r="J5" s="155"/>
      <c r="K5" s="155"/>
      <c r="L5" s="155"/>
      <c r="M5" s="155"/>
      <c r="N5" s="155"/>
      <c r="O5" s="155"/>
      <c r="P5" s="155"/>
      <c r="Q5" s="155"/>
      <c r="R5" s="155"/>
      <c r="S5" s="155"/>
      <c r="T5" s="155"/>
    </row>
    <row r="6" spans="1:20" ht="15.75" x14ac:dyDescent="0.25">
      <c r="A6" s="104"/>
      <c r="B6" s="112" t="s">
        <v>206</v>
      </c>
      <c r="C6" s="155"/>
      <c r="D6" s="155"/>
      <c r="E6" s="155"/>
      <c r="F6" s="16"/>
      <c r="G6" s="17"/>
      <c r="H6" s="17"/>
      <c r="I6" s="17"/>
      <c r="J6" s="17"/>
      <c r="K6" s="17"/>
      <c r="L6" s="17"/>
      <c r="M6" s="17"/>
      <c r="N6" s="17"/>
      <c r="O6" s="17"/>
      <c r="P6" s="17"/>
      <c r="Q6" s="17"/>
      <c r="R6" s="17"/>
    </row>
    <row r="7" spans="1:20" ht="15.75" x14ac:dyDescent="0.25">
      <c r="A7" s="105"/>
      <c r="B7" s="109"/>
      <c r="C7" s="109"/>
      <c r="D7" s="6"/>
      <c r="E7" s="109"/>
      <c r="F7" s="6"/>
    </row>
    <row r="8" spans="1:20" ht="16.5" thickBot="1" x14ac:dyDescent="0.3">
      <c r="A8" s="105"/>
      <c r="B8" s="109"/>
      <c r="C8" s="109"/>
      <c r="D8" s="6"/>
      <c r="E8" s="109"/>
      <c r="F8" s="6"/>
    </row>
    <row r="9" spans="1:20" ht="15" customHeight="1" x14ac:dyDescent="0.25">
      <c r="A9" s="156" t="s">
        <v>190</v>
      </c>
      <c r="B9" s="163" t="s">
        <v>3</v>
      </c>
      <c r="C9" s="152" t="s">
        <v>231</v>
      </c>
      <c r="D9" s="167" t="s">
        <v>104</v>
      </c>
      <c r="E9" s="168"/>
      <c r="F9" s="165" t="s">
        <v>214</v>
      </c>
      <c r="G9" s="161" t="s">
        <v>96</v>
      </c>
      <c r="H9" s="162"/>
      <c r="I9" s="162"/>
      <c r="J9" s="162"/>
      <c r="K9" s="162"/>
      <c r="L9" s="162"/>
      <c r="M9" s="38" t="s">
        <v>4</v>
      </c>
      <c r="N9" s="158" t="s">
        <v>85</v>
      </c>
      <c r="O9" s="159"/>
      <c r="P9" s="159"/>
      <c r="Q9" s="159"/>
      <c r="R9" s="159"/>
      <c r="S9" s="160"/>
      <c r="T9" s="152" t="s">
        <v>227</v>
      </c>
    </row>
    <row r="10" spans="1:20" ht="52.5" customHeight="1" x14ac:dyDescent="0.25">
      <c r="A10" s="157"/>
      <c r="B10" s="164"/>
      <c r="C10" s="153"/>
      <c r="D10" s="36" t="s">
        <v>219</v>
      </c>
      <c r="E10" s="116" t="s">
        <v>105</v>
      </c>
      <c r="F10" s="166"/>
      <c r="G10" s="36">
        <v>2018</v>
      </c>
      <c r="H10" s="30">
        <v>2019</v>
      </c>
      <c r="I10" s="30">
        <v>2020</v>
      </c>
      <c r="J10" s="30">
        <v>2021</v>
      </c>
      <c r="K10" s="30">
        <v>2022</v>
      </c>
      <c r="L10" s="30">
        <v>2023</v>
      </c>
      <c r="M10" s="18" t="s">
        <v>95</v>
      </c>
      <c r="N10" s="37" t="s">
        <v>218</v>
      </c>
      <c r="O10" s="23" t="s">
        <v>76</v>
      </c>
      <c r="P10" s="23" t="s">
        <v>81</v>
      </c>
      <c r="Q10" s="23" t="s">
        <v>82</v>
      </c>
      <c r="R10" s="23" t="s">
        <v>83</v>
      </c>
      <c r="S10" s="60" t="s">
        <v>84</v>
      </c>
      <c r="T10" s="153"/>
    </row>
    <row r="11" spans="1:20" ht="90" x14ac:dyDescent="0.25">
      <c r="A11" s="107" t="s">
        <v>242</v>
      </c>
      <c r="B11" s="47" t="str">
        <f>'FA_4.1 Domicile'!B2:G2</f>
        <v>4.1 : Renforcer la prise en charge palliative au domicile</v>
      </c>
      <c r="C11" s="47"/>
      <c r="D11" s="46"/>
      <c r="E11" s="93"/>
      <c r="F11" s="49" t="s">
        <v>86</v>
      </c>
      <c r="G11" s="110"/>
      <c r="H11" s="67"/>
      <c r="I11" s="67"/>
      <c r="J11" s="67"/>
      <c r="K11" s="67"/>
      <c r="L11" s="67"/>
      <c r="M11" s="68"/>
      <c r="N11" s="51"/>
      <c r="O11" s="29"/>
      <c r="P11" s="29"/>
      <c r="Q11" s="29"/>
      <c r="R11" s="29"/>
      <c r="S11" s="61"/>
      <c r="T11" s="63"/>
    </row>
    <row r="12" spans="1:20" ht="45" x14ac:dyDescent="0.25">
      <c r="A12" s="101"/>
      <c r="B12" s="47"/>
      <c r="C12" s="47" t="str">
        <f>Tableau242324[[#Headers],[4.1.1: Réaliser un état des lieux de la prise en charge palliative dans les établissements médico-sociaux]]</f>
        <v>4.1.1: Réaliser un état des lieux de la prise en charge palliative dans les établissements médico-sociaux</v>
      </c>
      <c r="D12" s="46" t="s">
        <v>192</v>
      </c>
      <c r="E12" s="93" t="s">
        <v>244</v>
      </c>
      <c r="F12" s="49"/>
      <c r="G12" s="114"/>
      <c r="H12" s="66"/>
      <c r="I12" s="66"/>
      <c r="J12" s="67"/>
      <c r="K12" s="67"/>
      <c r="L12" s="67"/>
      <c r="M12" s="68"/>
      <c r="N12" s="51"/>
      <c r="O12" s="65"/>
      <c r="P12" s="65"/>
      <c r="Q12" s="65"/>
      <c r="R12" s="65"/>
      <c r="S12" s="61"/>
      <c r="T12" s="63" t="s">
        <v>258</v>
      </c>
    </row>
    <row r="13" spans="1:20" ht="45" x14ac:dyDescent="0.25">
      <c r="A13" s="101"/>
      <c r="B13" s="47"/>
      <c r="C13" s="47" t="str">
        <f>Tableau242324[[#Headers],[4.1.2: Réaliser et publier un annuaire régional des ressources pour la prise en charge palliative à destination des professionnels de ville]]</f>
        <v>4.1.2: Réaliser et publier un annuaire régional des ressources pour la prise en charge palliative à destination des professionnels de ville</v>
      </c>
      <c r="D13" s="46" t="s">
        <v>192</v>
      </c>
      <c r="E13" s="93" t="s">
        <v>244</v>
      </c>
      <c r="F13" s="49"/>
      <c r="G13" s="114"/>
      <c r="H13" s="67"/>
      <c r="I13" s="67"/>
      <c r="J13" s="67"/>
      <c r="K13" s="67"/>
      <c r="L13" s="67"/>
      <c r="M13" s="68"/>
      <c r="N13" s="51"/>
      <c r="O13" s="65"/>
      <c r="P13" s="65"/>
      <c r="Q13" s="65"/>
      <c r="R13" s="65"/>
      <c r="S13" s="61"/>
      <c r="T13" s="63" t="s">
        <v>258</v>
      </c>
    </row>
    <row r="14" spans="1:20" ht="60" x14ac:dyDescent="0.25">
      <c r="A14" s="101"/>
      <c r="B14" s="47"/>
      <c r="C14" s="47" t="str">
        <f>Tableau242324[[#Headers],[4.1.3: Réviser le cadre de mission et  le financement des EMSP pour favoriser les interventions dans les établissement médico-sociaux et évaluer l''impact des mesures prises]]</f>
        <v>4.1.3: Réviser le cadre de mission et  le financement des EMSP pour favoriser les interventions dans les établissement médico-sociaux et évaluer l'impact des mesures prises</v>
      </c>
      <c r="D14" s="46" t="s">
        <v>255</v>
      </c>
      <c r="E14" s="93" t="s">
        <v>256</v>
      </c>
      <c r="F14" s="49"/>
      <c r="G14" s="114"/>
      <c r="H14" s="115"/>
      <c r="I14" s="67"/>
      <c r="J14" s="67"/>
      <c r="K14" s="67"/>
      <c r="L14" s="67"/>
      <c r="M14" s="68"/>
      <c r="N14" s="51"/>
      <c r="O14" s="65"/>
      <c r="P14" s="65"/>
      <c r="Q14" s="65"/>
      <c r="R14" s="65"/>
      <c r="S14" s="61"/>
      <c r="T14" s="63" t="s">
        <v>258</v>
      </c>
    </row>
    <row r="15" spans="1:20" ht="45" x14ac:dyDescent="0.25">
      <c r="A15" s="101"/>
      <c r="B15" s="47"/>
      <c r="C15" s="47" t="str">
        <f>Tableau242324[[#Headers],[4.1.4: Expérimenter les interventions des EMSP au domicile non médicalisé dans les territoires non couverts par un réseau de soins palliatifs]]</f>
        <v>4.1.4: Expérimenter les interventions des EMSP au domicile non médicalisé dans les territoires non couverts par un réseau de soins palliatifs</v>
      </c>
      <c r="D15" s="46" t="s">
        <v>192</v>
      </c>
      <c r="E15" s="93" t="s">
        <v>244</v>
      </c>
      <c r="F15" s="49"/>
      <c r="G15" s="110"/>
      <c r="H15" s="115"/>
      <c r="I15" s="115"/>
      <c r="J15" s="115"/>
      <c r="K15" s="115"/>
      <c r="L15" s="115"/>
      <c r="M15" s="68"/>
      <c r="N15" s="51"/>
      <c r="O15" s="65"/>
      <c r="P15" s="65" t="s">
        <v>258</v>
      </c>
      <c r="Q15" s="65" t="s">
        <v>258</v>
      </c>
      <c r="R15" s="65" t="s">
        <v>258</v>
      </c>
      <c r="S15" s="61"/>
      <c r="T15" s="63"/>
    </row>
    <row r="16" spans="1:20" ht="60" x14ac:dyDescent="0.25">
      <c r="A16" s="101"/>
      <c r="B16" s="47"/>
      <c r="C16" s="47" t="str">
        <f>Tableau242324[[#Headers],[4.1.5: Articuler la prise en charge des patients atteints de SLA entre les centres experts, les professionnels de ville et les dispositifs de soins palliatifs]]</f>
        <v>4.1.5: Articuler la prise en charge des patients atteints de SLA entre les centres experts, les professionnels de ville et les dispositifs de soins palliatifs</v>
      </c>
      <c r="D16" s="46" t="s">
        <v>192</v>
      </c>
      <c r="E16" s="93" t="s">
        <v>244</v>
      </c>
      <c r="F16" s="49"/>
      <c r="G16" s="110"/>
      <c r="H16" s="115"/>
      <c r="I16" s="115"/>
      <c r="J16" s="115"/>
      <c r="K16" s="115"/>
      <c r="L16" s="115"/>
      <c r="M16" s="209">
        <v>30000</v>
      </c>
      <c r="N16" s="51"/>
      <c r="O16" s="65"/>
      <c r="P16" s="65"/>
      <c r="Q16" s="65"/>
      <c r="R16" s="65"/>
      <c r="S16" s="61"/>
      <c r="T16" s="63" t="s">
        <v>258</v>
      </c>
    </row>
    <row r="17" spans="1:20" ht="45" x14ac:dyDescent="0.25">
      <c r="A17" s="101"/>
      <c r="B17" s="47"/>
      <c r="C17" s="113" t="str">
        <f>Tableau242324[[#Headers],[4.1.6: Déployer les projets de télémédecine en soins palliatifs sur certains territoires au regard des expérimentations en cours]]</f>
        <v>4.1.6: Déployer les projets de télémédecine en soins palliatifs sur certains territoires au regard des expérimentations en cours</v>
      </c>
      <c r="D17" s="46" t="s">
        <v>192</v>
      </c>
      <c r="E17" s="117" t="s">
        <v>254</v>
      </c>
      <c r="F17" s="49"/>
      <c r="G17" s="110"/>
      <c r="H17" s="67"/>
      <c r="I17" s="115"/>
      <c r="J17" s="115"/>
      <c r="K17" s="115"/>
      <c r="L17" s="115"/>
      <c r="M17" s="68"/>
      <c r="N17" s="51" t="s">
        <v>258</v>
      </c>
      <c r="O17" s="65" t="s">
        <v>258</v>
      </c>
      <c r="P17" s="65" t="s">
        <v>258</v>
      </c>
      <c r="Q17" s="65" t="s">
        <v>258</v>
      </c>
      <c r="R17" s="65" t="s">
        <v>258</v>
      </c>
      <c r="S17" s="61" t="s">
        <v>258</v>
      </c>
      <c r="T17" s="63"/>
    </row>
    <row r="18" spans="1:20" ht="30" x14ac:dyDescent="0.25">
      <c r="A18" s="107"/>
      <c r="B18" s="47" t="str">
        <f>'FA_4.2 Harmoniser les pratiques'!B2:E2</f>
        <v>4.2: Harmoniser les pratiques et la qualité des  prises en charge</v>
      </c>
      <c r="C18" s="47"/>
      <c r="D18" s="46"/>
      <c r="E18" s="93"/>
      <c r="F18" s="49"/>
      <c r="G18" s="110"/>
      <c r="H18" s="67"/>
      <c r="I18" s="67"/>
      <c r="J18" s="67"/>
      <c r="K18" s="67"/>
      <c r="L18" s="67"/>
      <c r="M18" s="68"/>
      <c r="N18" s="51"/>
      <c r="O18" s="65"/>
      <c r="P18" s="65"/>
      <c r="Q18" s="65"/>
      <c r="R18" s="65"/>
      <c r="S18" s="61"/>
      <c r="T18" s="63"/>
    </row>
    <row r="19" spans="1:20" ht="75" x14ac:dyDescent="0.25">
      <c r="A19" s="101"/>
      <c r="B19" s="47"/>
      <c r="C19" s="47" t="str">
        <f>Tableau2423245[[#Headers],[4.2.1: Organiser des formations territoriales sur les prises en charge palliative à destination des professionnels (établissements médico-sociaux, SSIAD, SPASAD, HAD, médecins traitants, infirmière libérale)]]</f>
        <v>4.2.1: Organiser des formations territoriales sur les prises en charge palliative à destination des professionnels (établissements médico-sociaux, SSIAD, SPASAD, HAD, médecins traitants, infirmière libérale)</v>
      </c>
      <c r="D19" s="46" t="s">
        <v>192</v>
      </c>
      <c r="E19" s="93" t="s">
        <v>244</v>
      </c>
      <c r="F19" s="49"/>
      <c r="G19" s="110"/>
      <c r="H19" s="115"/>
      <c r="I19" s="115"/>
      <c r="J19" s="115"/>
      <c r="K19" s="115"/>
      <c r="L19" s="115"/>
      <c r="M19" s="68"/>
      <c r="N19" s="69" t="s">
        <v>258</v>
      </c>
      <c r="O19" s="70" t="s">
        <v>258</v>
      </c>
      <c r="P19" s="70" t="s">
        <v>258</v>
      </c>
      <c r="Q19" s="70" t="s">
        <v>258</v>
      </c>
      <c r="R19" s="70" t="s">
        <v>258</v>
      </c>
      <c r="S19" s="71" t="s">
        <v>258</v>
      </c>
      <c r="T19" s="63"/>
    </row>
    <row r="20" spans="1:20" ht="45" x14ac:dyDescent="0.25">
      <c r="A20" s="101"/>
      <c r="B20" s="47"/>
      <c r="C20" s="47" t="str">
        <f>Tableau2423245[[#Headers],[4.2.2: Identifier des binômes de référents formés (médecins/soignants) pour la prise en charge à domicile (HAD, SSIAD, SPASAD, EMS)]]</f>
        <v>4.2.2: Identifier des binômes de référents formés (médecins/soignants) pour la prise en charge à domicile (HAD, SSIAD, SPASAD, EMS)</v>
      </c>
      <c r="D20" s="46" t="s">
        <v>192</v>
      </c>
      <c r="E20" s="93" t="s">
        <v>244</v>
      </c>
      <c r="F20" s="49"/>
      <c r="G20" s="110"/>
      <c r="H20" s="67"/>
      <c r="I20" s="67"/>
      <c r="J20" s="115"/>
      <c r="K20" s="115"/>
      <c r="L20" s="115"/>
      <c r="M20" s="68"/>
      <c r="N20" s="51" t="s">
        <v>258</v>
      </c>
      <c r="O20" s="65" t="s">
        <v>258</v>
      </c>
      <c r="P20" s="65" t="s">
        <v>258</v>
      </c>
      <c r="Q20" s="65" t="s">
        <v>258</v>
      </c>
      <c r="R20" s="65" t="s">
        <v>258</v>
      </c>
      <c r="S20" s="61" t="s">
        <v>258</v>
      </c>
      <c r="T20" s="63"/>
    </row>
    <row r="21" spans="1:20" ht="45" x14ac:dyDescent="0.25">
      <c r="A21" s="101"/>
      <c r="B21" s="47"/>
      <c r="C21" s="47" t="str">
        <f>Tableau2423245[[#Headers],[ 4.2.3: Mettre à disposition des outils et des protocoles de prises en charges pour les professionnels du domicile-]]</f>
        <v xml:space="preserve"> 4.2.3: Mettre à disposition des outils et des protocoles de prises en charges pour les professionnels du domicile-</v>
      </c>
      <c r="D21" s="46" t="s">
        <v>192</v>
      </c>
      <c r="E21" s="93" t="s">
        <v>244</v>
      </c>
      <c r="F21" s="49"/>
      <c r="G21" s="110"/>
      <c r="H21" s="67"/>
      <c r="I21" s="115"/>
      <c r="J21" s="115"/>
      <c r="K21" s="115"/>
      <c r="L21" s="115"/>
      <c r="M21" s="68"/>
      <c r="N21" s="51"/>
      <c r="O21" s="29"/>
      <c r="P21" s="29"/>
      <c r="Q21" s="29"/>
      <c r="R21" s="29"/>
      <c r="S21" s="61"/>
      <c r="T21" s="63" t="s">
        <v>258</v>
      </c>
    </row>
    <row r="22" spans="1:20" ht="45" x14ac:dyDescent="0.25">
      <c r="A22" s="101"/>
      <c r="B22" s="47"/>
      <c r="C22" s="47" t="str">
        <f>Tableau2423245[[#Headers],[4.2.4: Etudier les besoins des aidants et la faisabilité d''un dispositif de soutien des aidants en soins palliatifs]]</f>
        <v>4.2.4: Etudier les besoins des aidants et la faisabilité d'un dispositif de soutien des aidants en soins palliatifs</v>
      </c>
      <c r="D22" s="46" t="s">
        <v>192</v>
      </c>
      <c r="E22" s="93" t="s">
        <v>244</v>
      </c>
      <c r="F22" s="49"/>
      <c r="G22" s="110"/>
      <c r="H22" s="67"/>
      <c r="I22" s="115"/>
      <c r="J22" s="115"/>
      <c r="K22" s="67"/>
      <c r="L22" s="67"/>
      <c r="M22" s="68"/>
      <c r="N22" s="51"/>
      <c r="O22" s="65"/>
      <c r="P22" s="65"/>
      <c r="Q22" s="65"/>
      <c r="R22" s="65"/>
      <c r="S22" s="61"/>
      <c r="T22" s="63" t="s">
        <v>258</v>
      </c>
    </row>
    <row r="23" spans="1:20" ht="30" x14ac:dyDescent="0.25">
      <c r="A23" s="101"/>
      <c r="B23" s="47" t="str">
        <f>'FA_4.3 ETS'!B2:E2</f>
        <v>4.3: Réajuster l'offre hospitalière au regard des besoins</v>
      </c>
      <c r="C23" s="47"/>
      <c r="D23" s="46"/>
      <c r="E23" s="93"/>
      <c r="F23" s="49"/>
      <c r="G23" s="46"/>
      <c r="H23" s="50"/>
      <c r="I23" s="50"/>
      <c r="J23" s="50"/>
      <c r="K23" s="50"/>
      <c r="L23" s="50"/>
      <c r="M23" s="48"/>
      <c r="N23" s="51"/>
      <c r="O23" s="29"/>
      <c r="P23" s="29"/>
      <c r="Q23" s="29"/>
      <c r="R23" s="29"/>
      <c r="S23" s="61"/>
      <c r="T23" s="63"/>
    </row>
    <row r="24" spans="1:20" ht="45" x14ac:dyDescent="0.25">
      <c r="A24" s="101"/>
      <c r="B24" s="47"/>
      <c r="C24" s="47" t="str">
        <f>Tableau24232[[#Headers],[4.3.1: Réaliser des audits sur les conditions de fonctionnent des dispositifs de prises en charge hospitalières ]]</f>
        <v xml:space="preserve">4.3.1: Réaliser des audits sur les conditions de fonctionnent des dispositifs de prises en charge hospitalières </v>
      </c>
      <c r="D24" s="46" t="s">
        <v>192</v>
      </c>
      <c r="E24" s="93" t="s">
        <v>244</v>
      </c>
      <c r="F24" s="49"/>
      <c r="G24" s="114"/>
      <c r="H24" s="115"/>
      <c r="I24" s="115"/>
      <c r="J24" s="67"/>
      <c r="K24" s="115"/>
      <c r="L24" s="115"/>
      <c r="M24" s="48"/>
      <c r="N24" s="51"/>
      <c r="O24" s="29"/>
      <c r="P24" s="29"/>
      <c r="Q24" s="29"/>
      <c r="R24" s="29"/>
      <c r="S24" s="61"/>
      <c r="T24" s="63" t="s">
        <v>258</v>
      </c>
    </row>
    <row r="25" spans="1:20" ht="30" x14ac:dyDescent="0.25">
      <c r="A25" s="101"/>
      <c r="B25" s="47"/>
      <c r="C25" s="47" t="str">
        <f>Tableau24232[[#Headers],[4.3.2: Ouvrir des fenêtres de reconnaissance pour les soins palliatifs et réajuster l''offre]]</f>
        <v>4.3.2: Ouvrir des fenêtres de reconnaissance pour les soins palliatifs et réajuster l'offre</v>
      </c>
      <c r="D25" s="46" t="s">
        <v>255</v>
      </c>
      <c r="E25" s="93" t="s">
        <v>256</v>
      </c>
      <c r="F25" s="49"/>
      <c r="G25" s="46"/>
      <c r="H25" s="115"/>
      <c r="I25" s="115"/>
      <c r="J25" s="115"/>
      <c r="K25" s="115"/>
      <c r="L25" s="67"/>
      <c r="M25" s="48"/>
      <c r="N25" s="51"/>
      <c r="O25" s="65"/>
      <c r="P25" s="65"/>
      <c r="Q25" s="65"/>
      <c r="R25" s="65"/>
      <c r="S25" s="61"/>
      <c r="T25" s="63" t="s">
        <v>258</v>
      </c>
    </row>
    <row r="26" spans="1:20" ht="30" x14ac:dyDescent="0.25">
      <c r="A26" s="101"/>
      <c r="B26" s="47"/>
      <c r="C26" s="47" t="str">
        <f>Tableau24232[[#Headers],[4.3.3: Ouvrir des USP sur les territoires non couverts]]</f>
        <v>4.3.3: Ouvrir des USP sur les territoires non couverts</v>
      </c>
      <c r="D26" s="46" t="s">
        <v>255</v>
      </c>
      <c r="E26" s="93" t="s">
        <v>256</v>
      </c>
      <c r="F26" s="49"/>
      <c r="G26" s="46"/>
      <c r="H26" s="50"/>
      <c r="I26" s="115"/>
      <c r="J26" s="115"/>
      <c r="K26" s="115"/>
      <c r="L26" s="50"/>
      <c r="M26" s="48"/>
      <c r="N26" s="51" t="s">
        <v>258</v>
      </c>
      <c r="O26" s="65"/>
      <c r="P26" s="65"/>
      <c r="Q26" s="65" t="s">
        <v>258</v>
      </c>
      <c r="R26" s="65"/>
      <c r="S26" s="61" t="s">
        <v>258</v>
      </c>
      <c r="T26" s="63"/>
    </row>
    <row r="27" spans="1:20" ht="45" x14ac:dyDescent="0.25">
      <c r="A27" s="101"/>
      <c r="B27" s="47"/>
      <c r="C27" s="47" t="str">
        <f>Tableau24232[[#Headers],[4.3.4: Mettre en place et analyser des indicateurs de suivi annuels pour les dispositifs de prise en charge MCO en soins palliatifs ]]</f>
        <v xml:space="preserve">4.3.4: Mettre en place et analyser des indicateurs de suivi annuels pour les dispositifs de prise en charge MCO en soins palliatifs </v>
      </c>
      <c r="D27" s="46" t="s">
        <v>255</v>
      </c>
      <c r="E27" s="93" t="s">
        <v>256</v>
      </c>
      <c r="F27" s="49"/>
      <c r="G27" s="46"/>
      <c r="H27" s="67"/>
      <c r="I27" s="115"/>
      <c r="J27" s="115"/>
      <c r="K27" s="115"/>
      <c r="L27" s="115"/>
      <c r="M27" s="48"/>
      <c r="N27" s="51"/>
      <c r="O27" s="65"/>
      <c r="P27" s="65"/>
      <c r="Q27" s="65"/>
      <c r="R27" s="65"/>
      <c r="S27" s="61"/>
      <c r="T27" s="63" t="s">
        <v>258</v>
      </c>
    </row>
    <row r="28" spans="1:20" ht="30" x14ac:dyDescent="0.25">
      <c r="A28" s="101"/>
      <c r="B28" s="47" t="str">
        <f>'FA_4.3 Urgences'!B2:D2</f>
        <v>4.4: Organiser la prise en charge palliative en situation d'urgence</v>
      </c>
      <c r="C28" s="47"/>
      <c r="D28" s="46"/>
      <c r="E28" s="93"/>
      <c r="F28" s="49"/>
      <c r="G28" s="46"/>
      <c r="H28" s="50"/>
      <c r="I28" s="50"/>
      <c r="J28" s="50"/>
      <c r="K28" s="50"/>
      <c r="L28" s="50"/>
      <c r="M28" s="48"/>
      <c r="N28" s="51"/>
      <c r="O28" s="65"/>
      <c r="P28" s="65"/>
      <c r="Q28" s="65"/>
      <c r="R28" s="65"/>
      <c r="S28" s="61"/>
      <c r="T28" s="63"/>
    </row>
    <row r="29" spans="1:20" ht="45" x14ac:dyDescent="0.25">
      <c r="A29" s="101"/>
      <c r="B29" s="47"/>
      <c r="C29" s="47" t="str">
        <f>Tableau2423[[#Headers],[4.4.1: Promouvoir  et définir les conditions d''utilisation et de transmission de l''outil SAMU Pallia]]</f>
        <v>4.4.1: Promouvoir  et définir les conditions d'utilisation et de transmission de l'outil SAMU Pallia</v>
      </c>
      <c r="D29" s="46" t="s">
        <v>255</v>
      </c>
      <c r="E29" s="93" t="s">
        <v>256</v>
      </c>
      <c r="F29" s="49"/>
      <c r="G29" s="46"/>
      <c r="H29" s="67"/>
      <c r="I29" s="115"/>
      <c r="J29" s="115"/>
      <c r="K29" s="115"/>
      <c r="L29" s="50"/>
      <c r="M29" s="48"/>
      <c r="N29" s="51"/>
      <c r="O29" s="65"/>
      <c r="P29" s="65"/>
      <c r="Q29" s="65"/>
      <c r="R29" s="65"/>
      <c r="S29" s="61"/>
      <c r="T29" s="63" t="s">
        <v>258</v>
      </c>
    </row>
    <row r="30" spans="1:20" ht="30" x14ac:dyDescent="0.25">
      <c r="A30" s="101"/>
      <c r="B30" s="47"/>
      <c r="C30" s="47" t="str">
        <f>Tableau2423[[#Headers],[4.4.2: Favoriser la rédaction des directives anticipées pour les patients en situation palliative]]</f>
        <v>4.4.2: Favoriser la rédaction des directives anticipées pour les patients en situation palliative</v>
      </c>
      <c r="D30" s="46" t="s">
        <v>192</v>
      </c>
      <c r="E30" s="93" t="s">
        <v>244</v>
      </c>
      <c r="F30" s="49"/>
      <c r="G30" s="114"/>
      <c r="H30" s="115"/>
      <c r="I30" s="115"/>
      <c r="J30" s="115"/>
      <c r="K30" s="115"/>
      <c r="L30" s="115"/>
      <c r="M30" s="48"/>
      <c r="N30" s="51"/>
      <c r="O30" s="65"/>
      <c r="P30" s="65"/>
      <c r="Q30" s="65"/>
      <c r="R30" s="65"/>
      <c r="S30" s="61"/>
      <c r="T30" s="63" t="s">
        <v>258</v>
      </c>
    </row>
    <row r="31" spans="1:20" ht="45" x14ac:dyDescent="0.25">
      <c r="A31" s="101"/>
      <c r="B31" s="47"/>
      <c r="C31" s="47" t="str">
        <f>Tableau2423[[#Headers],[4.4.3: Favoriser la permanence des soins et la continuité des soins des patients du domicile en lien avec les USP]]</f>
        <v>4.4.3: Favoriser la permanence des soins et la continuité des soins des patients du domicile en lien avec les USP</v>
      </c>
      <c r="D31" s="46" t="s">
        <v>255</v>
      </c>
      <c r="E31" s="93" t="s">
        <v>256</v>
      </c>
      <c r="F31" s="49"/>
      <c r="G31" s="46"/>
      <c r="H31" s="115"/>
      <c r="I31" s="115"/>
      <c r="J31" s="115"/>
      <c r="K31" s="115"/>
      <c r="L31" s="115"/>
      <c r="M31" s="48"/>
      <c r="N31" s="51"/>
      <c r="O31" s="65"/>
      <c r="P31" s="65"/>
      <c r="Q31" s="65"/>
      <c r="R31" s="65"/>
      <c r="S31" s="61"/>
      <c r="T31" s="63" t="s">
        <v>258</v>
      </c>
    </row>
    <row r="32" spans="1:20" x14ac:dyDescent="0.25">
      <c r="A32" s="101"/>
      <c r="B32" s="47"/>
      <c r="C32" s="47"/>
      <c r="D32" s="46"/>
      <c r="E32" s="93"/>
      <c r="F32" s="49"/>
      <c r="G32" s="46"/>
      <c r="H32" s="50"/>
      <c r="I32" s="50"/>
      <c r="J32" s="50"/>
      <c r="K32" s="50"/>
      <c r="L32" s="50"/>
      <c r="M32" s="48"/>
      <c r="N32" s="51"/>
      <c r="O32" s="65"/>
      <c r="P32" s="65"/>
      <c r="Q32" s="65"/>
      <c r="R32" s="65"/>
      <c r="S32" s="61"/>
      <c r="T32" s="63"/>
    </row>
    <row r="33" spans="1:20" x14ac:dyDescent="0.25">
      <c r="A33" s="101"/>
      <c r="B33" s="47"/>
      <c r="C33" s="47"/>
      <c r="D33" s="46"/>
      <c r="E33" s="93"/>
      <c r="F33" s="49"/>
      <c r="G33" s="46"/>
      <c r="H33" s="50"/>
      <c r="I33" s="50"/>
      <c r="J33" s="50"/>
      <c r="K33" s="50"/>
      <c r="L33" s="50"/>
      <c r="M33" s="48"/>
      <c r="N33" s="51"/>
      <c r="O33" s="65"/>
      <c r="P33" s="65"/>
      <c r="Q33" s="65"/>
      <c r="R33" s="65"/>
      <c r="S33" s="61"/>
      <c r="T33" s="63"/>
    </row>
    <row r="34" spans="1:20" x14ac:dyDescent="0.25">
      <c r="A34" s="101"/>
      <c r="B34" s="47"/>
      <c r="C34" s="47"/>
      <c r="D34" s="46"/>
      <c r="E34" s="93"/>
      <c r="F34" s="49"/>
      <c r="G34" s="46"/>
      <c r="H34" s="50"/>
      <c r="I34" s="50"/>
      <c r="J34" s="50"/>
      <c r="K34" s="50"/>
      <c r="L34" s="50"/>
      <c r="M34" s="48"/>
      <c r="N34" s="51"/>
      <c r="O34" s="29"/>
      <c r="P34" s="29"/>
      <c r="Q34" s="29"/>
      <c r="R34" s="29"/>
      <c r="S34" s="61"/>
      <c r="T34" s="63"/>
    </row>
    <row r="35" spans="1:20" x14ac:dyDescent="0.25">
      <c r="A35" s="101"/>
      <c r="B35" s="47"/>
      <c r="C35" s="47"/>
      <c r="D35" s="46"/>
      <c r="E35" s="93"/>
      <c r="F35" s="49"/>
      <c r="G35" s="46"/>
      <c r="H35" s="50"/>
      <c r="I35" s="50"/>
      <c r="J35" s="50"/>
      <c r="K35" s="50"/>
      <c r="L35" s="50"/>
      <c r="M35" s="48"/>
      <c r="N35" s="51"/>
      <c r="O35" s="29"/>
      <c r="P35" s="29"/>
      <c r="Q35" s="29"/>
      <c r="R35" s="29"/>
      <c r="S35" s="61"/>
      <c r="T35" s="63"/>
    </row>
    <row r="36" spans="1:20" x14ac:dyDescent="0.25">
      <c r="A36" s="101"/>
      <c r="B36" s="47"/>
      <c r="C36" s="47"/>
      <c r="D36" s="46"/>
      <c r="E36" s="93"/>
      <c r="F36" s="49"/>
      <c r="G36" s="46"/>
      <c r="H36" s="50"/>
      <c r="I36" s="50"/>
      <c r="J36" s="50"/>
      <c r="K36" s="50"/>
      <c r="L36" s="50"/>
      <c r="M36" s="48"/>
      <c r="N36" s="51"/>
      <c r="O36" s="29"/>
      <c r="P36" s="29"/>
      <c r="Q36" s="29"/>
      <c r="R36" s="29"/>
      <c r="S36" s="61"/>
      <c r="T36" s="63"/>
    </row>
    <row r="37" spans="1:20" x14ac:dyDescent="0.25">
      <c r="A37" s="101"/>
      <c r="B37" s="47"/>
      <c r="C37" s="47"/>
      <c r="D37" s="46"/>
      <c r="E37" s="93"/>
      <c r="F37" s="49"/>
      <c r="G37" s="46"/>
      <c r="H37" s="50"/>
      <c r="I37" s="50"/>
      <c r="J37" s="50"/>
      <c r="K37" s="50"/>
      <c r="L37" s="50"/>
      <c r="M37" s="48"/>
      <c r="N37" s="51"/>
      <c r="O37" s="29"/>
      <c r="P37" s="29"/>
      <c r="Q37" s="29"/>
      <c r="R37" s="29"/>
      <c r="S37" s="61"/>
      <c r="T37" s="63"/>
    </row>
    <row r="38" spans="1:20" x14ac:dyDescent="0.25">
      <c r="A38" s="101"/>
      <c r="B38" s="47"/>
      <c r="C38" s="47"/>
      <c r="D38" s="46"/>
      <c r="E38" s="93"/>
      <c r="F38" s="49"/>
      <c r="G38" s="46"/>
      <c r="H38" s="50"/>
      <c r="I38" s="50"/>
      <c r="J38" s="50"/>
      <c r="K38" s="50"/>
      <c r="L38" s="50"/>
      <c r="M38" s="48"/>
      <c r="N38" s="51"/>
      <c r="O38" s="29"/>
      <c r="P38" s="29"/>
      <c r="Q38" s="29"/>
      <c r="R38" s="29"/>
      <c r="S38" s="61"/>
      <c r="T38" s="63"/>
    </row>
    <row r="39" spans="1:20" x14ac:dyDescent="0.25">
      <c r="A39" s="101"/>
      <c r="B39" s="47"/>
      <c r="C39" s="47"/>
      <c r="D39" s="46"/>
      <c r="E39" s="93"/>
      <c r="F39" s="49"/>
      <c r="G39" s="46"/>
      <c r="H39" s="50"/>
      <c r="I39" s="50"/>
      <c r="J39" s="50"/>
      <c r="K39" s="50"/>
      <c r="L39" s="50"/>
      <c r="M39" s="48"/>
      <c r="N39" s="51"/>
      <c r="O39" s="29"/>
      <c r="P39" s="29"/>
      <c r="Q39" s="29"/>
      <c r="R39" s="29"/>
      <c r="S39" s="61"/>
      <c r="T39" s="63"/>
    </row>
    <row r="40" spans="1:20" x14ac:dyDescent="0.25">
      <c r="A40" s="101"/>
      <c r="B40" s="47"/>
      <c r="C40" s="47"/>
      <c r="D40" s="46"/>
      <c r="E40" s="93"/>
      <c r="F40" s="49"/>
      <c r="G40" s="46"/>
      <c r="H40" s="50"/>
      <c r="I40" s="50"/>
      <c r="J40" s="50"/>
      <c r="K40" s="50"/>
      <c r="L40" s="50"/>
      <c r="M40" s="48"/>
      <c r="N40" s="51"/>
      <c r="O40" s="29"/>
      <c r="P40" s="29"/>
      <c r="Q40" s="29"/>
      <c r="R40" s="29"/>
      <c r="S40" s="61"/>
      <c r="T40" s="63"/>
    </row>
    <row r="41" spans="1:20" x14ac:dyDescent="0.25">
      <c r="A41" s="101"/>
      <c r="B41" s="47"/>
      <c r="C41" s="47"/>
      <c r="D41" s="46"/>
      <c r="E41" s="93"/>
      <c r="F41" s="49"/>
      <c r="G41" s="46"/>
      <c r="H41" s="50"/>
      <c r="I41" s="50"/>
      <c r="J41" s="50"/>
      <c r="K41" s="50"/>
      <c r="L41" s="50"/>
      <c r="M41" s="48"/>
      <c r="N41" s="51"/>
      <c r="O41" s="29"/>
      <c r="P41" s="29"/>
      <c r="Q41" s="29"/>
      <c r="R41" s="29"/>
      <c r="S41" s="61"/>
      <c r="T41" s="63"/>
    </row>
    <row r="42" spans="1:20" x14ac:dyDescent="0.25">
      <c r="A42" s="101"/>
      <c r="B42" s="47"/>
      <c r="C42" s="47"/>
      <c r="D42" s="46"/>
      <c r="E42" s="93"/>
      <c r="F42" s="49"/>
      <c r="G42" s="46"/>
      <c r="H42" s="50"/>
      <c r="I42" s="50"/>
      <c r="J42" s="50"/>
      <c r="K42" s="50"/>
      <c r="L42" s="50"/>
      <c r="M42" s="48"/>
      <c r="N42" s="51"/>
      <c r="O42" s="29"/>
      <c r="P42" s="29"/>
      <c r="Q42" s="29"/>
      <c r="R42" s="29"/>
      <c r="S42" s="61"/>
      <c r="T42" s="63"/>
    </row>
    <row r="43" spans="1:20" x14ac:dyDescent="0.25">
      <c r="A43" s="101"/>
      <c r="B43" s="47"/>
      <c r="C43" s="47"/>
      <c r="D43" s="46"/>
      <c r="E43" s="93"/>
      <c r="F43" s="49"/>
      <c r="G43" s="46"/>
      <c r="H43" s="50"/>
      <c r="I43" s="50"/>
      <c r="J43" s="50"/>
      <c r="K43" s="50"/>
      <c r="L43" s="50"/>
      <c r="M43" s="48"/>
      <c r="N43" s="51"/>
      <c r="O43" s="29"/>
      <c r="P43" s="29"/>
      <c r="Q43" s="29"/>
      <c r="R43" s="29"/>
      <c r="S43" s="61"/>
      <c r="T43" s="63"/>
    </row>
    <row r="44" spans="1:20" x14ac:dyDescent="0.25">
      <c r="A44" s="101"/>
      <c r="B44" s="47"/>
      <c r="C44" s="47"/>
      <c r="D44" s="46"/>
      <c r="E44" s="93"/>
      <c r="F44" s="49"/>
      <c r="G44" s="46"/>
      <c r="H44" s="50"/>
      <c r="I44" s="50"/>
      <c r="J44" s="50"/>
      <c r="K44" s="50"/>
      <c r="L44" s="50"/>
      <c r="M44" s="48"/>
      <c r="N44" s="51"/>
      <c r="O44" s="29"/>
      <c r="P44" s="29"/>
      <c r="Q44" s="29"/>
      <c r="R44" s="29"/>
      <c r="S44" s="61"/>
      <c r="T44" s="63"/>
    </row>
    <row r="45" spans="1:20" ht="15.75" thickBot="1" x14ac:dyDescent="0.3">
      <c r="A45" s="106"/>
      <c r="B45" s="53"/>
      <c r="C45" s="53"/>
      <c r="D45" s="52"/>
      <c r="E45" s="118"/>
      <c r="F45" s="55"/>
      <c r="G45" s="52"/>
      <c r="H45" s="56"/>
      <c r="I45" s="56"/>
      <c r="J45" s="56"/>
      <c r="K45" s="56"/>
      <c r="L45" s="56"/>
      <c r="M45" s="54"/>
      <c r="N45" s="57"/>
      <c r="O45" s="58"/>
      <c r="P45" s="58"/>
      <c r="Q45" s="58"/>
      <c r="R45" s="58"/>
      <c r="S45" s="62"/>
      <c r="T45" s="64"/>
    </row>
  </sheetData>
  <mergeCells count="13">
    <mergeCell ref="A9:A10"/>
    <mergeCell ref="N9:S9"/>
    <mergeCell ref="G9:L9"/>
    <mergeCell ref="B9:B10"/>
    <mergeCell ref="F9:F10"/>
    <mergeCell ref="D9:E9"/>
    <mergeCell ref="C9:C10"/>
    <mergeCell ref="T9:T10"/>
    <mergeCell ref="C2:T2"/>
    <mergeCell ref="C3:T3"/>
    <mergeCell ref="C4:T4"/>
    <mergeCell ref="C5:T5"/>
    <mergeCell ref="C6:E6"/>
  </mergeCells>
  <pageMargins left="0.23622047244094491" right="0.23622047244094491" top="0.74803149606299213" bottom="0.74803149606299213" header="0.31496062992125984" footer="0.31496062992125984"/>
  <pageSetup paperSize="9" scale="61" fitToHeight="55" orientation="landscape" r:id="rId1"/>
  <headerFooter>
    <oddFooter>&amp;C&amp;8PRS2 - Plans d'actions</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'menu déroulant'!$O$2:$O$30</xm:f>
          </x14:formula1>
          <xm:sqref>C2:T2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2"/>
  <sheetViews>
    <sheetView tabSelected="1" topLeftCell="B4" zoomScaleNormal="100" workbookViewId="0">
      <pane xSplit="7770" ySplit="3240" activePane="bottomRight"/>
      <selection activeCell="D7" sqref="D7"/>
      <selection pane="topRight" activeCell="E19" sqref="E19"/>
      <selection pane="bottomLeft" activeCell="B4" sqref="B4:G4"/>
      <selection pane="bottomRight" activeCell="A7" sqref="A7"/>
    </sheetView>
  </sheetViews>
  <sheetFormatPr baseColWidth="10" defaultRowHeight="15" x14ac:dyDescent="0.25"/>
  <cols>
    <col min="1" max="1" width="47" style="1" bestFit="1" customWidth="1"/>
    <col min="2" max="3" width="35.140625" style="108" bestFit="1" customWidth="1"/>
    <col min="4" max="6" width="35.140625" style="108" customWidth="1"/>
    <col min="7" max="7" width="35.140625" style="108" bestFit="1" customWidth="1"/>
    <col min="8" max="8" width="139.42578125" style="4" customWidth="1"/>
    <col min="9" max="16384" width="11.42578125" style="1"/>
  </cols>
  <sheetData>
    <row r="1" spans="1:8" ht="16.5" thickBot="1" x14ac:dyDescent="0.3">
      <c r="A1" s="88" t="s">
        <v>183</v>
      </c>
      <c r="B1" s="169" t="s">
        <v>155</v>
      </c>
      <c r="C1" s="170"/>
      <c r="D1" s="171"/>
      <c r="E1" s="171"/>
      <c r="F1" s="171"/>
      <c r="G1" s="172"/>
      <c r="H1" s="19" t="s">
        <v>13</v>
      </c>
    </row>
    <row r="2" spans="1:8" ht="15.75" x14ac:dyDescent="0.25">
      <c r="A2" s="82" t="s">
        <v>89</v>
      </c>
      <c r="B2" s="173" t="s">
        <v>250</v>
      </c>
      <c r="C2" s="174"/>
      <c r="D2" s="175"/>
      <c r="E2" s="175"/>
      <c r="F2" s="175"/>
      <c r="G2" s="176"/>
      <c r="H2" s="4" t="s">
        <v>70</v>
      </c>
    </row>
    <row r="3" spans="1:8" ht="15.75" x14ac:dyDescent="0.25">
      <c r="A3" s="91" t="s">
        <v>215</v>
      </c>
      <c r="B3" s="177">
        <v>4</v>
      </c>
      <c r="C3" s="178"/>
      <c r="D3" s="179"/>
      <c r="E3" s="179"/>
      <c r="F3" s="179"/>
      <c r="G3" s="180"/>
      <c r="H3" s="4" t="s">
        <v>97</v>
      </c>
    </row>
    <row r="4" spans="1:8" ht="51.75" customHeight="1" thickBot="1" x14ac:dyDescent="0.3">
      <c r="A4" s="83" t="s">
        <v>234</v>
      </c>
      <c r="B4" s="181"/>
      <c r="C4" s="182"/>
      <c r="D4" s="182"/>
      <c r="E4" s="182"/>
      <c r="F4" s="182"/>
      <c r="G4" s="183"/>
      <c r="H4" s="15" t="s">
        <v>229</v>
      </c>
    </row>
    <row r="5" spans="1:8" s="20" customFormat="1" ht="95.25" thickBot="1" x14ac:dyDescent="0.3">
      <c r="A5" s="89" t="s">
        <v>232</v>
      </c>
      <c r="B5" s="90" t="s">
        <v>237</v>
      </c>
      <c r="C5" s="90" t="s">
        <v>238</v>
      </c>
      <c r="D5" s="90" t="s">
        <v>365</v>
      </c>
      <c r="E5" s="90" t="s">
        <v>251</v>
      </c>
      <c r="F5" s="90" t="s">
        <v>252</v>
      </c>
      <c r="G5" s="90" t="s">
        <v>253</v>
      </c>
      <c r="H5" s="19"/>
    </row>
    <row r="6" spans="1:8" s="2" customFormat="1" x14ac:dyDescent="0.25">
      <c r="A6" s="72" t="s">
        <v>10</v>
      </c>
      <c r="B6" s="122"/>
      <c r="C6" s="123"/>
      <c r="D6" s="123"/>
      <c r="E6" s="123"/>
      <c r="F6" s="123"/>
      <c r="G6" s="123"/>
    </row>
    <row r="7" spans="1:8" ht="119.25" customHeight="1" x14ac:dyDescent="0.25">
      <c r="A7" s="78" t="s">
        <v>71</v>
      </c>
      <c r="B7" s="92" t="s">
        <v>262</v>
      </c>
      <c r="C7" s="95" t="s">
        <v>271</v>
      </c>
      <c r="D7" s="95" t="s">
        <v>278</v>
      </c>
      <c r="E7" s="95" t="s">
        <v>279</v>
      </c>
      <c r="F7" s="95" t="s">
        <v>366</v>
      </c>
      <c r="G7" s="95" t="s">
        <v>367</v>
      </c>
      <c r="H7" s="15" t="s">
        <v>235</v>
      </c>
    </row>
    <row r="8" spans="1:8" ht="45" x14ac:dyDescent="0.25">
      <c r="A8" s="78" t="s">
        <v>87</v>
      </c>
      <c r="B8" s="124" t="s">
        <v>263</v>
      </c>
      <c r="C8" s="120" t="s">
        <v>268</v>
      </c>
      <c r="D8" s="120" t="s">
        <v>274</v>
      </c>
      <c r="E8" s="120" t="s">
        <v>309</v>
      </c>
      <c r="F8" s="120"/>
      <c r="G8" s="120"/>
      <c r="H8" s="4" t="s">
        <v>65</v>
      </c>
    </row>
    <row r="9" spans="1:8" x14ac:dyDescent="0.25">
      <c r="A9" s="78" t="s">
        <v>21</v>
      </c>
      <c r="B9" s="124"/>
      <c r="C9" s="120"/>
      <c r="D9" s="120"/>
      <c r="E9" s="120"/>
      <c r="F9" s="120"/>
      <c r="G9" s="120"/>
      <c r="H9" s="4" t="s">
        <v>66</v>
      </c>
    </row>
    <row r="10" spans="1:8" x14ac:dyDescent="0.25">
      <c r="A10" s="78" t="s">
        <v>182</v>
      </c>
      <c r="B10" s="124"/>
      <c r="C10" s="120"/>
      <c r="D10" s="120"/>
      <c r="E10" s="120"/>
      <c r="F10" s="120"/>
      <c r="G10" s="120"/>
      <c r="H10" s="4" t="s">
        <v>67</v>
      </c>
    </row>
    <row r="11" spans="1:8" ht="15.75" thickBot="1" x14ac:dyDescent="0.3">
      <c r="A11" s="79" t="s">
        <v>181</v>
      </c>
      <c r="B11" s="125"/>
      <c r="C11" s="121"/>
      <c r="D11" s="121"/>
      <c r="E11" s="121"/>
      <c r="F11" s="121"/>
      <c r="G11" s="121"/>
      <c r="H11" s="4" t="s">
        <v>180</v>
      </c>
    </row>
    <row r="12" spans="1:8" s="2" customFormat="1" ht="15.75" thickBot="1" x14ac:dyDescent="0.3">
      <c r="A12" s="75" t="s">
        <v>15</v>
      </c>
      <c r="B12" s="126"/>
      <c r="C12" s="199"/>
      <c r="D12" s="199"/>
      <c r="E12" s="127"/>
      <c r="F12" s="127"/>
      <c r="G12" s="199"/>
      <c r="H12" s="5"/>
    </row>
    <row r="13" spans="1:8" x14ac:dyDescent="0.25">
      <c r="A13" s="84" t="s">
        <v>220</v>
      </c>
      <c r="B13" s="213" t="s">
        <v>306</v>
      </c>
      <c r="C13" s="204" t="s">
        <v>239</v>
      </c>
      <c r="D13" s="204" t="s">
        <v>306</v>
      </c>
      <c r="E13" s="210" t="s">
        <v>284</v>
      </c>
      <c r="F13" s="204" t="s">
        <v>283</v>
      </c>
      <c r="G13" s="204" t="s">
        <v>287</v>
      </c>
      <c r="H13" s="4" t="s">
        <v>88</v>
      </c>
    </row>
    <row r="14" spans="1:8" ht="45" x14ac:dyDescent="0.25">
      <c r="A14" s="78" t="s">
        <v>17</v>
      </c>
      <c r="B14" s="197" t="s">
        <v>264</v>
      </c>
      <c r="C14" s="196" t="s">
        <v>269</v>
      </c>
      <c r="D14" s="196" t="s">
        <v>307</v>
      </c>
      <c r="E14" s="205" t="s">
        <v>310</v>
      </c>
      <c r="F14" s="196" t="s">
        <v>311</v>
      </c>
      <c r="G14" s="196" t="s">
        <v>312</v>
      </c>
      <c r="H14" s="4" t="s">
        <v>68</v>
      </c>
    </row>
    <row r="15" spans="1:8" ht="30" x14ac:dyDescent="0.25">
      <c r="A15" s="78" t="s">
        <v>0</v>
      </c>
      <c r="B15" s="202" t="s">
        <v>381</v>
      </c>
      <c r="C15" s="207" t="s">
        <v>382</v>
      </c>
      <c r="D15" s="206" t="s">
        <v>383</v>
      </c>
      <c r="E15" s="205"/>
      <c r="F15" s="207"/>
      <c r="G15" s="207" t="s">
        <v>376</v>
      </c>
      <c r="H15" s="4" t="s">
        <v>69</v>
      </c>
    </row>
    <row r="16" spans="1:8" x14ac:dyDescent="0.25">
      <c r="A16" s="78" t="s">
        <v>77</v>
      </c>
      <c r="B16" s="197"/>
      <c r="C16" s="196"/>
      <c r="D16" s="211"/>
      <c r="E16" s="205"/>
      <c r="F16" s="208">
        <v>30000</v>
      </c>
      <c r="G16" s="196"/>
      <c r="H16" s="4" t="s">
        <v>236</v>
      </c>
    </row>
    <row r="17" spans="1:8" ht="15.75" thickBot="1" x14ac:dyDescent="0.3">
      <c r="A17" s="79" t="s">
        <v>184</v>
      </c>
      <c r="B17" s="214"/>
      <c r="C17" s="200" t="s">
        <v>270</v>
      </c>
      <c r="D17" s="212"/>
      <c r="E17" s="198"/>
      <c r="F17" s="200"/>
      <c r="G17" s="200"/>
      <c r="H17" s="4" t="s">
        <v>236</v>
      </c>
    </row>
    <row r="18" spans="1:8" s="2" customFormat="1" ht="15.75" thickBot="1" x14ac:dyDescent="0.3">
      <c r="A18" s="75" t="s">
        <v>18</v>
      </c>
      <c r="B18" s="126"/>
      <c r="C18" s="144"/>
      <c r="D18" s="127"/>
      <c r="E18" s="127"/>
      <c r="F18" s="127"/>
      <c r="G18" s="127"/>
      <c r="H18" s="5"/>
    </row>
    <row r="19" spans="1:8" x14ac:dyDescent="0.25">
      <c r="A19" s="78" t="s">
        <v>1</v>
      </c>
      <c r="B19" s="145" t="s">
        <v>285</v>
      </c>
      <c r="C19" s="145" t="s">
        <v>272</v>
      </c>
      <c r="D19" s="120" t="s">
        <v>276</v>
      </c>
      <c r="E19" s="120" t="s">
        <v>280</v>
      </c>
      <c r="F19" s="120" t="s">
        <v>285</v>
      </c>
      <c r="G19" s="120" t="s">
        <v>288</v>
      </c>
      <c r="H19" s="4" t="s">
        <v>64</v>
      </c>
    </row>
    <row r="20" spans="1:8" x14ac:dyDescent="0.25">
      <c r="A20" s="78" t="s">
        <v>90</v>
      </c>
      <c r="B20" s="146" t="s">
        <v>265</v>
      </c>
      <c r="C20" s="146"/>
      <c r="D20" s="120"/>
      <c r="E20" s="120"/>
      <c r="F20" s="120"/>
      <c r="G20" s="120"/>
      <c r="H20" s="4" t="s">
        <v>75</v>
      </c>
    </row>
    <row r="21" spans="1:8" x14ac:dyDescent="0.25">
      <c r="A21" s="78" t="s">
        <v>5</v>
      </c>
      <c r="B21" s="146" t="s">
        <v>305</v>
      </c>
      <c r="C21" s="146"/>
      <c r="D21" s="120"/>
      <c r="E21" s="120"/>
      <c r="F21" s="120"/>
      <c r="G21" s="120"/>
      <c r="H21" s="4" t="s">
        <v>75</v>
      </c>
    </row>
    <row r="22" spans="1:8" ht="30" x14ac:dyDescent="0.35">
      <c r="A22" s="78" t="s">
        <v>91</v>
      </c>
      <c r="B22" s="146" t="s">
        <v>265</v>
      </c>
      <c r="C22" s="146" t="s">
        <v>273</v>
      </c>
      <c r="D22" s="120" t="s">
        <v>275</v>
      </c>
      <c r="E22" s="120" t="s">
        <v>281</v>
      </c>
      <c r="F22" s="120" t="s">
        <v>286</v>
      </c>
      <c r="G22" s="120" t="s">
        <v>314</v>
      </c>
      <c r="H22" s="4" t="s">
        <v>94</v>
      </c>
    </row>
    <row r="23" spans="1:8" ht="18.75" thickBot="1" x14ac:dyDescent="0.4">
      <c r="A23" s="79" t="s">
        <v>2</v>
      </c>
      <c r="B23" s="147" t="s">
        <v>265</v>
      </c>
      <c r="C23" s="147"/>
      <c r="D23" s="121"/>
      <c r="E23" s="121"/>
      <c r="F23" s="121"/>
      <c r="G23" s="121" t="s">
        <v>313</v>
      </c>
      <c r="H23" s="4" t="s">
        <v>94</v>
      </c>
    </row>
    <row r="24" spans="1:8" s="2" customFormat="1" x14ac:dyDescent="0.25">
      <c r="A24" s="75" t="s">
        <v>19</v>
      </c>
      <c r="B24" s="126"/>
      <c r="C24" s="127"/>
      <c r="D24" s="127"/>
      <c r="E24" s="127"/>
      <c r="F24" s="127"/>
      <c r="G24" s="127"/>
      <c r="H24" s="5"/>
    </row>
    <row r="25" spans="1:8" ht="15.75" thickBot="1" x14ac:dyDescent="0.3">
      <c r="A25" s="79" t="s">
        <v>92</v>
      </c>
      <c r="B25" s="130">
        <v>2018</v>
      </c>
      <c r="C25" s="131">
        <v>2018</v>
      </c>
      <c r="D25" s="132" t="s">
        <v>277</v>
      </c>
      <c r="E25" s="131" t="s">
        <v>282</v>
      </c>
      <c r="F25" s="131" t="s">
        <v>282</v>
      </c>
      <c r="G25" s="131" t="s">
        <v>298</v>
      </c>
      <c r="H25" s="4" t="s">
        <v>63</v>
      </c>
    </row>
    <row r="26" spans="1:8" s="2" customFormat="1" x14ac:dyDescent="0.25">
      <c r="A26" s="75" t="s">
        <v>179</v>
      </c>
      <c r="B26" s="126"/>
      <c r="C26" s="127"/>
      <c r="D26" s="127"/>
      <c r="E26" s="127"/>
      <c r="F26" s="127"/>
      <c r="G26" s="127"/>
      <c r="H26" s="5"/>
    </row>
    <row r="27" spans="1:8" x14ac:dyDescent="0.25">
      <c r="A27" s="78" t="s">
        <v>221</v>
      </c>
      <c r="B27" s="124" t="s">
        <v>192</v>
      </c>
      <c r="C27" s="120" t="s">
        <v>192</v>
      </c>
      <c r="D27" s="120" t="s">
        <v>255</v>
      </c>
      <c r="E27" s="120" t="s">
        <v>192</v>
      </c>
      <c r="F27" s="120" t="s">
        <v>192</v>
      </c>
      <c r="G27" s="120" t="s">
        <v>192</v>
      </c>
      <c r="H27" s="4" t="s">
        <v>189</v>
      </c>
    </row>
    <row r="28" spans="1:8" ht="15.75" thickBot="1" x14ac:dyDescent="0.3">
      <c r="A28" s="79" t="s">
        <v>222</v>
      </c>
      <c r="B28" s="125" t="s">
        <v>266</v>
      </c>
      <c r="C28" s="121"/>
      <c r="D28" s="121" t="s">
        <v>316</v>
      </c>
      <c r="E28" s="121" t="s">
        <v>255</v>
      </c>
      <c r="F28" s="121" t="s">
        <v>308</v>
      </c>
      <c r="G28" s="121" t="s">
        <v>308</v>
      </c>
      <c r="H28" s="4" t="s">
        <v>188</v>
      </c>
    </row>
    <row r="29" spans="1:8" x14ac:dyDescent="0.25">
      <c r="A29" s="75" t="s">
        <v>20</v>
      </c>
      <c r="B29" s="126"/>
      <c r="C29" s="133"/>
      <c r="D29" s="133"/>
      <c r="E29" s="133"/>
      <c r="F29" s="133"/>
      <c r="G29" s="133"/>
      <c r="H29" s="5"/>
    </row>
    <row r="30" spans="1:8" x14ac:dyDescent="0.25">
      <c r="A30" s="85" t="s">
        <v>60</v>
      </c>
      <c r="B30" s="134"/>
      <c r="C30" s="135"/>
      <c r="D30" s="135"/>
      <c r="E30" s="135"/>
      <c r="F30" s="135"/>
      <c r="G30" s="135"/>
      <c r="H30" s="5"/>
    </row>
    <row r="31" spans="1:8" ht="75" x14ac:dyDescent="0.25">
      <c r="A31" s="78" t="s">
        <v>223</v>
      </c>
      <c r="B31" s="136" t="s">
        <v>210</v>
      </c>
      <c r="C31" s="137" t="s">
        <v>210</v>
      </c>
      <c r="D31" s="137" t="s">
        <v>210</v>
      </c>
      <c r="E31" s="137" t="s">
        <v>210</v>
      </c>
      <c r="F31" s="137" t="s">
        <v>210</v>
      </c>
      <c r="G31" s="137" t="s">
        <v>210</v>
      </c>
      <c r="H31" s="8" t="s">
        <v>13</v>
      </c>
    </row>
    <row r="32" spans="1:8" ht="45" x14ac:dyDescent="0.25">
      <c r="A32" s="78" t="s">
        <v>11</v>
      </c>
      <c r="B32" s="136" t="s">
        <v>123</v>
      </c>
      <c r="C32" s="137" t="s">
        <v>123</v>
      </c>
      <c r="D32" s="137" t="s">
        <v>123</v>
      </c>
      <c r="E32" s="137" t="s">
        <v>123</v>
      </c>
      <c r="F32" s="137" t="s">
        <v>123</v>
      </c>
      <c r="G32" s="137" t="s">
        <v>123</v>
      </c>
      <c r="H32" s="8" t="s">
        <v>13</v>
      </c>
    </row>
    <row r="33" spans="1:8" x14ac:dyDescent="0.25">
      <c r="A33" s="78" t="s">
        <v>62</v>
      </c>
      <c r="B33" s="136">
        <v>4</v>
      </c>
      <c r="C33" s="137">
        <v>4</v>
      </c>
      <c r="D33" s="137">
        <v>4</v>
      </c>
      <c r="E33" s="137">
        <v>4</v>
      </c>
      <c r="F33" s="137">
        <v>4</v>
      </c>
      <c r="G33" s="137">
        <v>4</v>
      </c>
      <c r="H33" s="8" t="s">
        <v>13</v>
      </c>
    </row>
    <row r="34" spans="1:8" ht="17.25" customHeight="1" x14ac:dyDescent="0.25">
      <c r="A34" s="78" t="s">
        <v>93</v>
      </c>
      <c r="B34" s="136"/>
      <c r="C34" s="137"/>
      <c r="D34" s="137"/>
      <c r="E34" s="137"/>
      <c r="F34" s="137"/>
      <c r="G34" s="137"/>
      <c r="H34" s="8" t="s">
        <v>207</v>
      </c>
    </row>
    <row r="35" spans="1:8" x14ac:dyDescent="0.25">
      <c r="A35" s="85" t="s">
        <v>61</v>
      </c>
      <c r="B35" s="134"/>
      <c r="C35" s="135"/>
      <c r="D35" s="135"/>
      <c r="E35" s="135"/>
      <c r="F35" s="135"/>
      <c r="G35" s="135"/>
      <c r="H35" s="5"/>
    </row>
    <row r="36" spans="1:8" x14ac:dyDescent="0.25">
      <c r="A36" s="78" t="s">
        <v>216</v>
      </c>
      <c r="B36" s="136"/>
      <c r="C36" s="137"/>
      <c r="D36" s="137"/>
      <c r="E36" s="137"/>
      <c r="F36" s="137"/>
      <c r="G36" s="137"/>
      <c r="H36" s="8" t="s">
        <v>13</v>
      </c>
    </row>
    <row r="37" spans="1:8" x14ac:dyDescent="0.25">
      <c r="A37" s="78" t="s">
        <v>225</v>
      </c>
      <c r="B37" s="136"/>
      <c r="C37" s="137"/>
      <c r="D37" s="137"/>
      <c r="E37" s="137"/>
      <c r="F37" s="137"/>
      <c r="G37" s="137"/>
      <c r="H37" s="8" t="s">
        <v>13</v>
      </c>
    </row>
    <row r="38" spans="1:8" x14ac:dyDescent="0.25">
      <c r="A38" s="78" t="s">
        <v>16</v>
      </c>
      <c r="B38" s="136"/>
      <c r="C38" s="137"/>
      <c r="D38" s="137"/>
      <c r="E38" s="137"/>
      <c r="F38" s="137"/>
      <c r="G38" s="137"/>
      <c r="H38" s="8" t="s">
        <v>13</v>
      </c>
    </row>
    <row r="39" spans="1:8" ht="30.75" thickBot="1" x14ac:dyDescent="0.3">
      <c r="A39" s="79" t="s">
        <v>224</v>
      </c>
      <c r="B39" s="119" t="s">
        <v>267</v>
      </c>
      <c r="C39" s="119" t="s">
        <v>267</v>
      </c>
      <c r="D39" s="119" t="s">
        <v>267</v>
      </c>
      <c r="E39" s="119" t="s">
        <v>267</v>
      </c>
      <c r="F39" s="119" t="s">
        <v>267</v>
      </c>
      <c r="G39" s="119" t="s">
        <v>267</v>
      </c>
      <c r="H39" s="9" t="s">
        <v>107</v>
      </c>
    </row>
    <row r="40" spans="1:8" x14ac:dyDescent="0.25">
      <c r="A40" s="80" t="s">
        <v>59</v>
      </c>
      <c r="B40" s="138"/>
      <c r="C40" s="139"/>
      <c r="D40" s="139"/>
      <c r="E40" s="139"/>
      <c r="F40" s="139"/>
      <c r="G40" s="139"/>
      <c r="H40" s="7"/>
    </row>
    <row r="41" spans="1:8" ht="90" x14ac:dyDescent="0.25">
      <c r="A41" s="78" t="s">
        <v>98</v>
      </c>
      <c r="B41" s="136"/>
      <c r="C41" s="137"/>
      <c r="D41" s="137" t="s">
        <v>364</v>
      </c>
      <c r="E41" s="137"/>
      <c r="F41" s="137"/>
      <c r="G41" s="137" t="s">
        <v>361</v>
      </c>
      <c r="H41" s="9" t="s">
        <v>141</v>
      </c>
    </row>
    <row r="42" spans="1:8" x14ac:dyDescent="0.25">
      <c r="A42" s="78" t="s">
        <v>99</v>
      </c>
      <c r="B42" s="136"/>
      <c r="C42" s="137"/>
      <c r="D42" s="137"/>
      <c r="E42" s="137"/>
      <c r="F42" s="137"/>
      <c r="G42" s="137"/>
      <c r="H42" s="9" t="s">
        <v>141</v>
      </c>
    </row>
    <row r="43" spans="1:8" ht="30" x14ac:dyDescent="0.25">
      <c r="A43" s="78" t="s">
        <v>100</v>
      </c>
      <c r="B43" s="136"/>
      <c r="C43" s="137"/>
      <c r="D43" s="137" t="s">
        <v>29</v>
      </c>
      <c r="E43" s="137" t="s">
        <v>29</v>
      </c>
      <c r="F43" s="137"/>
      <c r="G43" s="137" t="s">
        <v>29</v>
      </c>
      <c r="H43" s="9" t="s">
        <v>141</v>
      </c>
    </row>
    <row r="44" spans="1:8" ht="90" x14ac:dyDescent="0.25">
      <c r="A44" s="78" t="s">
        <v>101</v>
      </c>
      <c r="B44" s="136"/>
      <c r="C44" s="137"/>
      <c r="D44" s="137" t="s">
        <v>50</v>
      </c>
      <c r="E44" s="137" t="s">
        <v>50</v>
      </c>
      <c r="F44" s="137"/>
      <c r="G44" s="137" t="s">
        <v>50</v>
      </c>
      <c r="H44" s="9" t="s">
        <v>141</v>
      </c>
    </row>
    <row r="45" spans="1:8" ht="75" x14ac:dyDescent="0.25">
      <c r="A45" s="78" t="s">
        <v>102</v>
      </c>
      <c r="B45" s="136"/>
      <c r="C45" s="137"/>
      <c r="D45" s="137" t="s">
        <v>39</v>
      </c>
      <c r="E45" s="137" t="s">
        <v>39</v>
      </c>
      <c r="F45" s="137" t="s">
        <v>39</v>
      </c>
      <c r="G45" s="137" t="s">
        <v>39</v>
      </c>
      <c r="H45" s="9" t="s">
        <v>141</v>
      </c>
    </row>
    <row r="46" spans="1:8" ht="15.75" thickBot="1" x14ac:dyDescent="0.3">
      <c r="A46" s="78" t="s">
        <v>103</v>
      </c>
      <c r="B46" s="136"/>
      <c r="C46" s="137"/>
      <c r="D46" s="137"/>
      <c r="E46" s="137"/>
      <c r="F46" s="137"/>
      <c r="G46" s="137"/>
      <c r="H46" s="9" t="s">
        <v>141</v>
      </c>
    </row>
    <row r="47" spans="1:8" x14ac:dyDescent="0.25">
      <c r="A47" s="75" t="s">
        <v>14</v>
      </c>
      <c r="B47" s="140"/>
      <c r="C47" s="141"/>
      <c r="D47" s="141"/>
      <c r="E47" s="141"/>
      <c r="F47" s="141"/>
      <c r="G47" s="141"/>
    </row>
    <row r="48" spans="1:8" x14ac:dyDescent="0.25">
      <c r="A48" s="86" t="s">
        <v>6</v>
      </c>
      <c r="B48" s="124"/>
      <c r="C48" s="142"/>
      <c r="D48" s="142"/>
      <c r="E48" s="142"/>
      <c r="F48" s="142"/>
      <c r="G48" s="142"/>
      <c r="H48" s="8" t="s">
        <v>13</v>
      </c>
    </row>
    <row r="49" spans="1:8" x14ac:dyDescent="0.25">
      <c r="A49" s="86" t="s">
        <v>7</v>
      </c>
      <c r="B49" s="124"/>
      <c r="C49" s="142"/>
      <c r="D49" s="142"/>
      <c r="E49" s="142"/>
      <c r="F49" s="142"/>
      <c r="G49" s="142"/>
      <c r="H49" s="8" t="s">
        <v>13</v>
      </c>
    </row>
    <row r="50" spans="1:8" x14ac:dyDescent="0.25">
      <c r="A50" s="86" t="s">
        <v>8</v>
      </c>
      <c r="B50" s="124"/>
      <c r="C50" s="142"/>
      <c r="D50" s="142"/>
      <c r="E50" s="142"/>
      <c r="F50" s="142"/>
      <c r="G50" s="142"/>
      <c r="H50" s="8" t="s">
        <v>13</v>
      </c>
    </row>
    <row r="51" spans="1:8" x14ac:dyDescent="0.25">
      <c r="A51" s="86" t="s">
        <v>12</v>
      </c>
      <c r="B51" s="124"/>
      <c r="C51" s="142"/>
      <c r="D51" s="142"/>
      <c r="E51" s="142"/>
      <c r="F51" s="142"/>
      <c r="G51" s="142"/>
      <c r="H51" s="8" t="s">
        <v>13</v>
      </c>
    </row>
    <row r="52" spans="1:8" ht="15.75" thickBot="1" x14ac:dyDescent="0.3">
      <c r="A52" s="87" t="s">
        <v>9</v>
      </c>
      <c r="B52" s="125"/>
      <c r="C52" s="143"/>
      <c r="D52" s="143"/>
      <c r="E52" s="143"/>
      <c r="F52" s="143"/>
      <c r="G52" s="143"/>
      <c r="H52" s="8" t="s">
        <v>13</v>
      </c>
    </row>
    <row r="54" spans="1:8" x14ac:dyDescent="0.25">
      <c r="A54" s="201" t="s">
        <v>372</v>
      </c>
    </row>
    <row r="55" spans="1:8" ht="30" x14ac:dyDescent="0.25">
      <c r="A55" s="202" t="s">
        <v>373</v>
      </c>
    </row>
    <row r="56" spans="1:8" x14ac:dyDescent="0.25">
      <c r="A56" s="201" t="s">
        <v>374</v>
      </c>
    </row>
    <row r="57" spans="1:8" ht="30" x14ac:dyDescent="0.25">
      <c r="A57" s="201" t="s">
        <v>375</v>
      </c>
    </row>
    <row r="58" spans="1:8" x14ac:dyDescent="0.25">
      <c r="A58" s="201" t="s">
        <v>376</v>
      </c>
    </row>
    <row r="59" spans="1:8" ht="30" x14ac:dyDescent="0.25">
      <c r="A59" s="201" t="s">
        <v>377</v>
      </c>
    </row>
    <row r="60" spans="1:8" x14ac:dyDescent="0.25">
      <c r="A60" s="201" t="s">
        <v>378</v>
      </c>
    </row>
    <row r="61" spans="1:8" x14ac:dyDescent="0.25">
      <c r="A61" s="201" t="s">
        <v>379</v>
      </c>
    </row>
    <row r="62" spans="1:8" x14ac:dyDescent="0.25">
      <c r="A62" s="201" t="s">
        <v>380</v>
      </c>
    </row>
  </sheetData>
  <mergeCells count="4">
    <mergeCell ref="B1:G1"/>
    <mergeCell ref="B2:G2"/>
    <mergeCell ref="B3:G3"/>
    <mergeCell ref="B4:G4"/>
  </mergeCells>
  <printOptions horizontalCentered="1"/>
  <pageMargins left="0" right="0" top="0" bottom="0" header="0.31496062992125984" footer="0.31496062992125984"/>
  <pageSetup paperSize="8" scale="80" fitToHeight="55" orientation="landscape" r:id="rId1"/>
  <headerFooter>
    <oddFooter>&amp;C&amp;8PRS2 - Plans d'actions</oddFooter>
  </headerFooter>
  <tableParts count="1">
    <tablePart r:id="rId2"/>
  </tableParts>
  <extLst>
    <ext xmlns:x14="http://schemas.microsoft.com/office/spreadsheetml/2009/9/main" uri="{CCE6A557-97BC-4b89-ADB6-D9C93CAAB3DF}">
      <x14:dataValidations xmlns:xm="http://schemas.microsoft.com/office/excel/2006/main" count="15">
        <x14:dataValidation type="list" allowBlank="1" showInputMessage="1" showErrorMessage="1">
          <x14:formula1>
            <xm:f>'menu déroulant'!$M$2:$M$6</xm:f>
          </x14:formula1>
          <xm:sqref>B3</xm:sqref>
        </x14:dataValidation>
        <x14:dataValidation type="list" allowBlank="1" showInputMessage="1" showErrorMessage="1">
          <x14:formula1>
            <xm:f>'menu déroulant'!$O$2:$O$30</xm:f>
          </x14:formula1>
          <xm:sqref>B1</xm:sqref>
        </x14:dataValidation>
        <x14:dataValidation type="list" allowBlank="1" showInputMessage="1" showErrorMessage="1">
          <x14:formula1>
            <xm:f>'menu déroulant'!$H$2:$H$8</xm:f>
          </x14:formula1>
          <xm:sqref>B45:G45</xm:sqref>
        </x14:dataValidation>
        <x14:dataValidation type="list" allowBlank="1" showInputMessage="1" showErrorMessage="1">
          <x14:formula1>
            <xm:f>'menu déroulant'!$G$2:$G$8</xm:f>
          </x14:formula1>
          <xm:sqref>B44:G44</xm:sqref>
        </x14:dataValidation>
        <x14:dataValidation type="list" allowBlank="1" showInputMessage="1" showErrorMessage="1">
          <x14:formula1>
            <xm:f>'menu déroulant'!$E$2:$E$8</xm:f>
          </x14:formula1>
          <xm:sqref>B42:G42</xm:sqref>
        </x14:dataValidation>
        <x14:dataValidation type="list" allowBlank="1" showInputMessage="1" showErrorMessage="1">
          <x14:formula1>
            <xm:f>'menu déroulant'!$D$2:$D$8</xm:f>
          </x14:formula1>
          <xm:sqref>B41:G41</xm:sqref>
        </x14:dataValidation>
        <x14:dataValidation type="list" allowBlank="1" showInputMessage="1" showErrorMessage="1">
          <x14:formula1>
            <xm:f>'menu déroulant'!$K$2:$K$3</xm:f>
          </x14:formula1>
          <xm:sqref>B37:G37</xm:sqref>
        </x14:dataValidation>
        <x14:dataValidation type="list" allowBlank="1" showInputMessage="1" showErrorMessage="1">
          <x14:formula1>
            <xm:f>'menu déroulant'!$J$2:$J$3</xm:f>
          </x14:formula1>
          <xm:sqref>B36:G36</xm:sqref>
        </x14:dataValidation>
        <x14:dataValidation type="list" allowBlank="1" showInputMessage="1" showErrorMessage="1">
          <x14:formula1>
            <xm:f>'menu déroulant'!$A$2:$A$8</xm:f>
          </x14:formula1>
          <xm:sqref>B31:G31</xm:sqref>
        </x14:dataValidation>
        <x14:dataValidation type="list" allowBlank="1" showInputMessage="1" showErrorMessage="1">
          <x14:formula1>
            <xm:f>'menu déroulant'!$B$2:$B$23</xm:f>
          </x14:formula1>
          <xm:sqref>B32:G32</xm:sqref>
        </x14:dataValidation>
        <x14:dataValidation type="list" allowBlank="1" showInputMessage="1" showErrorMessage="1">
          <x14:formula1>
            <xm:f>'menu déroulant'!$C$2:$C$8</xm:f>
          </x14:formula1>
          <xm:sqref>B33:G33</xm:sqref>
        </x14:dataValidation>
        <x14:dataValidation type="list" allowBlank="1" showInputMessage="1" showErrorMessage="1">
          <x14:formula1>
            <xm:f>'menu déroulant'!$I$2:$I$8</xm:f>
          </x14:formula1>
          <xm:sqref>B46:G46</xm:sqref>
        </x14:dataValidation>
        <x14:dataValidation type="list" allowBlank="1" showInputMessage="1" showErrorMessage="1">
          <x14:formula1>
            <xm:f>'menu déroulant'!$L$2:$L$3</xm:f>
          </x14:formula1>
          <xm:sqref>B38:G38</xm:sqref>
        </x14:dataValidation>
        <x14:dataValidation type="list" allowBlank="1" showInputMessage="1" showErrorMessage="1">
          <x14:formula1>
            <xm:f>'menu déroulant'!$N$2:$N$3</xm:f>
          </x14:formula1>
          <xm:sqref>B48:G52</xm:sqref>
        </x14:dataValidation>
        <x14:dataValidation type="list" allowBlank="1" showInputMessage="1" showErrorMessage="1">
          <x14:formula1>
            <xm:f>'menu déroulant'!$F$2:$F$8</xm:f>
          </x14:formula1>
          <xm:sqref>B43:G43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zoomScaleNormal="100" workbookViewId="0">
      <pane xSplit="5325" ySplit="4515" topLeftCell="B7" activePane="bottomRight"/>
      <selection activeCell="D44" sqref="D44"/>
      <selection pane="topRight" activeCell="B5" sqref="B1:D1048576"/>
      <selection pane="bottomLeft" activeCell="A54" sqref="A54:A62"/>
      <selection pane="bottomRight" activeCell="C15" sqref="C15"/>
    </sheetView>
  </sheetViews>
  <sheetFormatPr baseColWidth="10" defaultRowHeight="15" x14ac:dyDescent="0.25"/>
  <cols>
    <col min="1" max="1" width="47" style="1" bestFit="1" customWidth="1"/>
    <col min="2" max="2" width="35.140625" style="108" bestFit="1" customWidth="1"/>
    <col min="3" max="5" width="35.140625" style="108" customWidth="1"/>
    <col min="6" max="6" width="139.42578125" style="4" customWidth="1"/>
    <col min="7" max="16384" width="11.42578125" style="1"/>
  </cols>
  <sheetData>
    <row r="1" spans="1:6" ht="16.5" thickBot="1" x14ac:dyDescent="0.3">
      <c r="A1" s="88" t="s">
        <v>183</v>
      </c>
      <c r="B1" s="184"/>
      <c r="C1" s="185"/>
      <c r="D1" s="185"/>
      <c r="E1" s="185"/>
      <c r="F1" s="19" t="s">
        <v>13</v>
      </c>
    </row>
    <row r="2" spans="1:6" ht="15.75" x14ac:dyDescent="0.25">
      <c r="A2" s="82" t="s">
        <v>89</v>
      </c>
      <c r="B2" s="174" t="s">
        <v>249</v>
      </c>
      <c r="C2" s="175"/>
      <c r="D2" s="175"/>
      <c r="E2" s="175"/>
      <c r="F2" s="4" t="s">
        <v>70</v>
      </c>
    </row>
    <row r="3" spans="1:6" ht="15.75" x14ac:dyDescent="0.25">
      <c r="A3" s="91" t="s">
        <v>215</v>
      </c>
      <c r="B3" s="186"/>
      <c r="C3" s="187"/>
      <c r="D3" s="187"/>
      <c r="E3" s="187"/>
      <c r="F3" s="4" t="s">
        <v>97</v>
      </c>
    </row>
    <row r="4" spans="1:6" ht="51.75" customHeight="1" thickBot="1" x14ac:dyDescent="0.3">
      <c r="A4" s="83" t="s">
        <v>234</v>
      </c>
      <c r="B4" s="182"/>
      <c r="C4" s="182"/>
      <c r="D4" s="182"/>
      <c r="E4" s="182"/>
      <c r="F4" s="15" t="s">
        <v>229</v>
      </c>
    </row>
    <row r="5" spans="1:6" s="20" customFormat="1" ht="111" thickBot="1" x14ac:dyDescent="0.3">
      <c r="A5" s="89" t="s">
        <v>232</v>
      </c>
      <c r="B5" s="90" t="s">
        <v>368</v>
      </c>
      <c r="C5" s="90" t="s">
        <v>257</v>
      </c>
      <c r="D5" s="90" t="s">
        <v>247</v>
      </c>
      <c r="E5" s="90" t="s">
        <v>248</v>
      </c>
      <c r="F5" s="19"/>
    </row>
    <row r="6" spans="1:6" s="2" customFormat="1" x14ac:dyDescent="0.25">
      <c r="A6" s="72" t="s">
        <v>10</v>
      </c>
      <c r="B6" s="123"/>
      <c r="C6" s="123"/>
      <c r="D6" s="123"/>
      <c r="E6" s="123"/>
    </row>
    <row r="7" spans="1:6" ht="123.75" customHeight="1" x14ac:dyDescent="0.25">
      <c r="A7" s="78" t="s">
        <v>71</v>
      </c>
      <c r="B7" s="95" t="s">
        <v>317</v>
      </c>
      <c r="C7" s="95"/>
      <c r="D7" s="95" t="s">
        <v>369</v>
      </c>
      <c r="E7" s="95" t="s">
        <v>324</v>
      </c>
      <c r="F7" s="15" t="s">
        <v>235</v>
      </c>
    </row>
    <row r="8" spans="1:6" ht="30" x14ac:dyDescent="0.25">
      <c r="A8" s="78" t="s">
        <v>87</v>
      </c>
      <c r="B8" s="120" t="s">
        <v>289</v>
      </c>
      <c r="C8" s="120" t="s">
        <v>293</v>
      </c>
      <c r="D8" s="120"/>
      <c r="E8" s="120" t="s">
        <v>318</v>
      </c>
      <c r="F8" s="4" t="s">
        <v>65</v>
      </c>
    </row>
    <row r="9" spans="1:6" x14ac:dyDescent="0.25">
      <c r="A9" s="78" t="s">
        <v>21</v>
      </c>
      <c r="B9" s="120"/>
      <c r="C9" s="120"/>
      <c r="D9" s="120"/>
      <c r="E9" s="120"/>
      <c r="F9" s="4" t="s">
        <v>66</v>
      </c>
    </row>
    <row r="10" spans="1:6" x14ac:dyDescent="0.25">
      <c r="A10" s="78" t="s">
        <v>182</v>
      </c>
      <c r="B10" s="120"/>
      <c r="C10" s="120" t="s">
        <v>385</v>
      </c>
      <c r="D10" s="120" t="s">
        <v>297</v>
      </c>
      <c r="E10" s="120" t="s">
        <v>304</v>
      </c>
      <c r="F10" s="4" t="s">
        <v>67</v>
      </c>
    </row>
    <row r="11" spans="1:6" ht="15.75" thickBot="1" x14ac:dyDescent="0.3">
      <c r="A11" s="79" t="s">
        <v>181</v>
      </c>
      <c r="B11" s="121"/>
      <c r="C11" s="121"/>
      <c r="D11" s="121"/>
      <c r="E11" s="121"/>
      <c r="F11" s="4" t="s">
        <v>180</v>
      </c>
    </row>
    <row r="12" spans="1:6" s="2" customFormat="1" ht="15.75" thickBot="1" x14ac:dyDescent="0.3">
      <c r="A12" s="75" t="s">
        <v>15</v>
      </c>
      <c r="B12" s="127"/>
      <c r="C12" s="127"/>
      <c r="D12" s="199"/>
      <c r="E12" s="199"/>
      <c r="F12" s="5"/>
    </row>
    <row r="13" spans="1:6" x14ac:dyDescent="0.25">
      <c r="A13" s="84" t="s">
        <v>220</v>
      </c>
      <c r="B13" s="129" t="s">
        <v>290</v>
      </c>
      <c r="C13" s="204"/>
      <c r="D13" s="204" t="s">
        <v>295</v>
      </c>
      <c r="E13" s="204"/>
      <c r="F13" s="4" t="s">
        <v>88</v>
      </c>
    </row>
    <row r="14" spans="1:6" ht="30" x14ac:dyDescent="0.25">
      <c r="A14" s="78" t="s">
        <v>17</v>
      </c>
      <c r="B14" s="129" t="s">
        <v>294</v>
      </c>
      <c r="C14" s="196" t="s">
        <v>294</v>
      </c>
      <c r="D14" s="196" t="s">
        <v>296</v>
      </c>
      <c r="E14" s="196"/>
      <c r="F14" s="4" t="s">
        <v>68</v>
      </c>
    </row>
    <row r="15" spans="1:6" ht="30" x14ac:dyDescent="0.25">
      <c r="A15" s="78" t="s">
        <v>0</v>
      </c>
      <c r="B15" s="203" t="s">
        <v>166</v>
      </c>
      <c r="C15" s="202" t="s">
        <v>373</v>
      </c>
      <c r="D15" s="207" t="s">
        <v>382</v>
      </c>
      <c r="E15" s="206" t="s">
        <v>381</v>
      </c>
      <c r="F15" s="4" t="s">
        <v>69</v>
      </c>
    </row>
    <row r="16" spans="1:6" x14ac:dyDescent="0.25">
      <c r="A16" s="78" t="s">
        <v>77</v>
      </c>
      <c r="B16" s="120"/>
      <c r="C16" s="196"/>
      <c r="D16" s="196"/>
      <c r="E16" s="208" t="s">
        <v>325</v>
      </c>
      <c r="F16" s="4" t="s">
        <v>236</v>
      </c>
    </row>
    <row r="17" spans="1:6" ht="15.75" thickBot="1" x14ac:dyDescent="0.3">
      <c r="A17" s="79" t="s">
        <v>184</v>
      </c>
      <c r="B17" s="121"/>
      <c r="C17" s="200"/>
      <c r="D17" s="200"/>
      <c r="E17" s="200"/>
      <c r="F17" s="4" t="s">
        <v>236</v>
      </c>
    </row>
    <row r="18" spans="1:6" s="2" customFormat="1" x14ac:dyDescent="0.25">
      <c r="A18" s="75" t="s">
        <v>18</v>
      </c>
      <c r="B18" s="127"/>
      <c r="C18" s="127"/>
      <c r="D18" s="127"/>
      <c r="E18" s="127"/>
      <c r="F18" s="5"/>
    </row>
    <row r="19" spans="1:6" ht="30" x14ac:dyDescent="0.25">
      <c r="A19" s="78" t="s">
        <v>1</v>
      </c>
      <c r="B19" s="120" t="s">
        <v>370</v>
      </c>
      <c r="C19" s="120" t="s">
        <v>319</v>
      </c>
      <c r="D19" s="120" t="s">
        <v>301</v>
      </c>
      <c r="E19" s="120" t="s">
        <v>302</v>
      </c>
      <c r="F19" s="4" t="s">
        <v>64</v>
      </c>
    </row>
    <row r="20" spans="1:6" x14ac:dyDescent="0.25">
      <c r="A20" s="78" t="s">
        <v>90</v>
      </c>
      <c r="B20" s="120"/>
      <c r="C20" s="120"/>
      <c r="D20" s="120"/>
      <c r="E20" s="120"/>
      <c r="F20" s="4" t="s">
        <v>75</v>
      </c>
    </row>
    <row r="21" spans="1:6" x14ac:dyDescent="0.25">
      <c r="A21" s="78" t="s">
        <v>5</v>
      </c>
      <c r="B21" s="120"/>
      <c r="C21" s="120"/>
      <c r="D21" s="120"/>
      <c r="E21" s="120"/>
      <c r="F21" s="4" t="s">
        <v>75</v>
      </c>
    </row>
    <row r="22" spans="1:6" ht="45" x14ac:dyDescent="0.35">
      <c r="A22" s="78" t="s">
        <v>91</v>
      </c>
      <c r="B22" s="120" t="s">
        <v>292</v>
      </c>
      <c r="C22" s="120" t="s">
        <v>300</v>
      </c>
      <c r="D22" s="120"/>
      <c r="E22" s="120" t="s">
        <v>303</v>
      </c>
      <c r="F22" s="4" t="s">
        <v>94</v>
      </c>
    </row>
    <row r="23" spans="1:6" ht="18.75" thickBot="1" x14ac:dyDescent="0.4">
      <c r="A23" s="79" t="s">
        <v>2</v>
      </c>
      <c r="B23" s="121" t="s">
        <v>291</v>
      </c>
      <c r="C23" s="121"/>
      <c r="D23" s="121"/>
      <c r="E23" s="121"/>
      <c r="F23" s="4" t="s">
        <v>94</v>
      </c>
    </row>
    <row r="24" spans="1:6" s="2" customFormat="1" x14ac:dyDescent="0.25">
      <c r="A24" s="75" t="s">
        <v>19</v>
      </c>
      <c r="B24" s="127"/>
      <c r="C24" s="127"/>
      <c r="D24" s="127"/>
      <c r="E24" s="127"/>
      <c r="F24" s="5"/>
    </row>
    <row r="25" spans="1:6" ht="15.75" thickBot="1" x14ac:dyDescent="0.3">
      <c r="A25" s="79" t="s">
        <v>92</v>
      </c>
      <c r="B25" s="131" t="s">
        <v>282</v>
      </c>
      <c r="C25" s="131" t="s">
        <v>299</v>
      </c>
      <c r="D25" s="131" t="s">
        <v>298</v>
      </c>
      <c r="E25" s="131" t="s">
        <v>321</v>
      </c>
      <c r="F25" s="4" t="s">
        <v>63</v>
      </c>
    </row>
    <row r="26" spans="1:6" s="2" customFormat="1" x14ac:dyDescent="0.25">
      <c r="A26" s="75" t="s">
        <v>179</v>
      </c>
      <c r="B26" s="127"/>
      <c r="C26" s="127"/>
      <c r="D26" s="127"/>
      <c r="E26" s="127"/>
      <c r="F26" s="5"/>
    </row>
    <row r="27" spans="1:6" x14ac:dyDescent="0.25">
      <c r="A27" s="78" t="s">
        <v>221</v>
      </c>
      <c r="B27" s="120" t="s">
        <v>192</v>
      </c>
      <c r="C27" s="120" t="s">
        <v>192</v>
      </c>
      <c r="D27" s="120" t="s">
        <v>192</v>
      </c>
      <c r="E27" s="120" t="s">
        <v>192</v>
      </c>
      <c r="F27" s="4" t="s">
        <v>189</v>
      </c>
    </row>
    <row r="28" spans="1:6" ht="15.75" thickBot="1" x14ac:dyDescent="0.3">
      <c r="A28" s="79" t="s">
        <v>222</v>
      </c>
      <c r="B28" s="121" t="s">
        <v>266</v>
      </c>
      <c r="C28" s="121" t="s">
        <v>266</v>
      </c>
      <c r="D28" s="121" t="s">
        <v>266</v>
      </c>
      <c r="E28" s="121" t="s">
        <v>266</v>
      </c>
      <c r="F28" s="4" t="s">
        <v>188</v>
      </c>
    </row>
    <row r="29" spans="1:6" x14ac:dyDescent="0.25">
      <c r="A29" s="75" t="s">
        <v>20</v>
      </c>
      <c r="B29" s="133"/>
      <c r="C29" s="133"/>
      <c r="D29" s="133"/>
      <c r="E29" s="133"/>
      <c r="F29" s="5"/>
    </row>
    <row r="30" spans="1:6" x14ac:dyDescent="0.25">
      <c r="A30" s="85" t="s">
        <v>60</v>
      </c>
      <c r="B30" s="135"/>
      <c r="C30" s="135"/>
      <c r="D30" s="135"/>
      <c r="E30" s="135"/>
      <c r="F30" s="5"/>
    </row>
    <row r="31" spans="1:6" ht="75" x14ac:dyDescent="0.25">
      <c r="A31" s="78" t="s">
        <v>223</v>
      </c>
      <c r="B31" s="137" t="s">
        <v>210</v>
      </c>
      <c r="C31" s="137" t="s">
        <v>210</v>
      </c>
      <c r="D31" s="137" t="s">
        <v>210</v>
      </c>
      <c r="E31" s="137" t="s">
        <v>210</v>
      </c>
      <c r="F31" s="8" t="s">
        <v>13</v>
      </c>
    </row>
    <row r="32" spans="1:6" ht="45" x14ac:dyDescent="0.25">
      <c r="A32" s="78" t="s">
        <v>11</v>
      </c>
      <c r="B32" s="137" t="s">
        <v>123</v>
      </c>
      <c r="C32" s="137" t="s">
        <v>123</v>
      </c>
      <c r="D32" s="137" t="s">
        <v>123</v>
      </c>
      <c r="E32" s="137" t="s">
        <v>123</v>
      </c>
      <c r="F32" s="8" t="s">
        <v>13</v>
      </c>
    </row>
    <row r="33" spans="1:6" x14ac:dyDescent="0.25">
      <c r="A33" s="78" t="s">
        <v>62</v>
      </c>
      <c r="B33" s="137">
        <v>4</v>
      </c>
      <c r="C33" s="137">
        <v>4</v>
      </c>
      <c r="D33" s="137">
        <v>4</v>
      </c>
      <c r="E33" s="137">
        <v>4</v>
      </c>
      <c r="F33" s="8" t="s">
        <v>13</v>
      </c>
    </row>
    <row r="34" spans="1:6" ht="17.25" customHeight="1" x14ac:dyDescent="0.25">
      <c r="A34" s="78" t="s">
        <v>93</v>
      </c>
      <c r="B34" s="137"/>
      <c r="C34" s="137"/>
      <c r="D34" s="137"/>
      <c r="E34" s="137"/>
      <c r="F34" s="8" t="s">
        <v>207</v>
      </c>
    </row>
    <row r="35" spans="1:6" x14ac:dyDescent="0.25">
      <c r="A35" s="85" t="s">
        <v>61</v>
      </c>
      <c r="B35" s="135"/>
      <c r="C35" s="135"/>
      <c r="D35" s="135"/>
      <c r="E35" s="135"/>
      <c r="F35" s="5"/>
    </row>
    <row r="36" spans="1:6" x14ac:dyDescent="0.25">
      <c r="A36" s="78" t="s">
        <v>216</v>
      </c>
      <c r="B36" s="137"/>
      <c r="C36" s="137"/>
      <c r="D36" s="137"/>
      <c r="E36" s="137"/>
      <c r="F36" s="8" t="s">
        <v>13</v>
      </c>
    </row>
    <row r="37" spans="1:6" x14ac:dyDescent="0.25">
      <c r="A37" s="78" t="s">
        <v>225</v>
      </c>
      <c r="B37" s="137"/>
      <c r="C37" s="137"/>
      <c r="D37" s="137"/>
      <c r="E37" s="137"/>
      <c r="F37" s="8" t="s">
        <v>13</v>
      </c>
    </row>
    <row r="38" spans="1:6" x14ac:dyDescent="0.25">
      <c r="A38" s="78" t="s">
        <v>16</v>
      </c>
      <c r="B38" s="137"/>
      <c r="C38" s="137"/>
      <c r="D38" s="137"/>
      <c r="E38" s="137"/>
      <c r="F38" s="8" t="s">
        <v>13</v>
      </c>
    </row>
    <row r="39" spans="1:6" ht="15.75" thickBot="1" x14ac:dyDescent="0.3">
      <c r="A39" s="79" t="s">
        <v>224</v>
      </c>
      <c r="B39" s="150"/>
      <c r="C39" s="150"/>
      <c r="D39" s="150"/>
      <c r="E39" s="150"/>
      <c r="F39" s="9" t="s">
        <v>107</v>
      </c>
    </row>
    <row r="40" spans="1:6" x14ac:dyDescent="0.25">
      <c r="A40" s="80" t="s">
        <v>59</v>
      </c>
      <c r="B40" s="139"/>
      <c r="C40" s="139"/>
      <c r="D40" s="139"/>
      <c r="E40" s="139"/>
      <c r="F40" s="7"/>
    </row>
    <row r="41" spans="1:6" ht="90" x14ac:dyDescent="0.25">
      <c r="A41" s="78" t="s">
        <v>98</v>
      </c>
      <c r="B41" s="137"/>
      <c r="C41" s="137"/>
      <c r="D41" s="137"/>
      <c r="E41" s="137" t="s">
        <v>364</v>
      </c>
      <c r="F41" s="9" t="s">
        <v>141</v>
      </c>
    </row>
    <row r="42" spans="1:6" x14ac:dyDescent="0.25">
      <c r="A42" s="78" t="s">
        <v>99</v>
      </c>
      <c r="B42" s="137"/>
      <c r="C42" s="137"/>
      <c r="D42" s="137"/>
      <c r="E42" s="137"/>
      <c r="F42" s="9" t="s">
        <v>141</v>
      </c>
    </row>
    <row r="43" spans="1:6" ht="30" x14ac:dyDescent="0.25">
      <c r="A43" s="78" t="s">
        <v>100</v>
      </c>
      <c r="B43" s="137"/>
      <c r="C43" s="137" t="s">
        <v>29</v>
      </c>
      <c r="D43" s="137"/>
      <c r="E43" s="137"/>
      <c r="F43" s="9" t="s">
        <v>141</v>
      </c>
    </row>
    <row r="44" spans="1:6" ht="90" x14ac:dyDescent="0.25">
      <c r="A44" s="78" t="s">
        <v>101</v>
      </c>
      <c r="B44" s="137" t="s">
        <v>50</v>
      </c>
      <c r="C44" s="137" t="s">
        <v>50</v>
      </c>
      <c r="D44" s="137" t="s">
        <v>50</v>
      </c>
      <c r="E44" s="137" t="s">
        <v>50</v>
      </c>
      <c r="F44" s="9" t="s">
        <v>141</v>
      </c>
    </row>
    <row r="45" spans="1:6" x14ac:dyDescent="0.25">
      <c r="A45" s="78" t="s">
        <v>102</v>
      </c>
      <c r="B45" s="137"/>
      <c r="C45" s="137"/>
      <c r="D45" s="137"/>
      <c r="E45" s="137"/>
      <c r="F45" s="9" t="s">
        <v>141</v>
      </c>
    </row>
    <row r="46" spans="1:6" ht="15.75" thickBot="1" x14ac:dyDescent="0.3">
      <c r="A46" s="78" t="s">
        <v>103</v>
      </c>
      <c r="B46" s="137"/>
      <c r="C46" s="137"/>
      <c r="D46" s="137"/>
      <c r="E46" s="137"/>
      <c r="F46" s="9" t="s">
        <v>141</v>
      </c>
    </row>
    <row r="47" spans="1:6" x14ac:dyDescent="0.25">
      <c r="A47" s="75" t="s">
        <v>14</v>
      </c>
      <c r="B47" s="141"/>
      <c r="C47" s="141"/>
      <c r="D47" s="141"/>
      <c r="E47" s="141"/>
    </row>
    <row r="48" spans="1:6" x14ac:dyDescent="0.25">
      <c r="A48" s="86" t="s">
        <v>6</v>
      </c>
      <c r="B48" s="142"/>
      <c r="C48" s="142"/>
      <c r="D48" s="142"/>
      <c r="E48" s="142"/>
      <c r="F48" s="8" t="s">
        <v>13</v>
      </c>
    </row>
    <row r="49" spans="1:6" x14ac:dyDescent="0.25">
      <c r="A49" s="86" t="s">
        <v>7</v>
      </c>
      <c r="B49" s="142"/>
      <c r="C49" s="142"/>
      <c r="D49" s="142"/>
      <c r="E49" s="142"/>
      <c r="F49" s="8" t="s">
        <v>13</v>
      </c>
    </row>
    <row r="50" spans="1:6" x14ac:dyDescent="0.25">
      <c r="A50" s="86" t="s">
        <v>8</v>
      </c>
      <c r="B50" s="142"/>
      <c r="C50" s="142"/>
      <c r="D50" s="142"/>
      <c r="E50" s="142"/>
      <c r="F50" s="8" t="s">
        <v>13</v>
      </c>
    </row>
    <row r="51" spans="1:6" x14ac:dyDescent="0.25">
      <c r="A51" s="86" t="s">
        <v>12</v>
      </c>
      <c r="B51" s="142"/>
      <c r="C51" s="142"/>
      <c r="D51" s="142"/>
      <c r="E51" s="142"/>
      <c r="F51" s="8" t="s">
        <v>13</v>
      </c>
    </row>
    <row r="52" spans="1:6" ht="15.75" thickBot="1" x14ac:dyDescent="0.3">
      <c r="A52" s="87" t="s">
        <v>9</v>
      </c>
      <c r="B52" s="143"/>
      <c r="C52" s="143"/>
      <c r="D52" s="143"/>
      <c r="E52" s="143"/>
      <c r="F52" s="8" t="s">
        <v>13</v>
      </c>
    </row>
    <row r="54" spans="1:6" x14ac:dyDescent="0.25">
      <c r="A54" s="201" t="s">
        <v>372</v>
      </c>
    </row>
    <row r="55" spans="1:6" ht="30" x14ac:dyDescent="0.25">
      <c r="A55" s="202" t="s">
        <v>373</v>
      </c>
    </row>
    <row r="56" spans="1:6" x14ac:dyDescent="0.25">
      <c r="A56" s="201" t="s">
        <v>374</v>
      </c>
    </row>
    <row r="57" spans="1:6" ht="30" x14ac:dyDescent="0.25">
      <c r="A57" s="201" t="s">
        <v>375</v>
      </c>
    </row>
    <row r="58" spans="1:6" x14ac:dyDescent="0.25">
      <c r="A58" s="201" t="s">
        <v>376</v>
      </c>
    </row>
    <row r="59" spans="1:6" ht="30" x14ac:dyDescent="0.25">
      <c r="A59" s="201" t="s">
        <v>377</v>
      </c>
    </row>
    <row r="60" spans="1:6" x14ac:dyDescent="0.25">
      <c r="A60" s="201" t="s">
        <v>378</v>
      </c>
    </row>
    <row r="61" spans="1:6" x14ac:dyDescent="0.25">
      <c r="A61" s="201" t="s">
        <v>379</v>
      </c>
    </row>
    <row r="62" spans="1:6" x14ac:dyDescent="0.25">
      <c r="A62" s="201" t="s">
        <v>380</v>
      </c>
    </row>
  </sheetData>
  <mergeCells count="4">
    <mergeCell ref="B1:E1"/>
    <mergeCell ref="B2:E2"/>
    <mergeCell ref="B3:E3"/>
    <mergeCell ref="B4:E4"/>
  </mergeCells>
  <printOptions horizontalCentered="1"/>
  <pageMargins left="0" right="0" top="0" bottom="0" header="0.31496062992125984" footer="0.31496062992125984"/>
  <pageSetup paperSize="8" fitToHeight="55" orientation="landscape" r:id="rId1"/>
  <headerFooter>
    <oddFooter>&amp;C&amp;8PRS2 - Plans d'actions</oddFooter>
  </headerFooter>
  <tableParts count="1">
    <tablePart r:id="rId2"/>
  </tableParts>
  <extLst>
    <ext xmlns:x14="http://schemas.microsoft.com/office/spreadsheetml/2009/9/main" uri="{CCE6A557-97BC-4b89-ADB6-D9C93CAAB3DF}">
      <x14:dataValidations xmlns:xm="http://schemas.microsoft.com/office/excel/2006/main" count="13">
        <x14:dataValidation type="list" allowBlank="1" showInputMessage="1" showErrorMessage="1">
          <x14:formula1>
            <xm:f>'menu déroulant'!$F$2:$F$8</xm:f>
          </x14:formula1>
          <xm:sqref>B43:E43</xm:sqref>
        </x14:dataValidation>
        <x14:dataValidation type="list" allowBlank="1" showInputMessage="1" showErrorMessage="1">
          <x14:formula1>
            <xm:f>'menu déroulant'!$N$2:$N$3</xm:f>
          </x14:formula1>
          <xm:sqref>B48:E52</xm:sqref>
        </x14:dataValidation>
        <x14:dataValidation type="list" allowBlank="1" showInputMessage="1" showErrorMessage="1">
          <x14:formula1>
            <xm:f>'menu déroulant'!$L$2:$L$3</xm:f>
          </x14:formula1>
          <xm:sqref>B38:E38</xm:sqref>
        </x14:dataValidation>
        <x14:dataValidation type="list" allowBlank="1" showInputMessage="1" showErrorMessage="1">
          <x14:formula1>
            <xm:f>'menu déroulant'!$I$2:$I$8</xm:f>
          </x14:formula1>
          <xm:sqref>B46:E46</xm:sqref>
        </x14:dataValidation>
        <x14:dataValidation type="list" allowBlank="1" showInputMessage="1" showErrorMessage="1">
          <x14:formula1>
            <xm:f>'menu déroulant'!$C$2:$C$8</xm:f>
          </x14:formula1>
          <xm:sqref>B33:E33</xm:sqref>
        </x14:dataValidation>
        <x14:dataValidation type="list" allowBlank="1" showInputMessage="1" showErrorMessage="1">
          <x14:formula1>
            <xm:f>'menu déroulant'!$B$2:$B$23</xm:f>
          </x14:formula1>
          <xm:sqref>B32:E32</xm:sqref>
        </x14:dataValidation>
        <x14:dataValidation type="list" allowBlank="1" showInputMessage="1" showErrorMessage="1">
          <x14:formula1>
            <xm:f>'menu déroulant'!$A$2:$A$8</xm:f>
          </x14:formula1>
          <xm:sqref>B31:E31</xm:sqref>
        </x14:dataValidation>
        <x14:dataValidation type="list" allowBlank="1" showInputMessage="1" showErrorMessage="1">
          <x14:formula1>
            <xm:f>'menu déroulant'!$J$2:$J$3</xm:f>
          </x14:formula1>
          <xm:sqref>B36:E36</xm:sqref>
        </x14:dataValidation>
        <x14:dataValidation type="list" allowBlank="1" showInputMessage="1" showErrorMessage="1">
          <x14:formula1>
            <xm:f>'menu déroulant'!$K$2:$K$3</xm:f>
          </x14:formula1>
          <xm:sqref>B37:E37</xm:sqref>
        </x14:dataValidation>
        <x14:dataValidation type="list" allowBlank="1" showInputMessage="1" showErrorMessage="1">
          <x14:formula1>
            <xm:f>'menu déroulant'!$D$2:$D$8</xm:f>
          </x14:formula1>
          <xm:sqref>B41:E41</xm:sqref>
        </x14:dataValidation>
        <x14:dataValidation type="list" allowBlank="1" showInputMessage="1" showErrorMessage="1">
          <x14:formula1>
            <xm:f>'menu déroulant'!$E$2:$E$8</xm:f>
          </x14:formula1>
          <xm:sqref>B42:E42</xm:sqref>
        </x14:dataValidation>
        <x14:dataValidation type="list" allowBlank="1" showInputMessage="1" showErrorMessage="1">
          <x14:formula1>
            <xm:f>'menu déroulant'!$G$2:$G$8</xm:f>
          </x14:formula1>
          <xm:sqref>B44:E44</xm:sqref>
        </x14:dataValidation>
        <x14:dataValidation type="list" allowBlank="1" showInputMessage="1" showErrorMessage="1">
          <x14:formula1>
            <xm:f>'menu déroulant'!$H$2:$H$8</xm:f>
          </x14:formula1>
          <xm:sqref>B45:E45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zoomScaleNormal="100" workbookViewId="0">
      <selection activeCell="A54" sqref="A54:A62"/>
    </sheetView>
  </sheetViews>
  <sheetFormatPr baseColWidth="10" defaultRowHeight="15" x14ac:dyDescent="0.25"/>
  <cols>
    <col min="1" max="1" width="47" style="1" bestFit="1" customWidth="1"/>
    <col min="2" max="2" width="35.140625" style="1" bestFit="1" customWidth="1"/>
    <col min="3" max="4" width="35.140625" style="108" bestFit="1" customWidth="1"/>
    <col min="5" max="5" width="35.140625" style="1" bestFit="1" customWidth="1"/>
    <col min="6" max="6" width="139.42578125" style="4" customWidth="1"/>
    <col min="7" max="16384" width="11.42578125" style="1"/>
  </cols>
  <sheetData>
    <row r="1" spans="1:6" ht="16.5" thickBot="1" x14ac:dyDescent="0.3">
      <c r="A1" s="88" t="s">
        <v>183</v>
      </c>
      <c r="B1" s="188" t="s">
        <v>155</v>
      </c>
      <c r="C1" s="184"/>
      <c r="D1" s="184"/>
      <c r="E1" s="189"/>
      <c r="F1" s="19" t="s">
        <v>13</v>
      </c>
    </row>
    <row r="2" spans="1:6" ht="15.75" x14ac:dyDescent="0.25">
      <c r="A2" s="82" t="s">
        <v>89</v>
      </c>
      <c r="B2" s="173" t="s">
        <v>245</v>
      </c>
      <c r="C2" s="174"/>
      <c r="D2" s="174"/>
      <c r="E2" s="176"/>
      <c r="F2" s="4" t="s">
        <v>70</v>
      </c>
    </row>
    <row r="3" spans="1:6" ht="15.75" x14ac:dyDescent="0.25">
      <c r="A3" s="91" t="s">
        <v>215</v>
      </c>
      <c r="B3" s="190" t="s">
        <v>28</v>
      </c>
      <c r="C3" s="186"/>
      <c r="D3" s="186"/>
      <c r="E3" s="191"/>
      <c r="F3" s="4" t="s">
        <v>97</v>
      </c>
    </row>
    <row r="4" spans="1:6" ht="51.75" customHeight="1" thickBot="1" x14ac:dyDescent="0.3">
      <c r="A4" s="83" t="s">
        <v>234</v>
      </c>
      <c r="B4" s="192" t="s">
        <v>28</v>
      </c>
      <c r="C4" s="193"/>
      <c r="D4" s="193"/>
      <c r="E4" s="194"/>
      <c r="F4" s="15" t="s">
        <v>229</v>
      </c>
    </row>
    <row r="5" spans="1:6" s="20" customFormat="1" ht="63.75" thickBot="1" x14ac:dyDescent="0.3">
      <c r="A5" s="148" t="s">
        <v>232</v>
      </c>
      <c r="B5" s="149" t="s">
        <v>259</v>
      </c>
      <c r="C5" s="149" t="s">
        <v>371</v>
      </c>
      <c r="D5" s="149" t="s">
        <v>331</v>
      </c>
      <c r="E5" s="149" t="s">
        <v>260</v>
      </c>
      <c r="F5" s="19"/>
    </row>
    <row r="6" spans="1:6" s="2" customFormat="1" x14ac:dyDescent="0.25">
      <c r="A6" s="72" t="s">
        <v>10</v>
      </c>
      <c r="B6" s="122"/>
      <c r="C6" s="123"/>
      <c r="D6" s="123"/>
      <c r="E6" s="94"/>
    </row>
    <row r="7" spans="1:6" ht="127.5" customHeight="1" x14ac:dyDescent="0.25">
      <c r="A7" s="78" t="s">
        <v>71</v>
      </c>
      <c r="B7" s="95" t="s">
        <v>328</v>
      </c>
      <c r="C7" s="95" t="s">
        <v>334</v>
      </c>
      <c r="D7" s="92" t="s">
        <v>320</v>
      </c>
      <c r="E7" s="151" t="s">
        <v>338</v>
      </c>
      <c r="F7" s="15" t="s">
        <v>235</v>
      </c>
    </row>
    <row r="8" spans="1:6" x14ac:dyDescent="0.25">
      <c r="A8" s="78" t="s">
        <v>87</v>
      </c>
      <c r="B8" s="124" t="s">
        <v>322</v>
      </c>
      <c r="C8" s="120" t="s">
        <v>323</v>
      </c>
      <c r="D8" s="120" t="s">
        <v>323</v>
      </c>
      <c r="E8" s="73" t="s">
        <v>322</v>
      </c>
      <c r="F8" s="4" t="s">
        <v>65</v>
      </c>
    </row>
    <row r="9" spans="1:6" x14ac:dyDescent="0.25">
      <c r="A9" s="78" t="s">
        <v>21</v>
      </c>
      <c r="B9" s="124"/>
      <c r="C9" s="120"/>
      <c r="D9" s="120"/>
      <c r="E9" s="96"/>
      <c r="F9" s="4" t="s">
        <v>66</v>
      </c>
    </row>
    <row r="10" spans="1:6" x14ac:dyDescent="0.25">
      <c r="A10" s="78" t="s">
        <v>182</v>
      </c>
      <c r="B10" s="124"/>
      <c r="C10" s="120"/>
      <c r="D10" s="120"/>
      <c r="E10" s="73"/>
      <c r="F10" s="4" t="s">
        <v>67</v>
      </c>
    </row>
    <row r="11" spans="1:6" ht="15.75" thickBot="1" x14ac:dyDescent="0.3">
      <c r="A11" s="79" t="s">
        <v>181</v>
      </c>
      <c r="B11" s="125"/>
      <c r="C11" s="121"/>
      <c r="D11" s="121"/>
      <c r="E11" s="97"/>
      <c r="F11" s="4" t="s">
        <v>180</v>
      </c>
    </row>
    <row r="12" spans="1:6" s="2" customFormat="1" x14ac:dyDescent="0.25">
      <c r="A12" s="75" t="s">
        <v>15</v>
      </c>
      <c r="B12" s="126"/>
      <c r="C12" s="127"/>
      <c r="D12" s="127"/>
      <c r="E12" s="98"/>
      <c r="F12" s="5"/>
    </row>
    <row r="13" spans="1:6" x14ac:dyDescent="0.25">
      <c r="A13" s="84" t="s">
        <v>220</v>
      </c>
      <c r="B13" s="128" t="s">
        <v>306</v>
      </c>
      <c r="C13" s="129" t="s">
        <v>306</v>
      </c>
      <c r="D13" s="129" t="s">
        <v>306</v>
      </c>
      <c r="E13" s="99" t="s">
        <v>306</v>
      </c>
      <c r="F13" s="4" t="s">
        <v>88</v>
      </c>
    </row>
    <row r="14" spans="1:6" x14ac:dyDescent="0.25">
      <c r="A14" s="78" t="s">
        <v>17</v>
      </c>
      <c r="B14" s="124" t="s">
        <v>322</v>
      </c>
      <c r="C14" s="120" t="s">
        <v>323</v>
      </c>
      <c r="D14" s="120" t="s">
        <v>323</v>
      </c>
      <c r="E14" s="73" t="s">
        <v>322</v>
      </c>
      <c r="F14" s="4" t="s">
        <v>68</v>
      </c>
    </row>
    <row r="15" spans="1:6" ht="30" x14ac:dyDescent="0.25">
      <c r="A15" s="78" t="s">
        <v>0</v>
      </c>
      <c r="B15" s="202" t="s">
        <v>373</v>
      </c>
      <c r="C15" s="203" t="s">
        <v>383</v>
      </c>
      <c r="D15" s="203" t="s">
        <v>383</v>
      </c>
      <c r="E15" s="202" t="s">
        <v>373</v>
      </c>
      <c r="F15" s="4" t="s">
        <v>69</v>
      </c>
    </row>
    <row r="16" spans="1:6" x14ac:dyDescent="0.25">
      <c r="A16" s="78" t="s">
        <v>77</v>
      </c>
      <c r="B16" s="124"/>
      <c r="C16" s="120"/>
      <c r="D16" s="120"/>
      <c r="E16" s="96"/>
      <c r="F16" s="4" t="s">
        <v>236</v>
      </c>
    </row>
    <row r="17" spans="1:6" ht="15.75" thickBot="1" x14ac:dyDescent="0.3">
      <c r="A17" s="79" t="s">
        <v>184</v>
      </c>
      <c r="B17" s="125"/>
      <c r="C17" s="121"/>
      <c r="D17" s="121"/>
      <c r="E17" s="97"/>
      <c r="F17" s="4" t="s">
        <v>236</v>
      </c>
    </row>
    <row r="18" spans="1:6" s="2" customFormat="1" x14ac:dyDescent="0.25">
      <c r="A18" s="75" t="s">
        <v>18</v>
      </c>
      <c r="B18" s="126"/>
      <c r="C18" s="127"/>
      <c r="D18" s="127"/>
      <c r="E18" s="98"/>
      <c r="F18" s="5"/>
    </row>
    <row r="19" spans="1:6" ht="30" x14ac:dyDescent="0.25">
      <c r="A19" s="78" t="s">
        <v>1</v>
      </c>
      <c r="B19" s="124" t="s">
        <v>326</v>
      </c>
      <c r="C19" s="120" t="s">
        <v>335</v>
      </c>
      <c r="D19" s="120" t="s">
        <v>329</v>
      </c>
      <c r="E19" s="96" t="s">
        <v>337</v>
      </c>
      <c r="F19" s="4" t="s">
        <v>64</v>
      </c>
    </row>
    <row r="20" spans="1:6" x14ac:dyDescent="0.25">
      <c r="A20" s="78" t="s">
        <v>90</v>
      </c>
      <c r="B20" s="124"/>
      <c r="C20" s="120"/>
      <c r="D20" s="120"/>
      <c r="E20" s="96"/>
      <c r="F20" s="4" t="s">
        <v>75</v>
      </c>
    </row>
    <row r="21" spans="1:6" x14ac:dyDescent="0.25">
      <c r="A21" s="78" t="s">
        <v>5</v>
      </c>
      <c r="B21" s="124"/>
      <c r="C21" s="120"/>
      <c r="D21" s="120"/>
      <c r="E21" s="96"/>
      <c r="F21" s="4" t="s">
        <v>75</v>
      </c>
    </row>
    <row r="22" spans="1:6" ht="30" x14ac:dyDescent="0.35">
      <c r="A22" s="78" t="s">
        <v>91</v>
      </c>
      <c r="B22" s="124"/>
      <c r="C22" s="120" t="s">
        <v>333</v>
      </c>
      <c r="D22" s="120" t="s">
        <v>330</v>
      </c>
      <c r="E22" s="96" t="s">
        <v>336</v>
      </c>
      <c r="F22" s="4" t="s">
        <v>94</v>
      </c>
    </row>
    <row r="23" spans="1:6" ht="18.75" thickBot="1" x14ac:dyDescent="0.4">
      <c r="A23" s="79" t="s">
        <v>2</v>
      </c>
      <c r="B23" s="125" t="s">
        <v>327</v>
      </c>
      <c r="C23" s="121" t="s">
        <v>332</v>
      </c>
      <c r="D23" s="121"/>
      <c r="E23" s="97"/>
      <c r="F23" s="4" t="s">
        <v>94</v>
      </c>
    </row>
    <row r="24" spans="1:6" s="2" customFormat="1" x14ac:dyDescent="0.25">
      <c r="A24" s="75" t="s">
        <v>19</v>
      </c>
      <c r="B24" s="126"/>
      <c r="C24" s="127"/>
      <c r="D24" s="127"/>
      <c r="E24" s="98"/>
      <c r="F24" s="5"/>
    </row>
    <row r="25" spans="1:6" ht="15.75" thickBot="1" x14ac:dyDescent="0.3">
      <c r="A25" s="79" t="s">
        <v>92</v>
      </c>
      <c r="B25" s="130" t="s">
        <v>357</v>
      </c>
      <c r="C25" s="131" t="s">
        <v>358</v>
      </c>
      <c r="D25" s="131" t="s">
        <v>315</v>
      </c>
      <c r="E25" s="100" t="s">
        <v>298</v>
      </c>
      <c r="F25" s="4" t="s">
        <v>63</v>
      </c>
    </row>
    <row r="26" spans="1:6" s="2" customFormat="1" x14ac:dyDescent="0.25">
      <c r="A26" s="75" t="s">
        <v>179</v>
      </c>
      <c r="B26" s="126"/>
      <c r="C26" s="127"/>
      <c r="D26" s="127"/>
      <c r="E26" s="98"/>
      <c r="F26" s="5"/>
    </row>
    <row r="27" spans="1:6" x14ac:dyDescent="0.25">
      <c r="A27" s="78" t="s">
        <v>221</v>
      </c>
      <c r="B27" s="124" t="s">
        <v>192</v>
      </c>
      <c r="C27" s="120" t="s">
        <v>255</v>
      </c>
      <c r="D27" s="120" t="s">
        <v>255</v>
      </c>
      <c r="E27" s="96" t="s">
        <v>255</v>
      </c>
      <c r="F27" s="4" t="s">
        <v>189</v>
      </c>
    </row>
    <row r="28" spans="1:6" ht="15.75" thickBot="1" x14ac:dyDescent="0.3">
      <c r="A28" s="79" t="s">
        <v>222</v>
      </c>
      <c r="B28" s="125" t="s">
        <v>255</v>
      </c>
      <c r="C28" s="121" t="s">
        <v>192</v>
      </c>
      <c r="D28" s="121" t="s">
        <v>192</v>
      </c>
      <c r="E28" s="97" t="s">
        <v>192</v>
      </c>
      <c r="F28" s="4" t="s">
        <v>188</v>
      </c>
    </row>
    <row r="29" spans="1:6" x14ac:dyDescent="0.25">
      <c r="A29" s="75" t="s">
        <v>20</v>
      </c>
      <c r="B29" s="75"/>
      <c r="C29" s="133"/>
      <c r="D29" s="133"/>
      <c r="E29" s="21"/>
      <c r="F29" s="5"/>
    </row>
    <row r="30" spans="1:6" x14ac:dyDescent="0.25">
      <c r="A30" s="85" t="s">
        <v>60</v>
      </c>
      <c r="B30" s="77"/>
      <c r="C30" s="135"/>
      <c r="D30" s="135"/>
      <c r="E30" s="22"/>
      <c r="F30" s="5"/>
    </row>
    <row r="31" spans="1:6" ht="75" x14ac:dyDescent="0.25">
      <c r="A31" s="78" t="s">
        <v>223</v>
      </c>
      <c r="B31" s="12" t="s">
        <v>210</v>
      </c>
      <c r="C31" s="137" t="s">
        <v>210</v>
      </c>
      <c r="D31" s="137" t="s">
        <v>210</v>
      </c>
      <c r="E31" s="137" t="s">
        <v>210</v>
      </c>
      <c r="F31" s="8" t="s">
        <v>13</v>
      </c>
    </row>
    <row r="32" spans="1:6" ht="45" x14ac:dyDescent="0.25">
      <c r="A32" s="78" t="s">
        <v>11</v>
      </c>
      <c r="B32" s="12" t="s">
        <v>123</v>
      </c>
      <c r="C32" s="137" t="s">
        <v>123</v>
      </c>
      <c r="D32" s="137" t="s">
        <v>123</v>
      </c>
      <c r="E32" s="137" t="s">
        <v>123</v>
      </c>
      <c r="F32" s="8" t="s">
        <v>13</v>
      </c>
    </row>
    <row r="33" spans="1:6" x14ac:dyDescent="0.25">
      <c r="A33" s="78" t="s">
        <v>62</v>
      </c>
      <c r="B33" s="12">
        <v>4</v>
      </c>
      <c r="C33" s="137">
        <v>4</v>
      </c>
      <c r="D33" s="137">
        <v>4</v>
      </c>
      <c r="E33" s="12">
        <v>4</v>
      </c>
      <c r="F33" s="8" t="s">
        <v>13</v>
      </c>
    </row>
    <row r="34" spans="1:6" ht="17.25" customHeight="1" x14ac:dyDescent="0.25">
      <c r="A34" s="78" t="s">
        <v>93</v>
      </c>
      <c r="B34" s="78"/>
      <c r="C34" s="137"/>
      <c r="D34" s="137"/>
      <c r="E34" s="12"/>
      <c r="F34" s="8" t="s">
        <v>207</v>
      </c>
    </row>
    <row r="35" spans="1:6" x14ac:dyDescent="0.25">
      <c r="A35" s="85" t="s">
        <v>61</v>
      </c>
      <c r="B35" s="77"/>
      <c r="C35" s="135"/>
      <c r="D35" s="135"/>
      <c r="E35" s="22"/>
      <c r="F35" s="5"/>
    </row>
    <row r="36" spans="1:6" x14ac:dyDescent="0.25">
      <c r="A36" s="78" t="s">
        <v>216</v>
      </c>
      <c r="B36" s="78"/>
      <c r="C36" s="137"/>
      <c r="D36" s="137"/>
      <c r="E36" s="12"/>
      <c r="F36" s="8" t="s">
        <v>13</v>
      </c>
    </row>
    <row r="37" spans="1:6" x14ac:dyDescent="0.25">
      <c r="A37" s="78" t="s">
        <v>225</v>
      </c>
      <c r="B37" s="78"/>
      <c r="C37" s="137"/>
      <c r="D37" s="137"/>
      <c r="E37" s="12"/>
      <c r="F37" s="8" t="s">
        <v>13</v>
      </c>
    </row>
    <row r="38" spans="1:6" x14ac:dyDescent="0.25">
      <c r="A38" s="78" t="s">
        <v>16</v>
      </c>
      <c r="B38" s="78"/>
      <c r="C38" s="137"/>
      <c r="D38" s="137"/>
      <c r="E38" s="12"/>
      <c r="F38" s="8" t="s">
        <v>13</v>
      </c>
    </row>
    <row r="39" spans="1:6" ht="15.75" thickBot="1" x14ac:dyDescent="0.3">
      <c r="A39" s="79" t="s">
        <v>224</v>
      </c>
      <c r="B39" s="79"/>
      <c r="C39" s="150"/>
      <c r="D39" s="150"/>
      <c r="E39" s="13"/>
      <c r="F39" s="9" t="s">
        <v>107</v>
      </c>
    </row>
    <row r="40" spans="1:6" x14ac:dyDescent="0.25">
      <c r="A40" s="80" t="s">
        <v>59</v>
      </c>
      <c r="B40" s="80"/>
      <c r="C40" s="139"/>
      <c r="D40" s="139"/>
      <c r="E40" s="24"/>
      <c r="F40" s="7"/>
    </row>
    <row r="41" spans="1:6" x14ac:dyDescent="0.25">
      <c r="A41" s="78" t="s">
        <v>98</v>
      </c>
      <c r="B41" s="78"/>
      <c r="C41" s="137"/>
      <c r="D41" s="137"/>
      <c r="E41" s="12"/>
      <c r="F41" s="9" t="s">
        <v>141</v>
      </c>
    </row>
    <row r="42" spans="1:6" x14ac:dyDescent="0.25">
      <c r="A42" s="78" t="s">
        <v>99</v>
      </c>
      <c r="B42" s="78"/>
      <c r="C42" s="137"/>
      <c r="D42" s="137"/>
      <c r="E42" s="12"/>
      <c r="F42" s="9" t="s">
        <v>141</v>
      </c>
    </row>
    <row r="43" spans="1:6" x14ac:dyDescent="0.25">
      <c r="A43" s="78" t="s">
        <v>100</v>
      </c>
      <c r="B43" s="78"/>
      <c r="C43" s="137"/>
      <c r="D43" s="137"/>
      <c r="E43" s="12"/>
      <c r="F43" s="9" t="s">
        <v>141</v>
      </c>
    </row>
    <row r="44" spans="1:6" x14ac:dyDescent="0.25">
      <c r="A44" s="78" t="s">
        <v>101</v>
      </c>
      <c r="B44" s="78"/>
      <c r="C44" s="137"/>
      <c r="D44" s="137"/>
      <c r="E44" s="12"/>
      <c r="F44" s="9" t="s">
        <v>141</v>
      </c>
    </row>
    <row r="45" spans="1:6" x14ac:dyDescent="0.25">
      <c r="A45" s="78" t="s">
        <v>102</v>
      </c>
      <c r="B45" s="78"/>
      <c r="C45" s="137"/>
      <c r="D45" s="137"/>
      <c r="E45" s="12"/>
      <c r="F45" s="9" t="s">
        <v>141</v>
      </c>
    </row>
    <row r="46" spans="1:6" ht="15.75" thickBot="1" x14ac:dyDescent="0.3">
      <c r="A46" s="78" t="s">
        <v>103</v>
      </c>
      <c r="B46" s="78"/>
      <c r="C46" s="137"/>
      <c r="D46" s="137"/>
      <c r="E46" s="12"/>
      <c r="F46" s="9" t="s">
        <v>141</v>
      </c>
    </row>
    <row r="47" spans="1:6" x14ac:dyDescent="0.25">
      <c r="A47" s="75" t="s">
        <v>14</v>
      </c>
      <c r="B47" s="81"/>
      <c r="C47" s="141"/>
      <c r="D47" s="141"/>
      <c r="E47" s="14"/>
    </row>
    <row r="48" spans="1:6" x14ac:dyDescent="0.25">
      <c r="A48" s="86" t="s">
        <v>6</v>
      </c>
      <c r="B48" s="73"/>
      <c r="C48" s="142"/>
      <c r="D48" s="142"/>
      <c r="E48" s="10"/>
      <c r="F48" s="8" t="s">
        <v>13</v>
      </c>
    </row>
    <row r="49" spans="1:6" x14ac:dyDescent="0.25">
      <c r="A49" s="86" t="s">
        <v>7</v>
      </c>
      <c r="B49" s="73"/>
      <c r="C49" s="142"/>
      <c r="D49" s="142"/>
      <c r="E49" s="10"/>
      <c r="F49" s="8" t="s">
        <v>13</v>
      </c>
    </row>
    <row r="50" spans="1:6" x14ac:dyDescent="0.25">
      <c r="A50" s="86" t="s">
        <v>8</v>
      </c>
      <c r="B50" s="73"/>
      <c r="C50" s="142"/>
      <c r="D50" s="142"/>
      <c r="E50" s="10"/>
      <c r="F50" s="8" t="s">
        <v>13</v>
      </c>
    </row>
    <row r="51" spans="1:6" x14ac:dyDescent="0.25">
      <c r="A51" s="86" t="s">
        <v>12</v>
      </c>
      <c r="B51" s="73"/>
      <c r="C51" s="142"/>
      <c r="D51" s="142"/>
      <c r="E51" s="10"/>
      <c r="F51" s="8" t="s">
        <v>13</v>
      </c>
    </row>
    <row r="52" spans="1:6" ht="15.75" thickBot="1" x14ac:dyDescent="0.3">
      <c r="A52" s="87" t="s">
        <v>9</v>
      </c>
      <c r="B52" s="74"/>
      <c r="C52" s="143"/>
      <c r="D52" s="143"/>
      <c r="E52" s="11"/>
      <c r="F52" s="8" t="s">
        <v>13</v>
      </c>
    </row>
    <row r="54" spans="1:6" x14ac:dyDescent="0.25">
      <c r="A54" s="201" t="s">
        <v>372</v>
      </c>
    </row>
    <row r="55" spans="1:6" ht="30" x14ac:dyDescent="0.25">
      <c r="A55" s="202" t="s">
        <v>373</v>
      </c>
    </row>
    <row r="56" spans="1:6" x14ac:dyDescent="0.25">
      <c r="A56" s="201" t="s">
        <v>374</v>
      </c>
    </row>
    <row r="57" spans="1:6" ht="30" x14ac:dyDescent="0.25">
      <c r="A57" s="201" t="s">
        <v>375</v>
      </c>
    </row>
    <row r="58" spans="1:6" x14ac:dyDescent="0.25">
      <c r="A58" s="201" t="s">
        <v>376</v>
      </c>
    </row>
    <row r="59" spans="1:6" ht="30" x14ac:dyDescent="0.25">
      <c r="A59" s="201" t="s">
        <v>377</v>
      </c>
    </row>
    <row r="60" spans="1:6" x14ac:dyDescent="0.25">
      <c r="A60" s="201" t="s">
        <v>378</v>
      </c>
    </row>
    <row r="61" spans="1:6" x14ac:dyDescent="0.25">
      <c r="A61" s="201" t="s">
        <v>379</v>
      </c>
    </row>
    <row r="62" spans="1:6" x14ac:dyDescent="0.25">
      <c r="A62" s="201" t="s">
        <v>380</v>
      </c>
    </row>
  </sheetData>
  <mergeCells count="4">
    <mergeCell ref="B1:E1"/>
    <mergeCell ref="B2:E2"/>
    <mergeCell ref="B3:E3"/>
    <mergeCell ref="B4:E4"/>
  </mergeCells>
  <printOptions horizontalCentered="1"/>
  <pageMargins left="0" right="0" top="0" bottom="0" header="0.31496062992125984" footer="0.31496062992125984"/>
  <pageSetup paperSize="8" fitToHeight="55" orientation="landscape" r:id="rId1"/>
  <headerFooter>
    <oddFooter>&amp;C&amp;8PRS2 - Plans d'actions</oddFooter>
  </headerFooter>
  <tableParts count="1">
    <tablePart r:id="rId2"/>
  </tableParts>
  <extLst>
    <ext xmlns:x14="http://schemas.microsoft.com/office/spreadsheetml/2009/9/main" uri="{CCE6A557-97BC-4b89-ADB6-D9C93CAAB3DF}">
      <x14:dataValidations xmlns:xm="http://schemas.microsoft.com/office/excel/2006/main" count="15">
        <x14:dataValidation type="list" allowBlank="1" showInputMessage="1" showErrorMessage="1">
          <x14:formula1>
            <xm:f>'menu déroulant'!$F$2:$F$8</xm:f>
          </x14:formula1>
          <xm:sqref>B43:E43</xm:sqref>
        </x14:dataValidation>
        <x14:dataValidation type="list" allowBlank="1" showInputMessage="1" showErrorMessage="1">
          <x14:formula1>
            <xm:f>'menu déroulant'!$O$2:$O$30</xm:f>
          </x14:formula1>
          <xm:sqref>B1</xm:sqref>
        </x14:dataValidation>
        <x14:dataValidation type="list" allowBlank="1" showInputMessage="1" showErrorMessage="1">
          <x14:formula1>
            <xm:f>'menu déroulant'!$N$2:$N$3</xm:f>
          </x14:formula1>
          <xm:sqref>B48:E52</xm:sqref>
        </x14:dataValidation>
        <x14:dataValidation type="list" allowBlank="1" showInputMessage="1" showErrorMessage="1">
          <x14:formula1>
            <xm:f>'menu déroulant'!$L$2:$L$3</xm:f>
          </x14:formula1>
          <xm:sqref>B38:E38</xm:sqref>
        </x14:dataValidation>
        <x14:dataValidation type="list" allowBlank="1" showInputMessage="1" showErrorMessage="1">
          <x14:formula1>
            <xm:f>'menu déroulant'!$I$2:$I$8</xm:f>
          </x14:formula1>
          <xm:sqref>B46:E46</xm:sqref>
        </x14:dataValidation>
        <x14:dataValidation type="list" allowBlank="1" showInputMessage="1" showErrorMessage="1">
          <x14:formula1>
            <xm:f>'menu déroulant'!$C$2:$C$8</xm:f>
          </x14:formula1>
          <xm:sqref>B33:E33</xm:sqref>
        </x14:dataValidation>
        <x14:dataValidation type="list" allowBlank="1" showInputMessage="1" showErrorMessage="1">
          <x14:formula1>
            <xm:f>'menu déroulant'!$B$2:$B$23</xm:f>
          </x14:formula1>
          <xm:sqref>B32:E32</xm:sqref>
        </x14:dataValidation>
        <x14:dataValidation type="list" allowBlank="1" showInputMessage="1" showErrorMessage="1">
          <x14:formula1>
            <xm:f>'menu déroulant'!$A$2:$A$8</xm:f>
          </x14:formula1>
          <xm:sqref>B31:E31</xm:sqref>
        </x14:dataValidation>
        <x14:dataValidation type="list" allowBlank="1" showInputMessage="1" showErrorMessage="1">
          <x14:formula1>
            <xm:f>'menu déroulant'!$M$2:$M$6</xm:f>
          </x14:formula1>
          <xm:sqref>B3</xm:sqref>
        </x14:dataValidation>
        <x14:dataValidation type="list" allowBlank="1" showInputMessage="1" showErrorMessage="1">
          <x14:formula1>
            <xm:f>'menu déroulant'!$J$2:$J$3</xm:f>
          </x14:formula1>
          <xm:sqref>B36:E36</xm:sqref>
        </x14:dataValidation>
        <x14:dataValidation type="list" allowBlank="1" showInputMessage="1" showErrorMessage="1">
          <x14:formula1>
            <xm:f>'menu déroulant'!$K$2:$K$3</xm:f>
          </x14:formula1>
          <xm:sqref>B37:E37</xm:sqref>
        </x14:dataValidation>
        <x14:dataValidation type="list" allowBlank="1" showInputMessage="1" showErrorMessage="1">
          <x14:formula1>
            <xm:f>'menu déroulant'!$D$2:$D$8</xm:f>
          </x14:formula1>
          <xm:sqref>B41:E41</xm:sqref>
        </x14:dataValidation>
        <x14:dataValidation type="list" allowBlank="1" showInputMessage="1" showErrorMessage="1">
          <x14:formula1>
            <xm:f>'menu déroulant'!$E$2:$E$8</xm:f>
          </x14:formula1>
          <xm:sqref>B42:E42</xm:sqref>
        </x14:dataValidation>
        <x14:dataValidation type="list" allowBlank="1" showInputMessage="1" showErrorMessage="1">
          <x14:formula1>
            <xm:f>'menu déroulant'!$G$2:$G$8</xm:f>
          </x14:formula1>
          <xm:sqref>B44:E44</xm:sqref>
        </x14:dataValidation>
        <x14:dataValidation type="list" allowBlank="1" showInputMessage="1" showErrorMessage="1">
          <x14:formula1>
            <xm:f>'menu déroulant'!$H$2:$H$8</xm:f>
          </x14:formula1>
          <xm:sqref>B45:E45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topLeftCell="A19" zoomScaleNormal="100" workbookViewId="0">
      <selection activeCell="B20" sqref="B20"/>
    </sheetView>
  </sheetViews>
  <sheetFormatPr baseColWidth="10" defaultRowHeight="15" x14ac:dyDescent="0.25"/>
  <cols>
    <col min="1" max="1" width="47" style="1" bestFit="1" customWidth="1"/>
    <col min="2" max="2" width="37.7109375" style="1" customWidth="1"/>
    <col min="3" max="4" width="35.140625" style="108" bestFit="1" customWidth="1"/>
    <col min="5" max="5" width="139.42578125" style="4" customWidth="1"/>
    <col min="6" max="16384" width="11.42578125" style="1"/>
  </cols>
  <sheetData>
    <row r="1" spans="1:5" ht="16.5" thickBot="1" x14ac:dyDescent="0.3">
      <c r="A1" s="88" t="s">
        <v>183</v>
      </c>
      <c r="B1" s="188" t="s">
        <v>155</v>
      </c>
      <c r="C1" s="184"/>
      <c r="D1" s="184"/>
      <c r="E1" s="19" t="s">
        <v>13</v>
      </c>
    </row>
    <row r="2" spans="1:5" ht="15.75" x14ac:dyDescent="0.25">
      <c r="A2" s="82" t="s">
        <v>89</v>
      </c>
      <c r="B2" s="173" t="s">
        <v>362</v>
      </c>
      <c r="C2" s="174"/>
      <c r="D2" s="174"/>
      <c r="E2" s="4" t="s">
        <v>70</v>
      </c>
    </row>
    <row r="3" spans="1:5" ht="15.75" x14ac:dyDescent="0.25">
      <c r="A3" s="91" t="s">
        <v>215</v>
      </c>
      <c r="B3" s="190" t="s">
        <v>28</v>
      </c>
      <c r="C3" s="186"/>
      <c r="D3" s="186"/>
      <c r="E3" s="4" t="s">
        <v>97</v>
      </c>
    </row>
    <row r="4" spans="1:5" ht="51.75" customHeight="1" thickBot="1" x14ac:dyDescent="0.3">
      <c r="A4" s="83" t="s">
        <v>234</v>
      </c>
      <c r="B4" s="181" t="s">
        <v>243</v>
      </c>
      <c r="C4" s="182"/>
      <c r="D4" s="182"/>
      <c r="E4" s="15" t="s">
        <v>229</v>
      </c>
    </row>
    <row r="5" spans="1:5" s="20" customFormat="1" ht="63.75" thickBot="1" x14ac:dyDescent="0.3">
      <c r="A5" s="89" t="s">
        <v>232</v>
      </c>
      <c r="B5" s="90" t="s">
        <v>246</v>
      </c>
      <c r="C5" s="90" t="s">
        <v>345</v>
      </c>
      <c r="D5" s="90" t="s">
        <v>261</v>
      </c>
      <c r="E5" s="19"/>
    </row>
    <row r="6" spans="1:5" s="2" customFormat="1" x14ac:dyDescent="0.25">
      <c r="A6" s="72" t="s">
        <v>10</v>
      </c>
      <c r="B6" s="72"/>
      <c r="C6" s="123"/>
      <c r="D6" s="123"/>
    </row>
    <row r="7" spans="1:5" ht="200.25" customHeight="1" x14ac:dyDescent="0.25">
      <c r="A7" s="78" t="s">
        <v>71</v>
      </c>
      <c r="B7" s="92" t="s">
        <v>339</v>
      </c>
      <c r="C7" s="95" t="s">
        <v>346</v>
      </c>
      <c r="D7" s="95" t="s">
        <v>354</v>
      </c>
      <c r="E7" s="15" t="s">
        <v>235</v>
      </c>
    </row>
    <row r="8" spans="1:5" ht="30" x14ac:dyDescent="0.25">
      <c r="A8" s="78" t="s">
        <v>87</v>
      </c>
      <c r="B8" s="73" t="s">
        <v>340</v>
      </c>
      <c r="C8" s="120" t="s">
        <v>347</v>
      </c>
      <c r="D8" s="120" t="s">
        <v>352</v>
      </c>
      <c r="E8" s="4" t="s">
        <v>65</v>
      </c>
    </row>
    <row r="9" spans="1:5" x14ac:dyDescent="0.25">
      <c r="A9" s="78" t="s">
        <v>21</v>
      </c>
      <c r="B9" s="73"/>
      <c r="C9" s="120"/>
      <c r="D9" s="120"/>
      <c r="E9" s="4" t="s">
        <v>66</v>
      </c>
    </row>
    <row r="10" spans="1:5" x14ac:dyDescent="0.25">
      <c r="A10" s="78" t="s">
        <v>182</v>
      </c>
      <c r="B10" s="73" t="s">
        <v>341</v>
      </c>
      <c r="C10" s="120"/>
      <c r="D10" s="120"/>
      <c r="E10" s="4" t="s">
        <v>67</v>
      </c>
    </row>
    <row r="11" spans="1:5" ht="15.75" thickBot="1" x14ac:dyDescent="0.3">
      <c r="A11" s="79" t="s">
        <v>181</v>
      </c>
      <c r="B11" s="74"/>
      <c r="C11" s="121"/>
      <c r="D11" s="121"/>
      <c r="E11" s="4" t="s">
        <v>180</v>
      </c>
    </row>
    <row r="12" spans="1:5" s="2" customFormat="1" ht="15.75" thickBot="1" x14ac:dyDescent="0.3">
      <c r="A12" s="75" t="s">
        <v>15</v>
      </c>
      <c r="B12" s="216"/>
      <c r="C12" s="127"/>
      <c r="D12" s="127"/>
      <c r="E12" s="5"/>
    </row>
    <row r="13" spans="1:5" x14ac:dyDescent="0.25">
      <c r="A13" s="84" t="s">
        <v>220</v>
      </c>
      <c r="B13" s="217" t="s">
        <v>306</v>
      </c>
      <c r="C13" s="210" t="s">
        <v>348</v>
      </c>
      <c r="D13" s="129" t="s">
        <v>306</v>
      </c>
      <c r="E13" s="4" t="s">
        <v>88</v>
      </c>
    </row>
    <row r="14" spans="1:5" ht="45" x14ac:dyDescent="0.25">
      <c r="A14" s="78" t="s">
        <v>17</v>
      </c>
      <c r="B14" s="195" t="s">
        <v>342</v>
      </c>
      <c r="C14" s="205" t="s">
        <v>349</v>
      </c>
      <c r="D14" s="120" t="s">
        <v>353</v>
      </c>
      <c r="E14" s="4" t="s">
        <v>68</v>
      </c>
    </row>
    <row r="15" spans="1:5" ht="30" x14ac:dyDescent="0.25">
      <c r="A15" s="78" t="s">
        <v>0</v>
      </c>
      <c r="B15" s="207" t="s">
        <v>376</v>
      </c>
      <c r="C15" s="215" t="s">
        <v>166</v>
      </c>
      <c r="D15" s="120"/>
      <c r="E15" s="4" t="s">
        <v>69</v>
      </c>
    </row>
    <row r="16" spans="1:5" x14ac:dyDescent="0.25">
      <c r="A16" s="78" t="s">
        <v>77</v>
      </c>
      <c r="B16" s="73"/>
      <c r="C16" s="205"/>
      <c r="D16" s="120"/>
      <c r="E16" s="4" t="s">
        <v>236</v>
      </c>
    </row>
    <row r="17" spans="1:5" ht="15.75" thickBot="1" x14ac:dyDescent="0.3">
      <c r="A17" s="79" t="s">
        <v>184</v>
      </c>
      <c r="B17" s="74"/>
      <c r="C17" s="198"/>
      <c r="D17" s="121"/>
      <c r="E17" s="4" t="s">
        <v>236</v>
      </c>
    </row>
    <row r="18" spans="1:5" s="2" customFormat="1" x14ac:dyDescent="0.25">
      <c r="A18" s="75" t="s">
        <v>18</v>
      </c>
      <c r="B18" s="75"/>
      <c r="C18" s="127"/>
      <c r="D18" s="127"/>
      <c r="E18" s="5"/>
    </row>
    <row r="19" spans="1:5" ht="30" x14ac:dyDescent="0.25">
      <c r="A19" s="78" t="s">
        <v>1</v>
      </c>
      <c r="B19" s="73"/>
      <c r="C19" s="120"/>
      <c r="D19" s="120" t="s">
        <v>355</v>
      </c>
      <c r="E19" s="4" t="s">
        <v>64</v>
      </c>
    </row>
    <row r="20" spans="1:5" x14ac:dyDescent="0.25">
      <c r="A20" s="78" t="s">
        <v>90</v>
      </c>
      <c r="B20" s="73"/>
      <c r="C20" s="120"/>
      <c r="D20" s="120"/>
      <c r="E20" s="4" t="s">
        <v>75</v>
      </c>
    </row>
    <row r="21" spans="1:5" x14ac:dyDescent="0.25">
      <c r="A21" s="78" t="s">
        <v>5</v>
      </c>
      <c r="B21" s="73"/>
      <c r="C21" s="120"/>
      <c r="D21" s="120"/>
      <c r="E21" s="4" t="s">
        <v>75</v>
      </c>
    </row>
    <row r="22" spans="1:5" ht="30" x14ac:dyDescent="0.35">
      <c r="A22" s="78" t="s">
        <v>91</v>
      </c>
      <c r="B22" s="73"/>
      <c r="C22" s="120" t="s">
        <v>350</v>
      </c>
      <c r="D22" s="120" t="s">
        <v>384</v>
      </c>
      <c r="E22" s="4" t="s">
        <v>94</v>
      </c>
    </row>
    <row r="23" spans="1:5" ht="18.75" thickBot="1" x14ac:dyDescent="0.4">
      <c r="A23" s="79" t="s">
        <v>2</v>
      </c>
      <c r="B23" s="74"/>
      <c r="C23" s="121" t="s">
        <v>351</v>
      </c>
      <c r="D23" s="121"/>
      <c r="E23" s="4" t="s">
        <v>94</v>
      </c>
    </row>
    <row r="24" spans="1:5" s="2" customFormat="1" x14ac:dyDescent="0.25">
      <c r="A24" s="75" t="s">
        <v>19</v>
      </c>
      <c r="B24" s="75"/>
      <c r="C24" s="127"/>
      <c r="D24" s="127"/>
      <c r="E24" s="5"/>
    </row>
    <row r="25" spans="1:5" ht="15.75" thickBot="1" x14ac:dyDescent="0.3">
      <c r="A25" s="79" t="s">
        <v>92</v>
      </c>
      <c r="B25" s="76" t="s">
        <v>344</v>
      </c>
      <c r="C25" s="131" t="s">
        <v>356</v>
      </c>
      <c r="D25" s="131" t="s">
        <v>282</v>
      </c>
      <c r="E25" s="4" t="s">
        <v>63</v>
      </c>
    </row>
    <row r="26" spans="1:5" s="2" customFormat="1" x14ac:dyDescent="0.25">
      <c r="A26" s="75" t="s">
        <v>179</v>
      </c>
      <c r="B26" s="75"/>
      <c r="C26" s="127"/>
      <c r="D26" s="127"/>
      <c r="E26" s="5"/>
    </row>
    <row r="27" spans="1:5" x14ac:dyDescent="0.25">
      <c r="A27" s="78" t="s">
        <v>221</v>
      </c>
      <c r="B27" s="73" t="s">
        <v>255</v>
      </c>
      <c r="C27" s="120" t="s">
        <v>192</v>
      </c>
      <c r="D27" s="120" t="s">
        <v>255</v>
      </c>
      <c r="E27" s="4" t="s">
        <v>189</v>
      </c>
    </row>
    <row r="28" spans="1:5" ht="15.75" thickBot="1" x14ac:dyDescent="0.3">
      <c r="A28" s="79" t="s">
        <v>222</v>
      </c>
      <c r="B28" s="74" t="s">
        <v>343</v>
      </c>
      <c r="C28" s="121" t="s">
        <v>255</v>
      </c>
      <c r="D28" s="121" t="s">
        <v>192</v>
      </c>
      <c r="E28" s="4" t="s">
        <v>188</v>
      </c>
    </row>
    <row r="29" spans="1:5" x14ac:dyDescent="0.25">
      <c r="A29" s="75" t="s">
        <v>20</v>
      </c>
      <c r="B29" s="75"/>
      <c r="C29" s="133"/>
      <c r="D29" s="133"/>
      <c r="E29" s="5"/>
    </row>
    <row r="30" spans="1:5" x14ac:dyDescent="0.25">
      <c r="A30" s="85" t="s">
        <v>60</v>
      </c>
      <c r="B30" s="77"/>
      <c r="C30" s="135"/>
      <c r="D30" s="135"/>
      <c r="E30" s="5"/>
    </row>
    <row r="31" spans="1:5" ht="75" x14ac:dyDescent="0.25">
      <c r="A31" s="78" t="s">
        <v>223</v>
      </c>
      <c r="B31" s="12" t="s">
        <v>210</v>
      </c>
      <c r="C31" s="137" t="s">
        <v>210</v>
      </c>
      <c r="D31" s="137" t="s">
        <v>210</v>
      </c>
      <c r="E31" s="8" t="s">
        <v>13</v>
      </c>
    </row>
    <row r="32" spans="1:5" ht="45" x14ac:dyDescent="0.25">
      <c r="A32" s="78" t="s">
        <v>11</v>
      </c>
      <c r="B32" s="12" t="s">
        <v>123</v>
      </c>
      <c r="C32" s="137" t="s">
        <v>123</v>
      </c>
      <c r="D32" s="137" t="s">
        <v>123</v>
      </c>
      <c r="E32" s="8" t="s">
        <v>13</v>
      </c>
    </row>
    <row r="33" spans="1:5" x14ac:dyDescent="0.25">
      <c r="A33" s="78" t="s">
        <v>62</v>
      </c>
      <c r="B33" s="12">
        <v>4</v>
      </c>
      <c r="C33" s="137">
        <v>4</v>
      </c>
      <c r="D33" s="137">
        <v>4</v>
      </c>
      <c r="E33" s="8" t="s">
        <v>13</v>
      </c>
    </row>
    <row r="34" spans="1:5" ht="17.25" customHeight="1" x14ac:dyDescent="0.25">
      <c r="A34" s="78" t="s">
        <v>93</v>
      </c>
      <c r="B34" s="78"/>
      <c r="C34" s="137"/>
      <c r="D34" s="137" t="s">
        <v>359</v>
      </c>
      <c r="E34" s="8" t="s">
        <v>207</v>
      </c>
    </row>
    <row r="35" spans="1:5" x14ac:dyDescent="0.25">
      <c r="A35" s="85" t="s">
        <v>61</v>
      </c>
      <c r="B35" s="77"/>
      <c r="C35" s="135"/>
      <c r="D35" s="135"/>
      <c r="E35" s="5"/>
    </row>
    <row r="36" spans="1:5" x14ac:dyDescent="0.25">
      <c r="A36" s="78" t="s">
        <v>216</v>
      </c>
      <c r="B36" s="78"/>
      <c r="C36" s="137"/>
      <c r="D36" s="137"/>
      <c r="E36" s="8" t="s">
        <v>13</v>
      </c>
    </row>
    <row r="37" spans="1:5" x14ac:dyDescent="0.25">
      <c r="A37" s="78" t="s">
        <v>225</v>
      </c>
      <c r="B37" s="78"/>
      <c r="C37" s="137"/>
      <c r="D37" s="137"/>
      <c r="E37" s="8" t="s">
        <v>13</v>
      </c>
    </row>
    <row r="38" spans="1:5" x14ac:dyDescent="0.25">
      <c r="A38" s="78" t="s">
        <v>16</v>
      </c>
      <c r="B38" s="78"/>
      <c r="C38" s="137"/>
      <c r="D38" s="137"/>
      <c r="E38" s="8" t="s">
        <v>13</v>
      </c>
    </row>
    <row r="39" spans="1:5" ht="15.75" thickBot="1" x14ac:dyDescent="0.3">
      <c r="A39" s="79" t="s">
        <v>224</v>
      </c>
      <c r="B39" s="79"/>
      <c r="C39" s="150"/>
      <c r="D39" s="150"/>
      <c r="E39" s="9" t="s">
        <v>107</v>
      </c>
    </row>
    <row r="40" spans="1:5" x14ac:dyDescent="0.25">
      <c r="A40" s="80" t="s">
        <v>59</v>
      </c>
      <c r="B40" s="80"/>
      <c r="C40" s="139"/>
      <c r="D40" s="139"/>
      <c r="E40" s="7"/>
    </row>
    <row r="41" spans="1:5" ht="90" x14ac:dyDescent="0.25">
      <c r="A41" s="78" t="s">
        <v>98</v>
      </c>
      <c r="B41" s="78"/>
      <c r="C41" s="137"/>
      <c r="D41" s="137" t="s">
        <v>360</v>
      </c>
      <c r="E41" s="9" t="s">
        <v>141</v>
      </c>
    </row>
    <row r="42" spans="1:5" ht="75" x14ac:dyDescent="0.25">
      <c r="A42" s="78" t="s">
        <v>99</v>
      </c>
      <c r="B42" s="78"/>
      <c r="C42" s="137"/>
      <c r="D42" s="137" t="s">
        <v>46</v>
      </c>
      <c r="E42" s="9" t="s">
        <v>141</v>
      </c>
    </row>
    <row r="43" spans="1:5" x14ac:dyDescent="0.25">
      <c r="A43" s="78" t="s">
        <v>100</v>
      </c>
      <c r="B43" s="78"/>
      <c r="C43" s="137"/>
      <c r="D43" s="137"/>
      <c r="E43" s="9" t="s">
        <v>141</v>
      </c>
    </row>
    <row r="44" spans="1:5" ht="90" x14ac:dyDescent="0.25">
      <c r="A44" s="78" t="s">
        <v>101</v>
      </c>
      <c r="B44" s="78"/>
      <c r="C44" s="137"/>
      <c r="D44" s="137" t="s">
        <v>50</v>
      </c>
      <c r="E44" s="9" t="s">
        <v>141</v>
      </c>
    </row>
    <row r="45" spans="1:5" x14ac:dyDescent="0.25">
      <c r="A45" s="78" t="s">
        <v>102</v>
      </c>
      <c r="B45" s="78"/>
      <c r="C45" s="137"/>
      <c r="D45" s="137"/>
      <c r="E45" s="9" t="s">
        <v>141</v>
      </c>
    </row>
    <row r="46" spans="1:5" ht="15.75" thickBot="1" x14ac:dyDescent="0.3">
      <c r="A46" s="78" t="s">
        <v>103</v>
      </c>
      <c r="B46" s="78"/>
      <c r="C46" s="137"/>
      <c r="D46" s="137"/>
      <c r="E46" s="9" t="s">
        <v>141</v>
      </c>
    </row>
    <row r="47" spans="1:5" x14ac:dyDescent="0.25">
      <c r="A47" s="75" t="s">
        <v>14</v>
      </c>
      <c r="B47" s="81"/>
      <c r="C47" s="141"/>
      <c r="D47" s="141"/>
    </row>
    <row r="48" spans="1:5" x14ac:dyDescent="0.25">
      <c r="A48" s="86" t="s">
        <v>6</v>
      </c>
      <c r="B48" s="73"/>
      <c r="C48" s="142"/>
      <c r="D48" s="142"/>
      <c r="E48" s="8" t="s">
        <v>13</v>
      </c>
    </row>
    <row r="49" spans="1:5" x14ac:dyDescent="0.25">
      <c r="A49" s="86" t="s">
        <v>7</v>
      </c>
      <c r="B49" s="73"/>
      <c r="C49" s="142"/>
      <c r="D49" s="142"/>
      <c r="E49" s="8" t="s">
        <v>13</v>
      </c>
    </row>
    <row r="50" spans="1:5" x14ac:dyDescent="0.25">
      <c r="A50" s="86" t="s">
        <v>8</v>
      </c>
      <c r="B50" s="73"/>
      <c r="C50" s="142"/>
      <c r="D50" s="142"/>
      <c r="E50" s="8" t="s">
        <v>13</v>
      </c>
    </row>
    <row r="51" spans="1:5" x14ac:dyDescent="0.25">
      <c r="A51" s="86" t="s">
        <v>12</v>
      </c>
      <c r="B51" s="73"/>
      <c r="C51" s="142"/>
      <c r="D51" s="142"/>
      <c r="E51" s="8" t="s">
        <v>13</v>
      </c>
    </row>
    <row r="52" spans="1:5" ht="15.75" thickBot="1" x14ac:dyDescent="0.3">
      <c r="A52" s="87" t="s">
        <v>9</v>
      </c>
      <c r="B52" s="74"/>
      <c r="C52" s="143"/>
      <c r="D52" s="143"/>
      <c r="E52" s="8" t="s">
        <v>13</v>
      </c>
    </row>
    <row r="54" spans="1:5" x14ac:dyDescent="0.25">
      <c r="A54" s="201" t="s">
        <v>372</v>
      </c>
    </row>
    <row r="55" spans="1:5" ht="30" x14ac:dyDescent="0.25">
      <c r="A55" s="202" t="s">
        <v>373</v>
      </c>
    </row>
    <row r="56" spans="1:5" x14ac:dyDescent="0.25">
      <c r="A56" s="201" t="s">
        <v>374</v>
      </c>
    </row>
    <row r="57" spans="1:5" ht="30" x14ac:dyDescent="0.25">
      <c r="A57" s="201" t="s">
        <v>375</v>
      </c>
    </row>
    <row r="58" spans="1:5" x14ac:dyDescent="0.25">
      <c r="A58" s="201" t="s">
        <v>376</v>
      </c>
    </row>
    <row r="59" spans="1:5" ht="30" x14ac:dyDescent="0.25">
      <c r="A59" s="201" t="s">
        <v>377</v>
      </c>
    </row>
    <row r="60" spans="1:5" x14ac:dyDescent="0.25">
      <c r="A60" s="201" t="s">
        <v>378</v>
      </c>
    </row>
    <row r="61" spans="1:5" x14ac:dyDescent="0.25">
      <c r="A61" s="201" t="s">
        <v>379</v>
      </c>
    </row>
    <row r="62" spans="1:5" x14ac:dyDescent="0.25">
      <c r="A62" s="201" t="s">
        <v>380</v>
      </c>
    </row>
  </sheetData>
  <mergeCells count="4">
    <mergeCell ref="B1:D1"/>
    <mergeCell ref="B2:D2"/>
    <mergeCell ref="B3:D3"/>
    <mergeCell ref="B4:D4"/>
  </mergeCells>
  <printOptions horizontalCentered="1"/>
  <pageMargins left="0" right="0" top="0" bottom="0" header="0.31496062992125984" footer="0.31496062992125984"/>
  <pageSetup paperSize="8" fitToHeight="55" orientation="landscape" r:id="rId1"/>
  <headerFooter>
    <oddFooter>&amp;C&amp;8PRS2 - Plans d'actions</oddFooter>
  </headerFooter>
  <tableParts count="1">
    <tablePart r:id="rId2"/>
  </tableParts>
  <extLst>
    <ext xmlns:x14="http://schemas.microsoft.com/office/spreadsheetml/2009/9/main" uri="{CCE6A557-97BC-4b89-ADB6-D9C93CAAB3DF}">
      <x14:dataValidations xmlns:xm="http://schemas.microsoft.com/office/excel/2006/main" count="15">
        <x14:dataValidation type="list" allowBlank="1" showInputMessage="1" showErrorMessage="1">
          <x14:formula1>
            <xm:f>'menu déroulant'!$H$2:$H$8</xm:f>
          </x14:formula1>
          <xm:sqref>B45:D45</xm:sqref>
        </x14:dataValidation>
        <x14:dataValidation type="list" allowBlank="1" showInputMessage="1" showErrorMessage="1">
          <x14:formula1>
            <xm:f>'menu déroulant'!$G$2:$G$8</xm:f>
          </x14:formula1>
          <xm:sqref>B44:D44</xm:sqref>
        </x14:dataValidation>
        <x14:dataValidation type="list" allowBlank="1" showInputMessage="1" showErrorMessage="1">
          <x14:formula1>
            <xm:f>'menu déroulant'!$E$2:$E$8</xm:f>
          </x14:formula1>
          <xm:sqref>B42:D42</xm:sqref>
        </x14:dataValidation>
        <x14:dataValidation type="list" allowBlank="1" showInputMessage="1" showErrorMessage="1">
          <x14:formula1>
            <xm:f>'menu déroulant'!$D$2:$D$8</xm:f>
          </x14:formula1>
          <xm:sqref>B41:D41</xm:sqref>
        </x14:dataValidation>
        <x14:dataValidation type="list" allowBlank="1" showInputMessage="1" showErrorMessage="1">
          <x14:formula1>
            <xm:f>'menu déroulant'!$K$2:$K$3</xm:f>
          </x14:formula1>
          <xm:sqref>B37:D37</xm:sqref>
        </x14:dataValidation>
        <x14:dataValidation type="list" allowBlank="1" showInputMessage="1" showErrorMessage="1">
          <x14:formula1>
            <xm:f>'menu déroulant'!$J$2:$J$3</xm:f>
          </x14:formula1>
          <xm:sqref>B36:D36</xm:sqref>
        </x14:dataValidation>
        <x14:dataValidation type="list" allowBlank="1" showInputMessage="1" showErrorMessage="1">
          <x14:formula1>
            <xm:f>'menu déroulant'!$M$2:$M$6</xm:f>
          </x14:formula1>
          <xm:sqref>B3</xm:sqref>
        </x14:dataValidation>
        <x14:dataValidation type="list" allowBlank="1" showInputMessage="1" showErrorMessage="1">
          <x14:formula1>
            <xm:f>'menu déroulant'!$A$2:$A$8</xm:f>
          </x14:formula1>
          <xm:sqref>B31:D31</xm:sqref>
        </x14:dataValidation>
        <x14:dataValidation type="list" allowBlank="1" showInputMessage="1" showErrorMessage="1">
          <x14:formula1>
            <xm:f>'menu déroulant'!$B$2:$B$23</xm:f>
          </x14:formula1>
          <xm:sqref>B32:D32</xm:sqref>
        </x14:dataValidation>
        <x14:dataValidation type="list" allowBlank="1" showInputMessage="1" showErrorMessage="1">
          <x14:formula1>
            <xm:f>'menu déroulant'!$C$2:$C$8</xm:f>
          </x14:formula1>
          <xm:sqref>B33:D33</xm:sqref>
        </x14:dataValidation>
        <x14:dataValidation type="list" allowBlank="1" showInputMessage="1" showErrorMessage="1">
          <x14:formula1>
            <xm:f>'menu déroulant'!$I$2:$I$8</xm:f>
          </x14:formula1>
          <xm:sqref>B46:D46</xm:sqref>
        </x14:dataValidation>
        <x14:dataValidation type="list" allowBlank="1" showInputMessage="1" showErrorMessage="1">
          <x14:formula1>
            <xm:f>'menu déroulant'!$L$2:$L$3</xm:f>
          </x14:formula1>
          <xm:sqref>B38:D38</xm:sqref>
        </x14:dataValidation>
        <x14:dataValidation type="list" allowBlank="1" showInputMessage="1" showErrorMessage="1">
          <x14:formula1>
            <xm:f>'menu déroulant'!$N$2:$N$3</xm:f>
          </x14:formula1>
          <xm:sqref>B48:D52</xm:sqref>
        </x14:dataValidation>
        <x14:dataValidation type="list" allowBlank="1" showInputMessage="1" showErrorMessage="1">
          <x14:formula1>
            <xm:f>'menu déroulant'!$O$2:$O$30</xm:f>
          </x14:formula1>
          <xm:sqref>B1</xm:sqref>
        </x14:dataValidation>
        <x14:dataValidation type="list" allowBlank="1" showInputMessage="1" showErrorMessage="1">
          <x14:formula1>
            <xm:f>'menu déroulant'!$F$2:$F$8</xm:f>
          </x14:formula1>
          <xm:sqref>B43:D43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19"/>
  <sheetViews>
    <sheetView zoomScale="75" zoomScaleNormal="75" workbookViewId="0">
      <selection activeCell="B15" sqref="B15"/>
    </sheetView>
  </sheetViews>
  <sheetFormatPr baseColWidth="10" defaultRowHeight="15" x14ac:dyDescent="0.25"/>
  <cols>
    <col min="1" max="1" width="16.140625" customWidth="1"/>
    <col min="2" max="2" width="84.28515625" bestFit="1" customWidth="1"/>
    <col min="3" max="4" width="6.5703125" bestFit="1" customWidth="1"/>
    <col min="5" max="5" width="5.85546875" bestFit="1" customWidth="1"/>
    <col min="6" max="6" width="5.28515625" bestFit="1" customWidth="1"/>
    <col min="7" max="7" width="5.5703125" customWidth="1"/>
    <col min="8" max="8" width="6.42578125" customWidth="1"/>
    <col min="9" max="9" width="6.28515625" bestFit="1" customWidth="1"/>
    <col min="10" max="10" width="5.85546875" bestFit="1" customWidth="1"/>
    <col min="11" max="11" width="5.7109375" customWidth="1"/>
    <col min="12" max="12" width="5.42578125" bestFit="1" customWidth="1"/>
    <col min="13" max="13" width="6.140625" customWidth="1"/>
    <col min="14" max="15" width="10.7109375" customWidth="1"/>
  </cols>
  <sheetData>
    <row r="7" spans="1:12" x14ac:dyDescent="0.25">
      <c r="A7" s="44" t="s">
        <v>170</v>
      </c>
      <c r="B7" s="44" t="s">
        <v>185</v>
      </c>
      <c r="C7" s="45" t="s">
        <v>171</v>
      </c>
      <c r="D7" s="45" t="s">
        <v>186</v>
      </c>
      <c r="E7" s="45" t="s">
        <v>187</v>
      </c>
      <c r="F7" s="45" t="s">
        <v>172</v>
      </c>
      <c r="G7" s="45" t="s">
        <v>173</v>
      </c>
      <c r="H7" s="45" t="s">
        <v>174</v>
      </c>
      <c r="I7" s="45" t="s">
        <v>175</v>
      </c>
      <c r="J7" s="45" t="s">
        <v>176</v>
      </c>
      <c r="K7" s="45" t="s">
        <v>177</v>
      </c>
      <c r="L7" s="45" t="s">
        <v>199</v>
      </c>
    </row>
    <row r="8" spans="1:12" x14ac:dyDescent="0.25">
      <c r="A8" s="34" t="s">
        <v>178</v>
      </c>
      <c r="B8" s="28" t="s">
        <v>204</v>
      </c>
      <c r="C8" s="32"/>
      <c r="D8" s="32"/>
      <c r="E8" s="33"/>
      <c r="F8" s="33"/>
      <c r="G8" s="25"/>
      <c r="H8" s="25"/>
      <c r="I8" s="25"/>
      <c r="J8" s="25"/>
      <c r="K8" s="25"/>
      <c r="L8" s="25"/>
    </row>
    <row r="9" spans="1:12" x14ac:dyDescent="0.25">
      <c r="A9" s="35" t="s">
        <v>198</v>
      </c>
      <c r="B9" s="28" t="s">
        <v>228</v>
      </c>
      <c r="C9" s="59"/>
      <c r="D9" s="59"/>
      <c r="E9" s="27"/>
      <c r="F9" s="33"/>
      <c r="G9" s="25"/>
      <c r="H9" s="25"/>
      <c r="I9" s="25"/>
      <c r="J9" s="25"/>
      <c r="K9" s="25"/>
      <c r="L9" s="25"/>
    </row>
    <row r="10" spans="1:12" x14ac:dyDescent="0.25">
      <c r="A10" s="34" t="s">
        <v>192</v>
      </c>
      <c r="B10" s="28" t="s">
        <v>194</v>
      </c>
      <c r="C10" s="25"/>
      <c r="D10" s="33"/>
      <c r="E10" s="33"/>
      <c r="F10" s="33"/>
      <c r="G10" s="33"/>
      <c r="H10" s="33"/>
      <c r="I10" s="25"/>
      <c r="J10" s="25"/>
      <c r="K10" s="25"/>
      <c r="L10" s="25"/>
    </row>
    <row r="11" spans="1:12" x14ac:dyDescent="0.25">
      <c r="A11" s="34" t="s">
        <v>178</v>
      </c>
      <c r="B11" s="28" t="s">
        <v>203</v>
      </c>
      <c r="C11" s="25"/>
      <c r="D11" s="25"/>
      <c r="E11" s="26"/>
      <c r="F11" s="33"/>
      <c r="G11" s="33"/>
      <c r="H11" s="33"/>
      <c r="I11" s="33"/>
      <c r="J11" s="26"/>
      <c r="K11" s="25"/>
      <c r="L11" s="25"/>
    </row>
    <row r="12" spans="1:12" x14ac:dyDescent="0.25">
      <c r="A12" s="34" t="s">
        <v>178</v>
      </c>
      <c r="B12" s="28" t="s">
        <v>205</v>
      </c>
      <c r="C12" s="25"/>
      <c r="D12" s="25"/>
      <c r="E12" s="26"/>
      <c r="F12" s="26"/>
      <c r="G12" s="27"/>
      <c r="H12" s="33"/>
      <c r="I12" s="33"/>
      <c r="J12" s="26"/>
      <c r="K12" s="25"/>
      <c r="L12" s="25"/>
    </row>
    <row r="13" spans="1:12" x14ac:dyDescent="0.25">
      <c r="A13" s="34" t="s">
        <v>192</v>
      </c>
      <c r="B13" s="28" t="s">
        <v>197</v>
      </c>
      <c r="C13" s="25"/>
      <c r="D13" s="25"/>
      <c r="E13" s="26"/>
      <c r="F13" s="26"/>
      <c r="G13" s="27"/>
      <c r="H13" s="33"/>
      <c r="I13" s="33"/>
      <c r="J13" s="26"/>
      <c r="K13" s="25"/>
      <c r="L13" s="25"/>
    </row>
    <row r="14" spans="1:12" x14ac:dyDescent="0.25">
      <c r="A14" s="35" t="s">
        <v>198</v>
      </c>
      <c r="B14" s="28" t="s">
        <v>226</v>
      </c>
      <c r="C14" s="25"/>
      <c r="D14" s="27"/>
      <c r="E14" s="27"/>
      <c r="F14" s="31"/>
      <c r="G14" s="27"/>
      <c r="H14" s="25"/>
      <c r="I14" s="33"/>
      <c r="J14" s="25"/>
      <c r="K14" s="25"/>
      <c r="L14" s="25"/>
    </row>
    <row r="15" spans="1:12" x14ac:dyDescent="0.25">
      <c r="A15" s="35" t="s">
        <v>201</v>
      </c>
      <c r="B15" s="28" t="s">
        <v>230</v>
      </c>
      <c r="C15" s="25"/>
      <c r="D15" s="27"/>
      <c r="E15" s="27"/>
      <c r="F15" s="31"/>
      <c r="G15" s="27"/>
      <c r="H15" s="25"/>
      <c r="I15" s="33"/>
      <c r="J15" s="25"/>
      <c r="K15" s="25"/>
      <c r="L15" s="25"/>
    </row>
    <row r="16" spans="1:12" x14ac:dyDescent="0.25">
      <c r="A16" s="34" t="s">
        <v>193</v>
      </c>
      <c r="B16" s="28" t="s">
        <v>195</v>
      </c>
      <c r="C16" s="25"/>
      <c r="D16" s="25"/>
      <c r="E16" s="25"/>
      <c r="F16" s="27"/>
      <c r="G16" s="27"/>
      <c r="H16" s="27"/>
      <c r="I16" s="27"/>
      <c r="J16" s="33"/>
      <c r="K16" s="33"/>
      <c r="L16" s="26"/>
    </row>
    <row r="17" spans="1:12" x14ac:dyDescent="0.25">
      <c r="A17" s="35" t="s">
        <v>191</v>
      </c>
      <c r="B17" s="28" t="s">
        <v>196</v>
      </c>
      <c r="C17" s="25"/>
      <c r="D17" s="27"/>
      <c r="E17" s="27"/>
      <c r="F17" s="31"/>
      <c r="G17" s="27"/>
      <c r="H17" s="25"/>
      <c r="I17" s="25"/>
      <c r="J17" s="26"/>
      <c r="K17" s="33"/>
      <c r="L17" s="25"/>
    </row>
    <row r="18" spans="1:12" x14ac:dyDescent="0.25">
      <c r="A18" s="35" t="s">
        <v>193</v>
      </c>
      <c r="B18" s="28" t="s">
        <v>200</v>
      </c>
      <c r="C18" s="25"/>
      <c r="D18" s="27"/>
      <c r="E18" s="27"/>
      <c r="F18" s="31"/>
      <c r="G18" s="27"/>
      <c r="H18" s="25"/>
      <c r="I18" s="25"/>
      <c r="J18" s="26"/>
      <c r="K18" s="33"/>
      <c r="L18" s="33"/>
    </row>
    <row r="19" spans="1:12" x14ac:dyDescent="0.25">
      <c r="A19" s="34" t="s">
        <v>192</v>
      </c>
      <c r="B19" s="28" t="s">
        <v>202</v>
      </c>
      <c r="C19" s="25"/>
      <c r="D19" s="25"/>
      <c r="E19" s="25"/>
      <c r="F19" s="25"/>
      <c r="G19" s="25"/>
      <c r="H19" s="25"/>
      <c r="I19" s="31"/>
      <c r="J19" s="33"/>
      <c r="K19" s="33"/>
      <c r="L19" s="33"/>
    </row>
  </sheetData>
  <pageMargins left="0.31496062992125984" right="0.31496062992125984" top="0.35433070866141736" bottom="0.35433070866141736" header="0.31496062992125984" footer="0.31496062992125984"/>
  <pageSetup paperSize="9" scale="88" orientation="landscape" r:id="rId1"/>
  <headerFooter>
    <oddFooter>&amp;CPRS2 - Plans d'actions</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0"/>
  <sheetViews>
    <sheetView zoomScale="75" zoomScaleNormal="75" workbookViewId="0">
      <selection activeCell="J1" sqref="J1"/>
    </sheetView>
  </sheetViews>
  <sheetFormatPr baseColWidth="10" defaultRowHeight="12.75" x14ac:dyDescent="0.2"/>
  <cols>
    <col min="1" max="1" width="129.42578125" style="3" bestFit="1" customWidth="1"/>
    <col min="2" max="2" width="97.140625" style="3" bestFit="1" customWidth="1"/>
    <col min="3" max="3" width="31.7109375" style="3" customWidth="1"/>
    <col min="4" max="4" width="168.5703125" style="3" bestFit="1" customWidth="1"/>
    <col min="5" max="5" width="216.7109375" style="3" bestFit="1" customWidth="1"/>
    <col min="6" max="6" width="129.7109375" style="3" bestFit="1" customWidth="1"/>
    <col min="7" max="7" width="179.7109375" style="3" bestFit="1" customWidth="1"/>
    <col min="8" max="8" width="134.85546875" style="3" bestFit="1" customWidth="1"/>
    <col min="9" max="9" width="109.85546875" style="3" bestFit="1" customWidth="1"/>
    <col min="10" max="10" width="23.7109375" style="3" customWidth="1"/>
    <col min="11" max="11" width="22" style="3" customWidth="1"/>
    <col min="12" max="12" width="22.5703125" style="3" bestFit="1" customWidth="1"/>
    <col min="13" max="13" width="19.5703125" style="3" bestFit="1" customWidth="1"/>
    <col min="14" max="14" width="12.28515625" style="3" customWidth="1"/>
    <col min="15" max="15" width="93.7109375" style="3" bestFit="1" customWidth="1"/>
    <col min="16" max="16384" width="11.42578125" style="3"/>
  </cols>
  <sheetData>
    <row r="1" spans="1:15" x14ac:dyDescent="0.2">
      <c r="A1" s="39" t="s">
        <v>139</v>
      </c>
      <c r="B1" s="39" t="s">
        <v>131</v>
      </c>
      <c r="C1" s="39" t="s">
        <v>140</v>
      </c>
      <c r="D1" s="39" t="s">
        <v>132</v>
      </c>
      <c r="E1" s="39" t="s">
        <v>133</v>
      </c>
      <c r="F1" s="39" t="s">
        <v>134</v>
      </c>
      <c r="G1" s="39" t="s">
        <v>135</v>
      </c>
      <c r="H1" s="39" t="s">
        <v>136</v>
      </c>
      <c r="I1" s="39" t="s">
        <v>137</v>
      </c>
      <c r="J1" s="39" t="s">
        <v>22</v>
      </c>
      <c r="K1" s="39" t="s">
        <v>23</v>
      </c>
      <c r="L1" s="39" t="s">
        <v>24</v>
      </c>
      <c r="M1" s="39" t="s">
        <v>27</v>
      </c>
      <c r="N1" s="39" t="s">
        <v>138</v>
      </c>
      <c r="O1" s="39" t="s">
        <v>233</v>
      </c>
    </row>
    <row r="2" spans="1:15" x14ac:dyDescent="0.2">
      <c r="A2" s="40" t="s">
        <v>208</v>
      </c>
      <c r="B2" s="41" t="s">
        <v>109</v>
      </c>
      <c r="C2" s="42">
        <v>1</v>
      </c>
      <c r="D2" s="40" t="s">
        <v>53</v>
      </c>
      <c r="E2" s="43" t="s">
        <v>32</v>
      </c>
      <c r="F2" s="43" t="s">
        <v>33</v>
      </c>
      <c r="G2" s="43" t="s">
        <v>54</v>
      </c>
      <c r="H2" s="43" t="s">
        <v>34</v>
      </c>
      <c r="I2" s="43" t="s">
        <v>35</v>
      </c>
      <c r="J2" s="42" t="s">
        <v>25</v>
      </c>
      <c r="K2" s="42" t="s">
        <v>25</v>
      </c>
      <c r="L2" s="42" t="s">
        <v>25</v>
      </c>
      <c r="M2" s="42">
        <v>1</v>
      </c>
      <c r="N2" s="42" t="s">
        <v>25</v>
      </c>
      <c r="O2" s="42" t="s">
        <v>142</v>
      </c>
    </row>
    <row r="3" spans="1:15" x14ac:dyDescent="0.2">
      <c r="A3" s="40" t="s">
        <v>209</v>
      </c>
      <c r="B3" s="41" t="s">
        <v>110</v>
      </c>
      <c r="C3" s="42">
        <v>2</v>
      </c>
      <c r="D3" s="40" t="s">
        <v>55</v>
      </c>
      <c r="E3" s="43" t="s">
        <v>36</v>
      </c>
      <c r="F3" s="43" t="s">
        <v>37</v>
      </c>
      <c r="G3" s="43" t="s">
        <v>38</v>
      </c>
      <c r="H3" s="43" t="s">
        <v>39</v>
      </c>
      <c r="I3" s="43" t="s">
        <v>40</v>
      </c>
      <c r="J3" s="42" t="s">
        <v>26</v>
      </c>
      <c r="K3" s="42" t="s">
        <v>26</v>
      </c>
      <c r="L3" s="42" t="s">
        <v>26</v>
      </c>
      <c r="M3" s="42">
        <v>2</v>
      </c>
      <c r="N3" s="42" t="s">
        <v>26</v>
      </c>
      <c r="O3" s="42" t="s">
        <v>143</v>
      </c>
    </row>
    <row r="4" spans="1:15" x14ac:dyDescent="0.2">
      <c r="A4" s="40" t="s">
        <v>210</v>
      </c>
      <c r="B4" s="41" t="s">
        <v>111</v>
      </c>
      <c r="C4" s="42">
        <v>3</v>
      </c>
      <c r="D4" s="40" t="s">
        <v>56</v>
      </c>
      <c r="E4" s="43" t="s">
        <v>41</v>
      </c>
      <c r="F4" s="43" t="s">
        <v>42</v>
      </c>
      <c r="G4" s="43" t="s">
        <v>43</v>
      </c>
      <c r="H4" s="43" t="s">
        <v>44</v>
      </c>
      <c r="I4" s="43" t="s">
        <v>45</v>
      </c>
      <c r="J4" s="42"/>
      <c r="K4" s="42"/>
      <c r="L4" s="42"/>
      <c r="M4" s="42">
        <v>3</v>
      </c>
      <c r="N4" s="42"/>
      <c r="O4" s="42" t="s">
        <v>144</v>
      </c>
    </row>
    <row r="5" spans="1:15" x14ac:dyDescent="0.2">
      <c r="A5" s="40" t="s">
        <v>108</v>
      </c>
      <c r="B5" s="41" t="s">
        <v>112</v>
      </c>
      <c r="C5" s="42">
        <v>4</v>
      </c>
      <c r="D5" s="40" t="s">
        <v>57</v>
      </c>
      <c r="E5" s="43" t="s">
        <v>46</v>
      </c>
      <c r="F5" s="43" t="s">
        <v>29</v>
      </c>
      <c r="G5" s="43" t="s">
        <v>47</v>
      </c>
      <c r="H5" s="43" t="s">
        <v>48</v>
      </c>
      <c r="I5" s="43" t="s">
        <v>31</v>
      </c>
      <c r="J5" s="42"/>
      <c r="K5" s="42"/>
      <c r="L5" s="42"/>
      <c r="M5" s="42">
        <v>4</v>
      </c>
      <c r="N5" s="42"/>
      <c r="O5" s="42" t="s">
        <v>145</v>
      </c>
    </row>
    <row r="6" spans="1:15" x14ac:dyDescent="0.2">
      <c r="A6" s="40" t="s">
        <v>211</v>
      </c>
      <c r="B6" s="41" t="s">
        <v>113</v>
      </c>
      <c r="C6" s="42">
        <v>5</v>
      </c>
      <c r="D6" s="40" t="s">
        <v>58</v>
      </c>
      <c r="E6" s="43" t="s">
        <v>49</v>
      </c>
      <c r="F6" s="43" t="s">
        <v>30</v>
      </c>
      <c r="G6" s="43" t="s">
        <v>50</v>
      </c>
      <c r="H6" s="43" t="s">
        <v>51</v>
      </c>
      <c r="I6" s="43" t="s">
        <v>52</v>
      </c>
      <c r="J6" s="42"/>
      <c r="K6" s="42"/>
      <c r="L6" s="42"/>
      <c r="M6" s="42">
        <v>5</v>
      </c>
      <c r="N6" s="42"/>
      <c r="O6" s="42" t="s">
        <v>146</v>
      </c>
    </row>
    <row r="7" spans="1:15" x14ac:dyDescent="0.2">
      <c r="A7" s="40" t="s">
        <v>212</v>
      </c>
      <c r="B7" s="41" t="s">
        <v>114</v>
      </c>
      <c r="C7" s="42">
        <v>6</v>
      </c>
      <c r="D7" s="42" t="s">
        <v>74</v>
      </c>
      <c r="E7" s="42" t="s">
        <v>74</v>
      </c>
      <c r="F7" s="42" t="s">
        <v>74</v>
      </c>
      <c r="G7" s="42" t="s">
        <v>74</v>
      </c>
      <c r="H7" s="42" t="s">
        <v>74</v>
      </c>
      <c r="I7" s="42" t="s">
        <v>74</v>
      </c>
      <c r="J7" s="42"/>
      <c r="K7" s="42"/>
      <c r="L7" s="42"/>
      <c r="M7" s="42"/>
      <c r="N7" s="42"/>
      <c r="O7" s="42" t="s">
        <v>147</v>
      </c>
    </row>
    <row r="8" spans="1:15" x14ac:dyDescent="0.2">
      <c r="A8" s="40" t="s">
        <v>213</v>
      </c>
      <c r="B8" s="41" t="s">
        <v>115</v>
      </c>
      <c r="C8" s="40">
        <v>7</v>
      </c>
      <c r="D8" s="42" t="s">
        <v>73</v>
      </c>
      <c r="E8" s="42" t="s">
        <v>73</v>
      </c>
      <c r="F8" s="42" t="s">
        <v>73</v>
      </c>
      <c r="G8" s="42" t="s">
        <v>73</v>
      </c>
      <c r="H8" s="42" t="s">
        <v>73</v>
      </c>
      <c r="I8" s="42" t="s">
        <v>73</v>
      </c>
      <c r="J8" s="42"/>
      <c r="K8" s="42"/>
      <c r="L8" s="42"/>
      <c r="M8" s="42"/>
      <c r="N8" s="42"/>
      <c r="O8" s="42" t="s">
        <v>148</v>
      </c>
    </row>
    <row r="9" spans="1:15" x14ac:dyDescent="0.2">
      <c r="A9" s="40"/>
      <c r="B9" s="41" t="s">
        <v>116</v>
      </c>
      <c r="C9" s="42" t="s">
        <v>72</v>
      </c>
      <c r="D9" s="42"/>
      <c r="E9" s="42"/>
      <c r="F9" s="42"/>
      <c r="G9" s="42"/>
      <c r="H9" s="42"/>
      <c r="I9" s="42"/>
      <c r="J9" s="42"/>
      <c r="K9" s="42"/>
      <c r="L9" s="42"/>
      <c r="M9" s="42"/>
      <c r="N9" s="42"/>
      <c r="O9" s="42" t="s">
        <v>149</v>
      </c>
    </row>
    <row r="10" spans="1:15" x14ac:dyDescent="0.2">
      <c r="A10" s="42"/>
      <c r="B10" s="41" t="s">
        <v>117</v>
      </c>
      <c r="C10" s="42"/>
      <c r="D10" s="42"/>
      <c r="E10" s="42"/>
      <c r="F10" s="42"/>
      <c r="G10" s="42"/>
      <c r="H10" s="42"/>
      <c r="I10" s="42"/>
      <c r="J10" s="42"/>
      <c r="K10" s="42"/>
      <c r="L10" s="42"/>
      <c r="M10" s="42"/>
      <c r="N10" s="42"/>
      <c r="O10" s="42" t="s">
        <v>150</v>
      </c>
    </row>
    <row r="11" spans="1:15" x14ac:dyDescent="0.2">
      <c r="A11" s="40"/>
      <c r="B11" s="41" t="s">
        <v>118</v>
      </c>
      <c r="C11" s="42"/>
      <c r="D11" s="42"/>
      <c r="E11" s="42"/>
      <c r="F11" s="42"/>
      <c r="G11" s="42"/>
      <c r="H11" s="42"/>
      <c r="I11" s="42"/>
      <c r="J11" s="42"/>
      <c r="K11" s="42"/>
      <c r="L11" s="42"/>
      <c r="M11" s="42"/>
      <c r="N11" s="42"/>
      <c r="O11" s="42" t="s">
        <v>151</v>
      </c>
    </row>
    <row r="12" spans="1:15" x14ac:dyDescent="0.2">
      <c r="A12" s="42"/>
      <c r="B12" s="41" t="s">
        <v>119</v>
      </c>
      <c r="C12" s="42"/>
      <c r="D12" s="42"/>
      <c r="E12" s="42"/>
      <c r="F12" s="42"/>
      <c r="G12" s="42"/>
      <c r="H12" s="42"/>
      <c r="I12" s="42"/>
      <c r="J12" s="42"/>
      <c r="K12" s="42"/>
      <c r="L12" s="42"/>
      <c r="M12" s="42"/>
      <c r="N12" s="42"/>
      <c r="O12" s="42" t="s">
        <v>152</v>
      </c>
    </row>
    <row r="13" spans="1:15" x14ac:dyDescent="0.2">
      <c r="A13" s="42"/>
      <c r="B13" s="41" t="s">
        <v>120</v>
      </c>
      <c r="C13" s="42"/>
      <c r="D13" s="42"/>
      <c r="E13" s="42"/>
      <c r="F13" s="42"/>
      <c r="G13" s="42"/>
      <c r="H13" s="42"/>
      <c r="I13" s="42"/>
      <c r="J13" s="42"/>
      <c r="K13" s="42"/>
      <c r="L13" s="42"/>
      <c r="M13" s="42"/>
      <c r="N13" s="42"/>
      <c r="O13" s="42" t="s">
        <v>217</v>
      </c>
    </row>
    <row r="14" spans="1:15" x14ac:dyDescent="0.2">
      <c r="A14" s="42"/>
      <c r="B14" s="41" t="s">
        <v>121</v>
      </c>
      <c r="C14" s="42"/>
      <c r="D14" s="42"/>
      <c r="E14" s="42"/>
      <c r="F14" s="42"/>
      <c r="G14" s="42"/>
      <c r="H14" s="42"/>
      <c r="I14" s="42"/>
      <c r="J14" s="42"/>
      <c r="K14" s="42"/>
      <c r="L14" s="42"/>
      <c r="M14" s="42"/>
      <c r="N14" s="42"/>
      <c r="O14" s="42" t="s">
        <v>153</v>
      </c>
    </row>
    <row r="15" spans="1:15" x14ac:dyDescent="0.2">
      <c r="A15" s="42"/>
      <c r="B15" s="41" t="s">
        <v>122</v>
      </c>
      <c r="C15" s="42"/>
      <c r="D15" s="42"/>
      <c r="E15" s="42"/>
      <c r="F15" s="42"/>
      <c r="G15" s="42"/>
      <c r="H15" s="42"/>
      <c r="I15" s="42"/>
      <c r="J15" s="42"/>
      <c r="K15" s="42"/>
      <c r="L15" s="42"/>
      <c r="M15" s="42"/>
      <c r="N15" s="42"/>
      <c r="O15" s="42" t="s">
        <v>154</v>
      </c>
    </row>
    <row r="16" spans="1:15" x14ac:dyDescent="0.2">
      <c r="A16" s="42"/>
      <c r="B16" s="41" t="s">
        <v>123</v>
      </c>
      <c r="C16" s="42"/>
      <c r="D16" s="42"/>
      <c r="E16" s="42"/>
      <c r="F16" s="42"/>
      <c r="G16" s="42"/>
      <c r="H16" s="42"/>
      <c r="I16" s="42"/>
      <c r="J16" s="42"/>
      <c r="K16" s="42"/>
      <c r="L16" s="42"/>
      <c r="M16" s="42"/>
      <c r="N16" s="42"/>
      <c r="O16" s="42" t="s">
        <v>155</v>
      </c>
    </row>
    <row r="17" spans="1:15" x14ac:dyDescent="0.2">
      <c r="A17" s="42"/>
      <c r="B17" s="41" t="s">
        <v>124</v>
      </c>
      <c r="C17" s="42"/>
      <c r="D17" s="42"/>
      <c r="E17" s="42"/>
      <c r="F17" s="42"/>
      <c r="G17" s="42"/>
      <c r="H17" s="42"/>
      <c r="I17" s="42"/>
      <c r="J17" s="42"/>
      <c r="K17" s="42"/>
      <c r="L17" s="42"/>
      <c r="M17" s="42"/>
      <c r="N17" s="42"/>
      <c r="O17" s="42" t="s">
        <v>156</v>
      </c>
    </row>
    <row r="18" spans="1:15" x14ac:dyDescent="0.2">
      <c r="A18" s="42"/>
      <c r="B18" s="41" t="s">
        <v>125</v>
      </c>
      <c r="C18" s="42"/>
      <c r="D18" s="42"/>
      <c r="E18" s="42"/>
      <c r="F18" s="42"/>
      <c r="G18" s="42"/>
      <c r="H18" s="42"/>
      <c r="I18" s="42"/>
      <c r="J18" s="42"/>
      <c r="K18" s="42"/>
      <c r="L18" s="42"/>
      <c r="M18" s="42"/>
      <c r="N18" s="42"/>
      <c r="O18" s="42" t="s">
        <v>157</v>
      </c>
    </row>
    <row r="19" spans="1:15" x14ac:dyDescent="0.2">
      <c r="A19" s="42"/>
      <c r="B19" s="41" t="s">
        <v>126</v>
      </c>
      <c r="C19" s="42"/>
      <c r="D19" s="42"/>
      <c r="E19" s="42"/>
      <c r="F19" s="42"/>
      <c r="G19" s="42"/>
      <c r="H19" s="42"/>
      <c r="I19" s="42"/>
      <c r="J19" s="42"/>
      <c r="K19" s="42"/>
      <c r="L19" s="42"/>
      <c r="M19" s="42"/>
      <c r="N19" s="42"/>
      <c r="O19" s="42" t="s">
        <v>158</v>
      </c>
    </row>
    <row r="20" spans="1:15" x14ac:dyDescent="0.2">
      <c r="A20" s="42"/>
      <c r="B20" s="41" t="s">
        <v>127</v>
      </c>
      <c r="C20" s="42"/>
      <c r="D20" s="42"/>
      <c r="E20" s="42"/>
      <c r="F20" s="42"/>
      <c r="G20" s="42"/>
      <c r="H20" s="42"/>
      <c r="I20" s="42"/>
      <c r="J20" s="42"/>
      <c r="K20" s="42"/>
      <c r="L20" s="42"/>
      <c r="M20" s="42"/>
      <c r="N20" s="42"/>
      <c r="O20" s="42" t="s">
        <v>159</v>
      </c>
    </row>
    <row r="21" spans="1:15" x14ac:dyDescent="0.2">
      <c r="A21" s="42"/>
      <c r="B21" s="41" t="s">
        <v>128</v>
      </c>
      <c r="C21" s="42"/>
      <c r="D21" s="42"/>
      <c r="E21" s="42"/>
      <c r="F21" s="42"/>
      <c r="G21" s="42"/>
      <c r="H21" s="42"/>
      <c r="I21" s="42"/>
      <c r="J21" s="42"/>
      <c r="K21" s="42"/>
      <c r="L21" s="42"/>
      <c r="M21" s="42"/>
      <c r="N21" s="42"/>
      <c r="O21" s="42" t="s">
        <v>160</v>
      </c>
    </row>
    <row r="22" spans="1:15" x14ac:dyDescent="0.2">
      <c r="A22" s="42"/>
      <c r="B22" s="41" t="s">
        <v>129</v>
      </c>
      <c r="C22" s="42"/>
      <c r="D22" s="42"/>
      <c r="E22" s="42"/>
      <c r="F22" s="42"/>
      <c r="G22" s="42"/>
      <c r="H22" s="42"/>
      <c r="I22" s="42"/>
      <c r="J22" s="42"/>
      <c r="K22" s="42"/>
      <c r="L22" s="42"/>
      <c r="M22" s="42"/>
      <c r="N22" s="42"/>
      <c r="O22" s="42" t="s">
        <v>161</v>
      </c>
    </row>
    <row r="23" spans="1:15" x14ac:dyDescent="0.2">
      <c r="A23" s="42"/>
      <c r="B23" s="41" t="s">
        <v>130</v>
      </c>
      <c r="C23" s="42"/>
      <c r="D23" s="42"/>
      <c r="E23" s="42"/>
      <c r="F23" s="42"/>
      <c r="G23" s="42"/>
      <c r="H23" s="42"/>
      <c r="I23" s="42"/>
      <c r="J23" s="42"/>
      <c r="K23" s="42"/>
      <c r="L23" s="42"/>
      <c r="M23" s="42"/>
      <c r="N23" s="42"/>
      <c r="O23" s="42" t="s">
        <v>162</v>
      </c>
    </row>
    <row r="24" spans="1:15" x14ac:dyDescent="0.2">
      <c r="A24" s="42"/>
      <c r="B24" s="42"/>
      <c r="C24" s="42"/>
      <c r="D24" s="42"/>
      <c r="E24" s="42"/>
      <c r="F24" s="42"/>
      <c r="G24" s="42"/>
      <c r="H24" s="42"/>
      <c r="I24" s="42"/>
      <c r="J24" s="42"/>
      <c r="K24" s="42"/>
      <c r="L24" s="42"/>
      <c r="M24" s="42"/>
      <c r="N24" s="42"/>
      <c r="O24" s="42" t="s">
        <v>163</v>
      </c>
    </row>
    <row r="25" spans="1:15" x14ac:dyDescent="0.2">
      <c r="A25" s="42"/>
      <c r="B25" s="42"/>
      <c r="C25" s="42"/>
      <c r="D25" s="42"/>
      <c r="E25" s="42"/>
      <c r="F25" s="42"/>
      <c r="G25" s="42"/>
      <c r="H25" s="42"/>
      <c r="I25" s="42"/>
      <c r="J25" s="42"/>
      <c r="K25" s="42"/>
      <c r="L25" s="42"/>
      <c r="M25" s="42"/>
      <c r="N25" s="42"/>
      <c r="O25" s="42" t="s">
        <v>164</v>
      </c>
    </row>
    <row r="26" spans="1:15" x14ac:dyDescent="0.2">
      <c r="A26" s="42"/>
      <c r="B26" s="42"/>
      <c r="C26" s="42"/>
      <c r="D26" s="42"/>
      <c r="E26" s="42"/>
      <c r="F26" s="42"/>
      <c r="G26" s="42"/>
      <c r="H26" s="42"/>
      <c r="I26" s="42"/>
      <c r="J26" s="42"/>
      <c r="K26" s="42"/>
      <c r="L26" s="42"/>
      <c r="M26" s="42"/>
      <c r="N26" s="42"/>
      <c r="O26" s="42" t="s">
        <v>165</v>
      </c>
    </row>
    <row r="27" spans="1:15" x14ac:dyDescent="0.2">
      <c r="A27" s="42"/>
      <c r="B27" s="42"/>
      <c r="C27" s="42"/>
      <c r="D27" s="42"/>
      <c r="E27" s="42"/>
      <c r="F27" s="42"/>
      <c r="G27" s="42"/>
      <c r="H27" s="42"/>
      <c r="I27" s="42"/>
      <c r="J27" s="42"/>
      <c r="K27" s="42"/>
      <c r="L27" s="42"/>
      <c r="M27" s="42"/>
      <c r="N27" s="42"/>
      <c r="O27" s="42" t="s">
        <v>166</v>
      </c>
    </row>
    <row r="28" spans="1:15" x14ac:dyDescent="0.2">
      <c r="A28" s="42"/>
      <c r="B28" s="42"/>
      <c r="C28" s="42"/>
      <c r="D28" s="42"/>
      <c r="E28" s="42"/>
      <c r="F28" s="42"/>
      <c r="G28" s="42"/>
      <c r="H28" s="42"/>
      <c r="I28" s="42"/>
      <c r="J28" s="42"/>
      <c r="K28" s="42"/>
      <c r="L28" s="42"/>
      <c r="M28" s="42"/>
      <c r="N28" s="42"/>
      <c r="O28" s="42" t="s">
        <v>167</v>
      </c>
    </row>
    <row r="29" spans="1:15" x14ac:dyDescent="0.2">
      <c r="A29" s="42"/>
      <c r="B29" s="42"/>
      <c r="C29" s="42"/>
      <c r="D29" s="42"/>
      <c r="E29" s="42"/>
      <c r="F29" s="42"/>
      <c r="G29" s="42"/>
      <c r="H29" s="42"/>
      <c r="I29" s="42"/>
      <c r="J29" s="42"/>
      <c r="K29" s="42"/>
      <c r="L29" s="42"/>
      <c r="M29" s="42"/>
      <c r="N29" s="42"/>
      <c r="O29" s="42" t="s">
        <v>168</v>
      </c>
    </row>
    <row r="30" spans="1:15" x14ac:dyDescent="0.2">
      <c r="A30" s="42"/>
      <c r="B30" s="42"/>
      <c r="C30" s="42"/>
      <c r="D30" s="42"/>
      <c r="E30" s="42"/>
      <c r="F30" s="42"/>
      <c r="G30" s="42"/>
      <c r="H30" s="42"/>
      <c r="I30" s="42"/>
      <c r="J30" s="42"/>
      <c r="K30" s="42"/>
      <c r="L30" s="42"/>
      <c r="M30" s="42"/>
      <c r="N30" s="42"/>
      <c r="O30" s="42" t="s">
        <v>169</v>
      </c>
    </row>
  </sheetData>
  <pageMargins left="0" right="0" top="0.39370078740157483" bottom="0" header="0.31496062992125984" footer="0.31496062992125984"/>
  <pageSetup paperSize="9" scale="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12</vt:i4>
      </vt:variant>
    </vt:vector>
  </HeadingPairs>
  <TitlesOfParts>
    <vt:vector size="19" baseType="lpstr">
      <vt:lpstr>PA</vt:lpstr>
      <vt:lpstr>FA_4.1 Domicile</vt:lpstr>
      <vt:lpstr>FA_4.2 Harmoniser les pratiques</vt:lpstr>
      <vt:lpstr>FA_4.3 ETS</vt:lpstr>
      <vt:lpstr>FA_4.3 Urgences</vt:lpstr>
      <vt:lpstr>Etapes de travail</vt:lpstr>
      <vt:lpstr>menu déroulant</vt:lpstr>
      <vt:lpstr>'FA_4.1 Domicile'!Impression_des_titres</vt:lpstr>
      <vt:lpstr>'FA_4.2 Harmoniser les pratiques'!Impression_des_titres</vt:lpstr>
      <vt:lpstr>'FA_4.3 ETS'!Impression_des_titres</vt:lpstr>
      <vt:lpstr>'FA_4.3 Urgences'!Impression_des_titres</vt:lpstr>
      <vt:lpstr>'menu déroulant'!sélectionnez</vt:lpstr>
      <vt:lpstr>'Etapes de travail'!Zone_d_impression</vt:lpstr>
      <vt:lpstr>'FA_4.1 Domicile'!Zone_d_impression</vt:lpstr>
      <vt:lpstr>'FA_4.2 Harmoniser les pratiques'!Zone_d_impression</vt:lpstr>
      <vt:lpstr>'FA_4.3 ETS'!Zone_d_impression</vt:lpstr>
      <vt:lpstr>'FA_4.3 Urgences'!Zone_d_impression</vt:lpstr>
      <vt:lpstr>'menu déroulant'!Zone_d_impression</vt:lpstr>
      <vt:lpstr>PA!Zone_d_impression</vt:lpstr>
    </vt:vector>
  </TitlesOfParts>
  <Company>Ministères Chargés des Affaires Sociales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lastPrinted>2018-07-19T09:51:21Z</cp:lastPrinted>
  <dcterms:created xsi:type="dcterms:W3CDTF">2018-02-27T14:59:36Z</dcterms:created>
  <dcterms:modified xsi:type="dcterms:W3CDTF">2018-07-19T15:02:26Z</dcterms:modified>
</cp:coreProperties>
</file>