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Martins\Desktop\Planilha\"/>
    </mc:Choice>
  </mc:AlternateContent>
  <bookViews>
    <workbookView xWindow="0" yWindow="0" windowWidth="20460" windowHeight="6990"/>
  </bookViews>
  <sheets>
    <sheet name="Planilha" sheetId="1" r:id="rId1"/>
    <sheet name="Composição de Preços" sheetId="4" r:id="rId2"/>
  </sheets>
  <definedNames>
    <definedName name="_xlnm.Print_Area" localSheetId="1">'Composição de Preços'!$A$1:$H$1092</definedName>
    <definedName name="_xlnm.Print_Area" localSheetId="0">Planilha!$B$1:$I$115</definedName>
    <definedName name="_xlnm.Print_Titles" localSheetId="0">Planilha!$1:$12</definedName>
  </definedNames>
  <calcPr calcId="162913"/>
</workbook>
</file>

<file path=xl/calcChain.xml><?xml version="1.0" encoding="utf-8"?>
<calcChain xmlns="http://schemas.openxmlformats.org/spreadsheetml/2006/main">
  <c r="J107" i="1" l="1"/>
  <c r="C108" i="1" l="1"/>
  <c r="C109" i="1"/>
  <c r="C110" i="1"/>
  <c r="C111" i="1"/>
  <c r="C113" i="1"/>
  <c r="C114" i="1"/>
  <c r="E108" i="1"/>
  <c r="E109" i="1"/>
  <c r="E110" i="1"/>
  <c r="E111" i="1"/>
  <c r="E113" i="1"/>
  <c r="E114" i="1"/>
  <c r="H108" i="1"/>
  <c r="H109" i="1"/>
  <c r="I109" i="1" s="1"/>
  <c r="J109" i="1" s="1"/>
  <c r="H110" i="1"/>
  <c r="I110" i="1" s="1"/>
  <c r="J110" i="1" s="1"/>
  <c r="H111" i="1"/>
  <c r="I111" i="1" s="1"/>
  <c r="J111" i="1" s="1"/>
  <c r="H113" i="1"/>
  <c r="I113" i="1" s="1"/>
  <c r="J113" i="1" s="1"/>
  <c r="H114" i="1"/>
  <c r="I114" i="1" s="1"/>
  <c r="J114" i="1" s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5" i="1"/>
  <c r="H37" i="1"/>
  <c r="H38" i="1"/>
  <c r="H39" i="1"/>
  <c r="H40" i="1"/>
  <c r="H41" i="1"/>
  <c r="H43" i="1"/>
  <c r="H44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3" i="1"/>
  <c r="H94" i="1"/>
  <c r="H95" i="1"/>
  <c r="H97" i="1"/>
  <c r="H98" i="1"/>
  <c r="H100" i="1"/>
  <c r="H101" i="1"/>
  <c r="H102" i="1"/>
  <c r="H10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5" i="1"/>
  <c r="E37" i="1"/>
  <c r="E38" i="1"/>
  <c r="E39" i="1"/>
  <c r="E40" i="1"/>
  <c r="E41" i="1"/>
  <c r="E43" i="1"/>
  <c r="E44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3" i="1"/>
  <c r="E94" i="1"/>
  <c r="E95" i="1"/>
  <c r="E97" i="1"/>
  <c r="E98" i="1"/>
  <c r="E100" i="1"/>
  <c r="E101" i="1"/>
  <c r="E102" i="1"/>
  <c r="E10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5" i="1"/>
  <c r="C37" i="1"/>
  <c r="C38" i="1"/>
  <c r="C39" i="1"/>
  <c r="C40" i="1"/>
  <c r="C41" i="1"/>
  <c r="C43" i="1"/>
  <c r="C44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3" i="1"/>
  <c r="C94" i="1"/>
  <c r="C95" i="1"/>
  <c r="C97" i="1"/>
  <c r="C98" i="1"/>
  <c r="C100" i="1"/>
  <c r="C101" i="1"/>
  <c r="C102" i="1"/>
  <c r="C103" i="1"/>
  <c r="H105" i="1"/>
  <c r="H106" i="1"/>
  <c r="E105" i="1"/>
  <c r="E106" i="1"/>
  <c r="C105" i="1"/>
  <c r="C106" i="1"/>
  <c r="I108" i="1" l="1"/>
  <c r="J108" i="1" s="1"/>
  <c r="I106" i="1" l="1"/>
  <c r="J106" i="1" s="1"/>
  <c r="I105" i="1"/>
  <c r="J105" i="1" s="1"/>
  <c r="I98" i="1"/>
  <c r="J98" i="1" s="1"/>
  <c r="I97" i="1"/>
  <c r="J97" i="1" s="1"/>
  <c r="I93" i="1"/>
  <c r="J93" i="1" s="1"/>
  <c r="I94" i="1"/>
  <c r="J94" i="1" s="1"/>
  <c r="I95" i="1"/>
  <c r="J95" i="1" s="1"/>
  <c r="I100" i="1"/>
  <c r="J100" i="1" s="1"/>
  <c r="I101" i="1"/>
  <c r="J101" i="1" s="1"/>
  <c r="I102" i="1"/>
  <c r="J102" i="1" s="1"/>
  <c r="I103" i="1"/>
  <c r="J10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2" i="1"/>
  <c r="J72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3" i="1"/>
  <c r="J43" i="1" s="1"/>
  <c r="I44" i="1"/>
  <c r="J44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33" i="1"/>
  <c r="J33" i="1" s="1"/>
  <c r="I32" i="1"/>
  <c r="J32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14" i="1"/>
  <c r="J14" i="1" l="1"/>
  <c r="I115" i="1"/>
</calcChain>
</file>

<file path=xl/comments1.xml><?xml version="1.0" encoding="utf-8"?>
<comments xmlns="http://schemas.openxmlformats.org/spreadsheetml/2006/main">
  <authors>
    <author>Gustavo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Multiplicar 6,95 x 0,05 (espessura do lastro) = 0,35 m³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80% - 111,20 kg = 88,96kg CA50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13,90 m² x 0,15(largura alv.) = 4,17 m³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Somado 6,95 m² da parte onde é assentada a alvenaria: (0,15x46,35)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1 unidade no banheiro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2 unidades para o tanque e 1 para jardim 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43,03 m na laje
Prumadas - 18 (quantidade de prumadas) x 1,60 m (descida) = 31,68 m 
total = 43,03 + 31,68 =</t>
        </r>
        <r>
          <rPr>
            <b/>
            <sz val="9"/>
            <color indexed="81"/>
            <rFont val="Tahoma"/>
            <family val="2"/>
          </rPr>
          <t xml:space="preserve"> 74,71</t>
        </r>
      </text>
    </comment>
  </commentList>
</comments>
</file>

<file path=xl/sharedStrings.xml><?xml version="1.0" encoding="utf-8"?>
<sst xmlns="http://schemas.openxmlformats.org/spreadsheetml/2006/main" count="3491" uniqueCount="691">
  <si>
    <t>Obra:</t>
  </si>
  <si>
    <t>Unidade Construtiva</t>
  </si>
  <si>
    <t>Tipo de obra</t>
  </si>
  <si>
    <t>Endereço da obra</t>
  </si>
  <si>
    <t>BDI</t>
  </si>
  <si>
    <t xml:space="preserve">Preços expressos em </t>
  </si>
  <si>
    <t>Encargos Sociais</t>
  </si>
  <si>
    <t xml:space="preserve">Código </t>
  </si>
  <si>
    <t xml:space="preserve">Descrição </t>
  </si>
  <si>
    <t>Un.</t>
  </si>
  <si>
    <t>Preço unitário</t>
  </si>
  <si>
    <t>Preço total</t>
  </si>
  <si>
    <t xml:space="preserve">Residencial </t>
  </si>
  <si>
    <t>não aplicado</t>
  </si>
  <si>
    <t>R$ (Real)</t>
  </si>
  <si>
    <t>Código</t>
  </si>
  <si>
    <t>Descrição</t>
  </si>
  <si>
    <t>Clas.</t>
  </si>
  <si>
    <t>Coef.</t>
  </si>
  <si>
    <t>Preço Unit(R$)</t>
  </si>
  <si>
    <t>Total (R$)</t>
  </si>
  <si>
    <t>Consumo</t>
  </si>
  <si>
    <t>02.001.000002.SER</t>
  </si>
  <si>
    <t>Abrigo provisório de madeira com dois pavimentos para alojamento e/ou depósito de materiais e ferramentas</t>
  </si>
  <si>
    <t>m²</t>
  </si>
  <si>
    <t>01.007.000001.MOD</t>
  </si>
  <si>
    <t>Carpinteiro</t>
  </si>
  <si>
    <t>h</t>
  </si>
  <si>
    <t>MOD</t>
  </si>
  <si>
    <t>01.021.000001.MOD</t>
  </si>
  <si>
    <t>Pedreiro</t>
  </si>
  <si>
    <t>01.026.000001.MOD</t>
  </si>
  <si>
    <t>Servente</t>
  </si>
  <si>
    <t>04.002.000038.SER</t>
  </si>
  <si>
    <t>Concreto preparado na obra, controle "A", brita 1, fck 15 MPa, abatimento 8±1 cm</t>
  </si>
  <si>
    <t>m³</t>
  </si>
  <si>
    <t>SER</t>
  </si>
  <si>
    <t>08.002.000004.MAT</t>
  </si>
  <si>
    <t>Chapa de madeira compensada resinada 1,10 x 2,20 m # 12 mm</t>
  </si>
  <si>
    <t>MAT</t>
  </si>
  <si>
    <t>08.005.000003.MAT</t>
  </si>
  <si>
    <t>Pontalete de cedro 3a 7,5 x 7,5 cm</t>
  </si>
  <si>
    <t>m</t>
  </si>
  <si>
    <t>08.005.000018.MAT</t>
  </si>
  <si>
    <t>Tábua de cedrinho 1" x 6"</t>
  </si>
  <si>
    <t>08.005.000022.MAT</t>
  </si>
  <si>
    <t>Tábua de cedrinho 3a 1" x 12"</t>
  </si>
  <si>
    <t>08.005.000024.MAT</t>
  </si>
  <si>
    <t>Viga de peroba 6 x 12 cm</t>
  </si>
  <si>
    <t>23.004.000014.MAT</t>
  </si>
  <si>
    <t>Cumeeira articulada inferior para telha de fibrocimento tipo vogatex ou fibrotex</t>
  </si>
  <si>
    <t>un</t>
  </si>
  <si>
    <t>23.004.000035.MAT</t>
  </si>
  <si>
    <t>Telha de fibrocimento ondulada esp. 4 mm / largura útil 45 cm</t>
  </si>
  <si>
    <t>25.007.000008.MAT</t>
  </si>
  <si>
    <t>Prego com cabeça 15 x 15, 34,5 mm x Ø 2,4 mm</t>
  </si>
  <si>
    <t>kg</t>
  </si>
  <si>
    <t>25.007.000009.MAT</t>
  </si>
  <si>
    <t>Prego com cabeça 18 x 27, 62,1 mm x Ø 3,4 mm</t>
  </si>
  <si>
    <t>M.O :</t>
  </si>
  <si>
    <t>Total s/ Taxa (Unit.) :</t>
  </si>
  <si>
    <t>Outros :</t>
  </si>
  <si>
    <t>Valor LS :</t>
  </si>
  <si>
    <t>Valor BDI :</t>
  </si>
  <si>
    <t>Valor Total c/ Taxa :</t>
  </si>
  <si>
    <t>SERVIÇOS PRELIMINARES</t>
  </si>
  <si>
    <t>02.001.000009.SER</t>
  </si>
  <si>
    <t>Ligação provisória de água para obra e instalação sanitária provisória, pequenas obras - instalação mínima</t>
  </si>
  <si>
    <t>01.001.000005.MOD</t>
  </si>
  <si>
    <t>Ajudante de encanador</t>
  </si>
  <si>
    <t>01.010.000001.MOD</t>
  </si>
  <si>
    <t>Encanador</t>
  </si>
  <si>
    <t>03.001.000008.MAT</t>
  </si>
  <si>
    <t>Areia média lavada</t>
  </si>
  <si>
    <t>05.004.000006.MAT</t>
  </si>
  <si>
    <t>Tijolo cerâmico comum para alvenaria 6 x 9 x 19 cm</t>
  </si>
  <si>
    <t>08.005.000020.MAT</t>
  </si>
  <si>
    <t>Tábua de cedrinho 1" x 12"</t>
  </si>
  <si>
    <t>14.001.000330.MAT</t>
  </si>
  <si>
    <t>Tubo de aço galvanizado com costura Ø 3/4"</t>
  </si>
  <si>
    <t>14.001.001088.MAT</t>
  </si>
  <si>
    <t>Tubo cerâmico para esgoto Ø 100 mm</t>
  </si>
  <si>
    <t>14.006.000057.MAT</t>
  </si>
  <si>
    <t>Hidrômetro multijato para medição em entrada de água residencial Ø 3/4" vazão 3 m³/h</t>
  </si>
  <si>
    <t>14.015.000007.MAT</t>
  </si>
  <si>
    <t>Reservatório d' água de fibra de vidro cilíndrico (capacidade: 1000 l)</t>
  </si>
  <si>
    <t>15.005.000018.MAT</t>
  </si>
  <si>
    <t>Mictório individual de louça tipo bacia turca</t>
  </si>
  <si>
    <t>02.001.000010.SER</t>
  </si>
  <si>
    <t>Ligação provisória de luz e força para obra - instalação mínima</t>
  </si>
  <si>
    <t>01.001.000004.MOD</t>
  </si>
  <si>
    <t>Ajudante de eletricista</t>
  </si>
  <si>
    <t>01.009.000001.MOD</t>
  </si>
  <si>
    <t>Eletricista</t>
  </si>
  <si>
    <t>07.022.000002.MAT</t>
  </si>
  <si>
    <t>Poste de aço galvanizado ELETROPAULO/BANDEIRANTES/ELEKTRO/CPFL para entrada de energia h = 6 m, Ø 4", # 5 mm</t>
  </si>
  <si>
    <t>16.006.000104.MAT</t>
  </si>
  <si>
    <t>Fio rígido 6 mm² isolamento em PVC, 750 V</t>
  </si>
  <si>
    <t>16.015.000014.MAT</t>
  </si>
  <si>
    <t>Caixa de entrada de energia modelo K padrão ELETROPAULO em chapa de aço para 2 medidores 50 x 60 x 27 cm</t>
  </si>
  <si>
    <t>04.009.000008.SER</t>
  </si>
  <si>
    <t>Broca de concreto armado, controle tipo "C", brita 1 e 2, fck=15 MPa, Ø 25 cm</t>
  </si>
  <si>
    <t>02.005.000049.SER</t>
  </si>
  <si>
    <t>Escavação manual de vala em solo de 1ª categoria profundidade até 2 m</t>
  </si>
  <si>
    <t>04.012.000004.SER</t>
  </si>
  <si>
    <t>Lastro de brita 3 e 4 apiloado com soquete manual para regularização</t>
  </si>
  <si>
    <t>04.002.000016.SER</t>
  </si>
  <si>
    <t>Concreto estrutural dosado em central, fck 25 MPa, abatimento 8±1 cm</t>
  </si>
  <si>
    <t>04.001.000003.SER</t>
  </si>
  <si>
    <t>Armadura de aço CA-50 para estruturas de concreto armado, Ø até 12,5 mm, corte, dobra e montagem</t>
  </si>
  <si>
    <t>04.001.000005.SER</t>
  </si>
  <si>
    <t>Armadura de aço CA-60 para estruturas de concreto armado, Ø até 5,00 mm, corte, dobra e montagem</t>
  </si>
  <si>
    <t>02.005.000007.SER</t>
  </si>
  <si>
    <t>Reaterro e compactação manual de vala por apiloamento com soquete</t>
  </si>
  <si>
    <t>04.009.000003.SER</t>
  </si>
  <si>
    <t>Alvenaria de embasamento com tijolo comum, empregando argamassa mista de cimento, cal hidratada e areia sem peneirar, traço 1:2:8</t>
  </si>
  <si>
    <t>10.001.000002.SER</t>
  </si>
  <si>
    <t>Impermeabilização de alvenaria de embasamento com argamassa de cimento e areia traço 1:3, com aditivo impermeabilizante, e=2 cm</t>
  </si>
  <si>
    <t>05.006.000011.SER</t>
  </si>
  <si>
    <t>Forma para estruturas de concreto com chapa compensada plastificada, e=12mm, 3 aproveitamentos</t>
  </si>
  <si>
    <t>Laje pré-fabricada comum para forro, intereixo 38 cm, espessura da laje 12 cm, capeamento 4 cm, elemento de enchimento 8 cm</t>
  </si>
  <si>
    <t>06.001.000044.SER</t>
  </si>
  <si>
    <t>Alvenaria de vedação com blocos cerâmico furados 9 x 19 x 19 cm furos horizontais, espessura da parede 9 cm, juntas de 10 mm com argamassa mista de cal hidratada e areia sem peneirar traço 1:4, com 100 kg de cimento</t>
  </si>
  <si>
    <t>12.003.000031.SER</t>
  </si>
  <si>
    <t>Janela de alumínio 1,00 x 1,50 m, de correr, com três folhas, com vidro liso</t>
  </si>
  <si>
    <t>12.003.000025.SER</t>
  </si>
  <si>
    <t>Janela de alumínio 1,00 x 1,20 m, de correr, com duas folhas, com vidro liso</t>
  </si>
  <si>
    <t>12.003.000022.SER</t>
  </si>
  <si>
    <t>Janela de alumínio 0,60 x 0,60 m, basculante (vitrô) com uma seção, com vidro canelado</t>
  </si>
  <si>
    <t>12.004.000027.SER</t>
  </si>
  <si>
    <t>Porta de madeira 0,70 x 2,10 m, interna, com batente, guarnição e ferragem</t>
  </si>
  <si>
    <t>12.004.000028.SER</t>
  </si>
  <si>
    <t>Porta de madeira 0,80 x 2,10 m, interna, com batente, guarnição e ferragem</t>
  </si>
  <si>
    <t>09.003.000025.SER</t>
  </si>
  <si>
    <t>Estrutura de madeira para telha cerâmica ou de concreto, vão de 3 a 7 m</t>
  </si>
  <si>
    <t>09.005.000001.SER</t>
  </si>
  <si>
    <t>Cobertura com telha cerâmica tipo francesa</t>
  </si>
  <si>
    <t>13.005.000001.SER</t>
  </si>
  <si>
    <t>Reservatório d'água cilíndrico de fibra de vidro capacidade 500 litros</t>
  </si>
  <si>
    <t>13.004.000016.SER</t>
  </si>
  <si>
    <t>Registro de gaveta com canopla Ø 25 mm (1")</t>
  </si>
  <si>
    <t>13.004.000033.SER</t>
  </si>
  <si>
    <t>Registro de pressão com canopla Ø 25 mm (1")</t>
  </si>
  <si>
    <t>13.009.000001.SER</t>
  </si>
  <si>
    <t>Válvula de descarga metálica com registro acoplado e canopla, Ø 32 mm (1 1/4") ou 40 mm (1 1/2")</t>
  </si>
  <si>
    <t>09.01</t>
  </si>
  <si>
    <t>09.02</t>
  </si>
  <si>
    <t>13.008.000091.SER</t>
  </si>
  <si>
    <t>Tubo de PVC soldável, com conexões Ø 25 mm</t>
  </si>
  <si>
    <t>13.008.000093.SER</t>
  </si>
  <si>
    <t>Tubo de PVC soldável, com conexões Ø 40 mm</t>
  </si>
  <si>
    <t>13.008.000094.SER</t>
  </si>
  <si>
    <t>Tubo de PVC soldável, com conexões Ø 50 mm</t>
  </si>
  <si>
    <t>13.008.000096.SER</t>
  </si>
  <si>
    <t>Tubo de PVC soldável, com conexões Ø 75 mm</t>
  </si>
  <si>
    <t>13.008.000098.SER</t>
  </si>
  <si>
    <t>Tubo de PVC soldável, com conexões Ø 100 mm</t>
  </si>
  <si>
    <t>14.001.000005.SER</t>
  </si>
  <si>
    <t>Caixa de gordura de polietileno, Ø 50 x 100 mm</t>
  </si>
  <si>
    <t>14.001.000006.SER</t>
  </si>
  <si>
    <t>Caixa de inspeção de polietileno, Ø 100 mm </t>
  </si>
  <si>
    <t>14.001.000009.SER</t>
  </si>
  <si>
    <t>Caixa sifonada de PVC com grelha branca, 100 x 100 x 50 mm</t>
  </si>
  <si>
    <t>14.001.000026.SER</t>
  </si>
  <si>
    <t>Ralo de PVC rígido seco, 100 x 50 x 40 mm</t>
  </si>
  <si>
    <t>09.03</t>
  </si>
  <si>
    <t>09.001.000011.SER</t>
  </si>
  <si>
    <t>Calha de chapa galvanizada nº 24 desenvolvimento 25 cm</t>
  </si>
  <si>
    <t>09.001.000025.SER</t>
  </si>
  <si>
    <t>Rufo de chapa de aço galvanizado nº 24 desenvolvimento 25 cm</t>
  </si>
  <si>
    <t>14.001.000018.SER</t>
  </si>
  <si>
    <t>Grelha hemisférica de ferro fundido Ø 100 mm (4")</t>
  </si>
  <si>
    <t>09.04</t>
  </si>
  <si>
    <t>26.001.000004.SER</t>
  </si>
  <si>
    <t>Bacia sanitária de louça, com tampa e acessórios</t>
  </si>
  <si>
    <t>26.010.000013.SER</t>
  </si>
  <si>
    <t>Lavatório de louça de embutir (cuba), com torneira de pressão e acessórios</t>
  </si>
  <si>
    <t>26.018.000017.SER</t>
  </si>
  <si>
    <t>Saboneteira de louça 7,5 x 15 cm</t>
  </si>
  <si>
    <t>26.015.000014.SER</t>
  </si>
  <si>
    <t>Porta-papel de louça branca ou em cores</t>
  </si>
  <si>
    <t>26.013.000001.SER</t>
  </si>
  <si>
    <t>Pia de cozinha de aço inoxidável, cuba dupla, 2,00 x 0,54 m</t>
  </si>
  <si>
    <t>26.016.000015.SER</t>
  </si>
  <si>
    <t>Porta-toalha de louça branca ou em cores</t>
  </si>
  <si>
    <t>26.019.000004.SER</t>
  </si>
  <si>
    <t>26.020.000019.SER</t>
  </si>
  <si>
    <t>Torneira de pressão metálica para pia</t>
  </si>
  <si>
    <t>26.020.000020.SER</t>
  </si>
  <si>
    <t>Torneira de pressão metálica para uso geral</t>
  </si>
  <si>
    <t>16.001.000009.SER</t>
  </si>
  <si>
    <t>Entrada de energia em poste particular da edificação com potência instalada de 10 a 15 KW</t>
  </si>
  <si>
    <t>16.009.000007.SER</t>
  </si>
  <si>
    <t>Quadro de distribuição de luz em PVC de embutir, até 8 divisões modulares, dimensões externas 160 x 240 x 89 mm</t>
  </si>
  <si>
    <t>16.007.000011.SER</t>
  </si>
  <si>
    <t>Interruptor, uma tecla simples 10 A - 250 V</t>
  </si>
  <si>
    <t>16.007.000009.SER</t>
  </si>
  <si>
    <t>Interruptor, uma tecla dupla bipolar simples 10 A - 250 V</t>
  </si>
  <si>
    <t>16.008.000021.SER</t>
  </si>
  <si>
    <t>16.008.000013.SER</t>
  </si>
  <si>
    <t>Luminária fluorescente completa comercial com 2 lâmpada de 40 W, tipo calha de sobrepor</t>
  </si>
  <si>
    <t>16.007.000022.SER</t>
  </si>
  <si>
    <t>Tomada universal dois pólos 10 A - 250 V</t>
  </si>
  <si>
    <t>16.007.000021.SER</t>
  </si>
  <si>
    <t>Tomada dois pólos mais terra 20 A - 250 V</t>
  </si>
  <si>
    <t>16.011.000059.SER</t>
  </si>
  <si>
    <t>Eletroduto de PVC flexível corrugado Ø 25 mm 3/4" </t>
  </si>
  <si>
    <t>16.011.000060.SER</t>
  </si>
  <si>
    <t>Eletroduto de PVC flexível corrugado Ø 32 mm 1" </t>
  </si>
  <si>
    <t>16.006.000108.SER</t>
  </si>
  <si>
    <t>Fio isolado de PVC seção 2,5 mm² - 750 V - 70°C</t>
  </si>
  <si>
    <t>16.006.000109.SER</t>
  </si>
  <si>
    <t>Fio isolado de PVC seção 4 mm² - 750 V - 70°C</t>
  </si>
  <si>
    <t>16.006.000111.SER</t>
  </si>
  <si>
    <t>Fio isolado de PVC seção 10 mm² - 750 V - 70°C</t>
  </si>
  <si>
    <t>11.01</t>
  </si>
  <si>
    <t>04.012.000007.SER</t>
  </si>
  <si>
    <t>Lastro de concreto, incluindo preparo de caixa, e = 5 cm</t>
  </si>
  <si>
    <t>22.014.000006.SER</t>
  </si>
  <si>
    <t>Regularização sarrafeada de base para revestimento de piso com argamassa de cimento e areia peneirada espessura: 3 cm / traço: 1:3</t>
  </si>
  <si>
    <t>22.003.000003.SER</t>
  </si>
  <si>
    <t>Piso cerâmico esmaltado assentado com argamassa pré-fabricada de cimento colante dimensão: 30 x 30 cm</t>
  </si>
  <si>
    <t>22.003.000009.SER</t>
  </si>
  <si>
    <t>Rodapé cerâmico assentado com argamassa pré-fabricada de cimento colante (altura: 8 cm)</t>
  </si>
  <si>
    <t>11.02</t>
  </si>
  <si>
    <t>11.03</t>
  </si>
  <si>
    <t>20.001.000002.SER</t>
  </si>
  <si>
    <t>Chapisco para parede interna ou externa com argamassa de cimento e areia sem peneirar traço 1:3, e=5 mm</t>
  </si>
  <si>
    <t>20.004.000004.SER</t>
  </si>
  <si>
    <t>Reboco para parede interna ou externa, com argamassa de cal hidratada e areia peneirada traço 1:3, e=5 mm</t>
  </si>
  <si>
    <t>23.001.000013.SER</t>
  </si>
  <si>
    <t>24.003.000007.SER</t>
  </si>
  <si>
    <t>Emassamento de parede interna com massa corrida à base de PVA com duas demãos, para pintura látex</t>
  </si>
  <si>
    <t>24.003.000019.SER</t>
  </si>
  <si>
    <t>Pintura com tinta látex PVA em parede interna, com duas demãos, sem massa corrida</t>
  </si>
  <si>
    <t>24.003.000011.SER</t>
  </si>
  <si>
    <t>Emassamento de parede externa com massa acrílica com duas demãos, para pintura látex</t>
  </si>
  <si>
    <t>24.003.000001.SER</t>
  </si>
  <si>
    <t>Pintura com tinta látex acrílica em parede externa, com duas demãos, sem massa corrida</t>
  </si>
  <si>
    <t>32.003.000001.SER</t>
  </si>
  <si>
    <t>Carga manual de entulho em caminhão basculante</t>
  </si>
  <si>
    <t xml:space="preserve">Valor total da obra </t>
  </si>
  <si>
    <t xml:space="preserve">Quantidade </t>
  </si>
  <si>
    <t>04.002.000065.SER</t>
  </si>
  <si>
    <t>Concreto preparado na obra, controle "C", brita 1 e 2, fck 15 MPa, abatimento 8±1 cm</t>
  </si>
  <si>
    <t>07.007.000003.MAT</t>
  </si>
  <si>
    <t>Aço CA-25 Ø 6,3 mm, em barra, massa nominal 0,245 kg/m</t>
  </si>
  <si>
    <t>05.006.000022.SER</t>
  </si>
  <si>
    <t>Forma para estruturas de concreto com chapa compensada plastificada, e=12mm - fabricação</t>
  </si>
  <si>
    <t>05.006.000030.SER</t>
  </si>
  <si>
    <t>Forma para estruturas de concreto com chapa compensada plastificada, e=12mm - montagem</t>
  </si>
  <si>
    <t>05.006.000032.SER</t>
  </si>
  <si>
    <t>Forma para estruturas de concreto com chapa compensada plastificada, e=12mm - desmontagem</t>
  </si>
  <si>
    <t>05.007.000002.SER</t>
  </si>
  <si>
    <t>01.011.000001.MOD</t>
  </si>
  <si>
    <t>Armador</t>
  </si>
  <si>
    <t>03.002.000011.MAT</t>
  </si>
  <si>
    <t>Brita 1</t>
  </si>
  <si>
    <t>03.002.000014.MAT</t>
  </si>
  <si>
    <t>Brita 2</t>
  </si>
  <si>
    <t>04.002.000002.MAT</t>
  </si>
  <si>
    <t>Cimento CP-32</t>
  </si>
  <si>
    <t>06.001.000060.MAT</t>
  </si>
  <si>
    <t>Laje pré-fabricada para piso, sobrecarga 150 kgf/m², esp. 8 cm, vão livre 3,5 m</t>
  </si>
  <si>
    <t>07.007.000008.MAT</t>
  </si>
  <si>
    <t>Aço CA-50 Ø 6,3 mm, em barra, massa nominal 0,245 kg/m</t>
  </si>
  <si>
    <t>08.005.000011.MAT</t>
  </si>
  <si>
    <t>Sarrafo 1" x 4"</t>
  </si>
  <si>
    <t>36.003.000017.EQH</t>
  </si>
  <si>
    <t>Betoneira elétrica trifásica, 2 HP 1,5 kW, capacidade 400 L</t>
  </si>
  <si>
    <t>h prod</t>
  </si>
  <si>
    <t>EQH</t>
  </si>
  <si>
    <t>05.004.000004.MAT</t>
  </si>
  <si>
    <t>Bloco cerâmico furado de vedação (altura: 190 mm / comprimento: 190 mm / largura: 90 mm)</t>
  </si>
  <si>
    <t>06.003.000037.SER</t>
  </si>
  <si>
    <t>Argamassa mista de cal hidratada e areia sem peneirar traço 1:4, com adição de 100 kg de cimento</t>
  </si>
  <si>
    <t>02.004.000001.SER</t>
  </si>
  <si>
    <t>Locação da obra, execução de gabarito</t>
  </si>
  <si>
    <t>07.009.000003.MAT</t>
  </si>
  <si>
    <t>Arame galvanizado 16 BWG, Ø 1,60 mm, 0,016 kg/m</t>
  </si>
  <si>
    <t>08.005.000019.MAT</t>
  </si>
  <si>
    <t>Tábua de cedrinho 1" x 9"</t>
  </si>
  <si>
    <t>CONTEÚDO DO SERVIÇO</t>
  </si>
  <si>
    <t xml:space="preserve">Considerou-se escavação em situação de escoramento e material depositado ao lado da vala;  o escoramento da vala não está incluso._x000D_
Escavação em material de 1ª categoria executada manualmente, sem presença de lama._x000D_
</t>
  </si>
  <si>
    <t>CRITÉRIO DE MEDIÇÃO</t>
  </si>
  <si>
    <t>Volume medido no corte.</t>
  </si>
  <si>
    <t>NORMAS TÉCNICAS</t>
  </si>
  <si>
    <t>NBR12266 - Projeto e execução de valas para assentamento de tubulação de água, esgoto ou drenagem urbana.</t>
  </si>
  <si>
    <t>03.002.000003.MAT</t>
  </si>
  <si>
    <t>Brita 3</t>
  </si>
  <si>
    <t>03.002.000004.MAT</t>
  </si>
  <si>
    <t>Brita 4</t>
  </si>
  <si>
    <t>06.004.000009.MAT</t>
  </si>
  <si>
    <t>Concreto usinado fck 25 MPa brita 1 e 2 abatimento 8±1</t>
  </si>
  <si>
    <t>01.001.000002.MOD</t>
  </si>
  <si>
    <t>Ajudante de armador</t>
  </si>
  <si>
    <t>06.003.000010.MAT</t>
  </si>
  <si>
    <t>Espaçador plástico para armadura de peças de concreto com cobrimento 3 cm</t>
  </si>
  <si>
    <t>07.007.000011.MAT</t>
  </si>
  <si>
    <t>Aço CA-50 Ø 12,5 mm, em barra, massa nominal 0,963 kg/m</t>
  </si>
  <si>
    <t>07.009.000007.MAT</t>
  </si>
  <si>
    <t>Arame recozido 18 BWG, Ø 1,25 mm, 0,010 kg/m</t>
  </si>
  <si>
    <t>36.004.000009.EQH</t>
  </si>
  <si>
    <t>Dobradora para ferro, elétrica, 5 HP 3,7 kW, capacidade de dobra, CA-25 até Ø 32 mm e CA-50 até Ø 25 mm</t>
  </si>
  <si>
    <t>07.007.000014.MAT</t>
  </si>
  <si>
    <t>Aço CA-60 Ø 5,00 mm, em barra, massa nominal 0,154 kg/m</t>
  </si>
  <si>
    <t xml:space="preserve">Mão de obra para espalhamento nivelado e apiloamento manual de valas em camadas com espessura média de 20 cm_x000D_
._x000D_
</t>
  </si>
  <si>
    <t>Volume medido da camada acabada (volume compactado).</t>
  </si>
  <si>
    <t>06.003.000070.SER</t>
  </si>
  <si>
    <t>Argamassa mista de cimento, cal hidratada e areia sem peneirar traço 1:2:8</t>
  </si>
  <si>
    <t>12.003.000012.MAT</t>
  </si>
  <si>
    <t>Aditivo impermeabilizante e plastificante em pó para argamassas</t>
  </si>
  <si>
    <t>13.005.000018.MAT</t>
  </si>
  <si>
    <t>Janela de correr de alumínio, 1 folha veneziana e 1 folha de vidro liso 1,50 x 1,00 m</t>
  </si>
  <si>
    <t>13.005.000010.MAT</t>
  </si>
  <si>
    <t>Janela de correr de alumínio, 1 folha fixa e 1 móvel, vidro liso 1,20 x 1,00 m</t>
  </si>
  <si>
    <t>13.005.000011.MAT</t>
  </si>
  <si>
    <t>Janela basculante de alumínio, 2 básculas, com vidro canelado 0,60 x 0,80 m</t>
  </si>
  <si>
    <t>01.001.000003.MOD</t>
  </si>
  <si>
    <t>Ajudante de carpinteiro</t>
  </si>
  <si>
    <t>04.001.000001.MAT</t>
  </si>
  <si>
    <t>Cal hidratada CH III</t>
  </si>
  <si>
    <t>13.008.000006.MAT</t>
  </si>
  <si>
    <t>Guarnição de peroba 5 x 1 cm para porta de até 0,90 x 2,10 m</t>
  </si>
  <si>
    <t>13.008.000009.MAT</t>
  </si>
  <si>
    <t>Batente de peroba para porta de 1 folha 3,5 cm x 14 cm x 5,40 m de perímetro</t>
  </si>
  <si>
    <t>13.008.000010.MAT</t>
  </si>
  <si>
    <t>Porta de chapa de madeira lisa encabeçada com Imbuia 70 x 210 x 3,5 cm</t>
  </si>
  <si>
    <t>13.017.000001.MAT</t>
  </si>
  <si>
    <t>Fechadura em latão completa tipo gorge com guarnição tipo espelho e maçaneta tipo alavanca para porta interna encaixe 40 mm</t>
  </si>
  <si>
    <t>13.017.000004.MAT</t>
  </si>
  <si>
    <t>Dobradiça de aço pino solto para porta 3" x 2 1/2"</t>
  </si>
  <si>
    <t>18.003.000006.MAT</t>
  </si>
  <si>
    <t>Taco de peroba para instalação de portas e janelas altura 60 x 50 x 15 mm</t>
  </si>
  <si>
    <t>25.002.000014.MAT</t>
  </si>
  <si>
    <t>Parafuso cabeça chata fenda simples zincado branco para madeira comprimento Ø 6 mm x 90 mm</t>
  </si>
  <si>
    <t>25.007.000007.MAT</t>
  </si>
  <si>
    <t>Prego com cabeça 16 x 24, 55 mm x Ø 2,7 mm</t>
  </si>
  <si>
    <t>13.008.000017.MAT</t>
  </si>
  <si>
    <t>Porta de chapa de madeira lisa encabeçada com Imbuia 80 x 210 x 3,5 cm</t>
  </si>
  <si>
    <t>08.001.000006.MAT</t>
  </si>
  <si>
    <t>Madeira bruta peroba</t>
  </si>
  <si>
    <t>23.001.000002.MAT</t>
  </si>
  <si>
    <t>Chapa de aço para emenda de tesouras em telhados 4" x 1/4" x 50 cm</t>
  </si>
  <si>
    <t>01.001.000008.MOD</t>
  </si>
  <si>
    <t>Ajudante de telhadista</t>
  </si>
  <si>
    <t>01.029.000001.MOD</t>
  </si>
  <si>
    <t>Telhadista</t>
  </si>
  <si>
    <t>23.004.000030.MAT</t>
  </si>
  <si>
    <t>Telha francesa</t>
  </si>
  <si>
    <t>08.005.000025.MAT</t>
  </si>
  <si>
    <t>Viga de peroba 6 x 16 cm</t>
  </si>
  <si>
    <t>14.001.000199.MAT</t>
  </si>
  <si>
    <t>Flange de ferro maleável galvanizado com sextavado Ø 3/4"</t>
  </si>
  <si>
    <t>14.001.000200.MAT</t>
  </si>
  <si>
    <t>Flange de ferro maleável galvanizado com sextavado Ø 1"</t>
  </si>
  <si>
    <t>14.001.000203.MAT</t>
  </si>
  <si>
    <t>Flange de ferro maleável galvanizado com sextavado Ø 2"</t>
  </si>
  <si>
    <t>14.001.000668.MAT</t>
  </si>
  <si>
    <t>Fita de vedação para tubos e conexões roscáveis, rolo de 50 m x 18 mm</t>
  </si>
  <si>
    <t>14.015.000009.MAT</t>
  </si>
  <si>
    <t>Reservatório de água cilíndrico de fibra de vidro p/ 500 litros</t>
  </si>
  <si>
    <t>22.001.000001.MAT</t>
  </si>
  <si>
    <t>Massa de vidraceiro</t>
  </si>
  <si>
    <t>14.001.000471.MAT</t>
  </si>
  <si>
    <t>Solução limpadora para PVC</t>
  </si>
  <si>
    <t>l</t>
  </si>
  <si>
    <t>14.001.000506.MAT</t>
  </si>
  <si>
    <t>Tubo PVC soldável Ø 25 mm</t>
  </si>
  <si>
    <t>14.001.000564.MAT</t>
  </si>
  <si>
    <t>Adesivo para PVC</t>
  </si>
  <si>
    <t>14.001.000508.MAT</t>
  </si>
  <si>
    <t>Tubo PVC soldável Ø 40 mm</t>
  </si>
  <si>
    <t>14.006.000058.MAT</t>
  </si>
  <si>
    <t>Registro de gaveta com canopla padrão popular Ø 1"</t>
  </si>
  <si>
    <t>14.006.000019.MAT</t>
  </si>
  <si>
    <t>Registro de pressão com canopla padrão popular Ø 1"</t>
  </si>
  <si>
    <t>14.001.000333.MAT</t>
  </si>
  <si>
    <t>Tubo de aço galvanizado com costura Ø 1 1/2"</t>
  </si>
  <si>
    <t>14.006.000021.MAT</t>
  </si>
  <si>
    <t>Válvula de descarga com registro interno Ø 1 1/2"</t>
  </si>
  <si>
    <t>14.001.000509.MAT</t>
  </si>
  <si>
    <t>Tubo PVC soldável Ø 50 mm</t>
  </si>
  <si>
    <t>14.001.000511.MAT</t>
  </si>
  <si>
    <t>Tubo PVC soldável Ø 75 mm</t>
  </si>
  <si>
    <t>Tubo de PVC soldável, com conexões Ø 110 mm</t>
  </si>
  <si>
    <t>14.001.000513.MAT</t>
  </si>
  <si>
    <t>Tubo PVC soldável Ø 110 mm</t>
  </si>
  <si>
    <t>14.001.000971.MAT</t>
  </si>
  <si>
    <t>Pasta lubrificante para tubo de PVC</t>
  </si>
  <si>
    <t>14.010.000001.MAT</t>
  </si>
  <si>
    <t>Caixa de gordura polietileno cilindrica entrada Ø 50 mm saída Ø 100 mm</t>
  </si>
  <si>
    <t>14.010.000002.MAT</t>
  </si>
  <si>
    <t>Tampa para caixa de inspeção ou gordura de polietileno 35 x 35 cm</t>
  </si>
  <si>
    <t>14.010.000003.MAT</t>
  </si>
  <si>
    <t>Caixa de inspeção cilindrica de polietileno com 3 entradas Ø de saída 100 mm</t>
  </si>
  <si>
    <t>14.002.000007.MAT</t>
  </si>
  <si>
    <t>Caixa de PVC sifonada Ø 100 mm, altura 100 mm, entrada Ø 40 mm, saída Ø 50 mm, grelha redonda de PVC, 3 entradas, para esgoto sanitário</t>
  </si>
  <si>
    <t>14.002.000016.MAT</t>
  </si>
  <si>
    <t>Ralo de PVC seco com grelha de PVC seção quadrada 10 x 10 cm, altura 5 cm, entrada Ø 40 mm</t>
  </si>
  <si>
    <t>23.005.000022.MAT</t>
  </si>
  <si>
    <t>Calha de chapa de aço galvanizada # 24 largura 25 cm</t>
  </si>
  <si>
    <t>25.008.000001.MAT</t>
  </si>
  <si>
    <t>Rebite de aço zincado nº 8, 6,10 x 3 mm</t>
  </si>
  <si>
    <t>25.012.000002.MAT</t>
  </si>
  <si>
    <t>Estanho 30x70 para solda</t>
  </si>
  <si>
    <t>23.005.000006.MAT</t>
  </si>
  <si>
    <t>Rufo de chapa de aço galvanizada # 24 e 25 cm de largura</t>
  </si>
  <si>
    <t>14.002.000024.MAT</t>
  </si>
  <si>
    <t>Grelha de ferro fundido hemisférica para águas pluviais Ø 4"</t>
  </si>
  <si>
    <t>14.001.000947.MAT</t>
  </si>
  <si>
    <t>Joelho 90º PVC PBV para esgoto Ø 100 mm</t>
  </si>
  <si>
    <t>15.005.000008.MAT</t>
  </si>
  <si>
    <t>Assento plástico padrão popular para vaso sanitário</t>
  </si>
  <si>
    <t>15.005.000012.MAT</t>
  </si>
  <si>
    <t>Anel de vedação vaso sanitário</t>
  </si>
  <si>
    <t>15.005.000014.MAT</t>
  </si>
  <si>
    <t>Tubo de latão com canopla acabamento cromado para ligação de bacia sanitária Ø 1 1/2" x 25 cm</t>
  </si>
  <si>
    <t>15.005.000015.MAT</t>
  </si>
  <si>
    <t>Bolsa de borracha de ligação para vaso santário Ø 1 1/2"</t>
  </si>
  <si>
    <t>15.005.000016.MAT</t>
  </si>
  <si>
    <t>Bacia sanitária de louça, padrão popular</t>
  </si>
  <si>
    <t>25.002.000021.MAT</t>
  </si>
  <si>
    <t>Parafuso cromado Ø 1/4" x 2 1/2"</t>
  </si>
  <si>
    <t>25.011.000001.MAT</t>
  </si>
  <si>
    <t>Bucha de nylon Ø 8 mm x 40 mm</t>
  </si>
  <si>
    <t>14.006.000065.MAT</t>
  </si>
  <si>
    <t>Válvula de escoamento para lavatório ou bidê metálica acabamento cromado Ø 1"</t>
  </si>
  <si>
    <t>15.003.000010.MAT</t>
  </si>
  <si>
    <t>Engate flexível em PVC Ø 1/2" x 30 cm</t>
  </si>
  <si>
    <t>15.003.000018.MAT</t>
  </si>
  <si>
    <t>Lavatório de louça padrão popular para embutir</t>
  </si>
  <si>
    <t>15.003.000024.MAT</t>
  </si>
  <si>
    <t>Sifão metálico acabamento cromado para lavatório Ø 1" x 1 1/2"</t>
  </si>
  <si>
    <t>15.021.000003.MAT</t>
  </si>
  <si>
    <t>Torneira de pressão de mesa padrão médio para lavatório</t>
  </si>
  <si>
    <t>01.003.000001.MOD</t>
  </si>
  <si>
    <t>Azulejista</t>
  </si>
  <si>
    <t>06.003.000027.SER</t>
  </si>
  <si>
    <t>Argamassa de cimento e areia sem peneirar traço 1:3</t>
  </si>
  <si>
    <t>15.003.000023.MAT</t>
  </si>
  <si>
    <t>Saboneteira de louça branca de embutir, sem alça 10,5 x 17,5 cm</t>
  </si>
  <si>
    <t>15.003.000020.MAT</t>
  </si>
  <si>
    <t>Porta Papel higiênico de louça branca para embutir sem rolete 15 x 15 cm</t>
  </si>
  <si>
    <t>15.003.000005.MAT</t>
  </si>
  <si>
    <t>Porta toalha de louça</t>
  </si>
  <si>
    <t>cj</t>
  </si>
  <si>
    <t>14.006.000063.MAT</t>
  </si>
  <si>
    <t>Válvula de escoamento para pia de cozinha metálica acabamento cromado Ø 3 1/2"</t>
  </si>
  <si>
    <t>15.003.000012.MAT</t>
  </si>
  <si>
    <t>Tampo de pia de aço inoxidável com cuba dupla 2,00 x 0,54 m</t>
  </si>
  <si>
    <t>15.003.000029.MAT</t>
  </si>
  <si>
    <t>Sifão metálico acabamento cromado para pia americana Ø 1 1/2" x 2"</t>
  </si>
  <si>
    <t>Tanque de louça com coluna</t>
  </si>
  <si>
    <t>14.006.000059.MAT</t>
  </si>
  <si>
    <t>Válvula de escoamento para tanque ou mictório metálica Ø 1 1/4"</t>
  </si>
  <si>
    <t>15.001.000002.MAT</t>
  </si>
  <si>
    <t>Tanque de louça com coluna volume 22 litros</t>
  </si>
  <si>
    <t>15.001.000007.MAT</t>
  </si>
  <si>
    <t>Coluna de louça para tanque</t>
  </si>
  <si>
    <t>15.001.000008.MAT</t>
  </si>
  <si>
    <t>Conjunto para fixação de tanque</t>
  </si>
  <si>
    <t>15.003.000021.MAT</t>
  </si>
  <si>
    <t>Sifão metálico acabamento cromado para tanque Ø 1 1/4" x 1 1/2"</t>
  </si>
  <si>
    <t>15.021.000004.MAT</t>
  </si>
  <si>
    <t>Torneira de pressão de parede para pia</t>
  </si>
  <si>
    <t>15.021.000007.MAT</t>
  </si>
  <si>
    <t>Torneira de pressão de parede para uso geral</t>
  </si>
  <si>
    <t>16.001.000032.MAT</t>
  </si>
  <si>
    <t>Conjunto de cabeçote de plástico para entrada de telefone em poste</t>
  </si>
  <si>
    <t>16.004.000088.MAT</t>
  </si>
  <si>
    <t>Alça com isolador de porcelana padrão TELESP</t>
  </si>
  <si>
    <t>16.004.000089.MAT</t>
  </si>
  <si>
    <t>Armação secundária com 3 isoladores</t>
  </si>
  <si>
    <t>16.006.000067.MAT</t>
  </si>
  <si>
    <t>Cabo semi-rígido isolado em PVC 16 mm² 450 a 750 V</t>
  </si>
  <si>
    <t>16.011.000014.MAT</t>
  </si>
  <si>
    <t>Curva 90° de aço galvanizada a fogo para eletroduto Ø 3/4"</t>
  </si>
  <si>
    <t>16.011.000033.MAT</t>
  </si>
  <si>
    <t>Curva 90° de aço galvanizada a fogo para eletroduto Ø 1 1/4"</t>
  </si>
  <si>
    <t>16.012.000030.MAT</t>
  </si>
  <si>
    <t>Eletroduto de aço com costura galvanizado a fogo Ø 3/4"</t>
  </si>
  <si>
    <t>16.012.000035.MAT</t>
  </si>
  <si>
    <t>Eletroduto de aço com costura galvanizado a fogo Ø 1 1/4"</t>
  </si>
  <si>
    <t>25.021.000005.MAT</t>
  </si>
  <si>
    <t>Fita de aço perfurada chapa # 14 3 m x 38 mm para poste</t>
  </si>
  <si>
    <t>16.004.000086.MAT</t>
  </si>
  <si>
    <t>Barramento neutro para quadro de luz padrão europeu</t>
  </si>
  <si>
    <t>16.004.000090.MAT</t>
  </si>
  <si>
    <t>Barramento principal para quadro de luz padrão europeu</t>
  </si>
  <si>
    <t>16.004.000092.MAT</t>
  </si>
  <si>
    <t>Barramento terra para quadro de luz padrão europeu</t>
  </si>
  <si>
    <t>16.015.000024.MAT</t>
  </si>
  <si>
    <t>Quadro em PVC de distribuição de luz de embutir 6 disjuntores padrão europeu/8 disjuntores padrão americano padrão americano (comprimento: 245 mm / largura: 190 mm / profundidade: 78,7 mm)</t>
  </si>
  <si>
    <t>16.035.000006.MAT</t>
  </si>
  <si>
    <t>Interruptor de embutir 1 tecla simples com placa (corrente elétrica: 10 A / tensão: 250 V)</t>
  </si>
  <si>
    <t>16.035.000016.MAT</t>
  </si>
  <si>
    <t>Interruptor de embutir 1 tecla dupla bipolar simples (corrente elétrica: 10 A / tensão: 250 V)</t>
  </si>
  <si>
    <t>Pendente ou plafonier com globo leitoso e lâmpada de 60 W</t>
  </si>
  <si>
    <t>16.037.000010.MAT</t>
  </si>
  <si>
    <t>Plafonier de alumínio com globo de vidro leitoso boca Ø 100 mm</t>
  </si>
  <si>
    <t>16.037.000004.MAT</t>
  </si>
  <si>
    <t>Luminária em chapa de aço interna tipo calha de sobrepor comercial com 2 lâmpadas para lâmpada fluorescente tubular (potência da lâmpada: 32 W)</t>
  </si>
  <si>
    <t>16.037.000019.MAT</t>
  </si>
  <si>
    <t>Lâmpada fluorescente tubular 40 W</t>
  </si>
  <si>
    <t>16.037.000029.MAT</t>
  </si>
  <si>
    <t>Reator de partida rápida com baixo fator de potência para 1 lâmpada 40 W</t>
  </si>
  <si>
    <t>16.037.000032.MAT</t>
  </si>
  <si>
    <t>Soquete simples em termoplástico para lâmpada fluorescente</t>
  </si>
  <si>
    <t>16.035.000023.MAT</t>
  </si>
  <si>
    <t>Tomada de embutir 2 pólos + terra sem placa 250 V 10 A</t>
  </si>
  <si>
    <t>16.035.000020.MAT</t>
  </si>
  <si>
    <t>Tomada de embutir 2 pólos + terra 250 V 20 A</t>
  </si>
  <si>
    <t>16.012.000023.MAT</t>
  </si>
  <si>
    <t>Eletroduto PVC flexível corrugado Ø 25 mm</t>
  </si>
  <si>
    <t>16.012.000009.MAT</t>
  </si>
  <si>
    <t>Eletroduto PVC flexível corrugado Ø 32 mm</t>
  </si>
  <si>
    <t>16.006.000013.MAT</t>
  </si>
  <si>
    <t>Fio rígido 2,5 mm² isolamento em PVC, 750 V</t>
  </si>
  <si>
    <t>16.006.000007.MAT</t>
  </si>
  <si>
    <t>Fio rígido 4 mm² isolamento em PVC, 750 V</t>
  </si>
  <si>
    <t>16.006.000023.MAT</t>
  </si>
  <si>
    <t>Fio rígido 10 mm² isolamento em PVC, 750 V</t>
  </si>
  <si>
    <t>06.003.000005.SER</t>
  </si>
  <si>
    <t>Argamassa de cal hidratada e areia peneirada traço 1:3</t>
  </si>
  <si>
    <t>Azulejo assentado com argamassa pré-fabricada de cimento colante, juntas a prumo</t>
  </si>
  <si>
    <t>04.004.000036.MAT</t>
  </si>
  <si>
    <t>Argamassa pré-fabricada de cimento colante para assentamento de peças cerâmicas</t>
  </si>
  <si>
    <t>18.006.000008.MAT</t>
  </si>
  <si>
    <t>Azulejo cerâmico esmaltado 15 x 15 cm</t>
  </si>
  <si>
    <t>05.004.000097.SER</t>
  </si>
  <si>
    <t>Concreto não estrutural , preparo com betoneira</t>
  </si>
  <si>
    <t>06.003.000015.SER</t>
  </si>
  <si>
    <t>Argamassa de cimento e areia peneirada traço 1:3</t>
  </si>
  <si>
    <t>18.006.000009.MAT</t>
  </si>
  <si>
    <t>Placa cerâmica esmaltada 30 x 30 cm x 8 mm resistência a abrasão 3</t>
  </si>
  <si>
    <t>01.016.000001.MOD</t>
  </si>
  <si>
    <t>Ladrilhista</t>
  </si>
  <si>
    <t>18.006.000002.MAT</t>
  </si>
  <si>
    <t>Rodapé cerâmico 30 x 8 x 0,8 cm</t>
  </si>
  <si>
    <t>01.001.000007.MOD</t>
  </si>
  <si>
    <t>Ajudante de pintor</t>
  </si>
  <si>
    <t>01.022.000001.MOD</t>
  </si>
  <si>
    <t>Pintor</t>
  </si>
  <si>
    <t>21.001.000007.MAT</t>
  </si>
  <si>
    <t>Massa corrida base PVA</t>
  </si>
  <si>
    <t>21.006.000005.MAT</t>
  </si>
  <si>
    <t>Lixa grana 100 para superfície madeira/massa</t>
  </si>
  <si>
    <t>21.001.000027.MAT</t>
  </si>
  <si>
    <t>Selador base PVA para pintura látex</t>
  </si>
  <si>
    <t>21.004.000004.MAT</t>
  </si>
  <si>
    <t>Tinta látex PVA fosca</t>
  </si>
  <si>
    <t>21.001.000005.MAT</t>
  </si>
  <si>
    <t>Massa corrida acrílica para pintura latex</t>
  </si>
  <si>
    <t>21.001.000023.MAT</t>
  </si>
  <si>
    <t>Líquido preparador de superfícies lata com 18 litros</t>
  </si>
  <si>
    <t>21.004.000003.MAT</t>
  </si>
  <si>
    <t>Tinta látex acrílica fosca</t>
  </si>
  <si>
    <t>36.015.000004.EQI</t>
  </si>
  <si>
    <t>Caminhão basculante 6 m³ 10,5 t 208 hp 155 kW, vida útil 12.000 h</t>
  </si>
  <si>
    <t>h imp</t>
  </si>
  <si>
    <t>EQI</t>
  </si>
  <si>
    <t>COMPOSIÇÃO DE PREÇOS</t>
  </si>
  <si>
    <t>Estudo de Caso - Curso Engenheiro de Custos - Preços TCPO 14 - Região São Paulo</t>
  </si>
  <si>
    <t>INFRA ESTRUTURA</t>
  </si>
  <si>
    <t>SUPER ESTRUTURA</t>
  </si>
  <si>
    <t>ALVENARIA</t>
  </si>
  <si>
    <t xml:space="preserve">ESQUADRIAS </t>
  </si>
  <si>
    <t xml:space="preserve">COBERTURA </t>
  </si>
  <si>
    <t>INSTALAÇÕES HIDRÁULICAS</t>
  </si>
  <si>
    <t xml:space="preserve">ÁGUA FRIA </t>
  </si>
  <si>
    <t>ESGOTO</t>
  </si>
  <si>
    <t xml:space="preserve">PLUVIAL </t>
  </si>
  <si>
    <t>LOUÇAS, METAIS E APARELHOS</t>
  </si>
  <si>
    <t>INSTALAÇÕES ELÉTRICAS</t>
  </si>
  <si>
    <t>REVESTIMENTO</t>
  </si>
  <si>
    <t>PAREDES INTERNAS</t>
  </si>
  <si>
    <t>PAREDES EXTERNAS</t>
  </si>
  <si>
    <t>PISOS</t>
  </si>
  <si>
    <t>TETO</t>
  </si>
  <si>
    <t>PINTURA</t>
  </si>
  <si>
    <t>SERVIÇOS COMPLEMENTARES</t>
  </si>
  <si>
    <t>04.107.000031.SER</t>
  </si>
  <si>
    <t>04.107.000034.SER</t>
  </si>
  <si>
    <t>Forma para fundação com tábuas e sarrafos - fabricação</t>
  </si>
  <si>
    <t>04.107.000035.SER</t>
  </si>
  <si>
    <t>Forma para fundação com tábuas e sarrafos - montagem</t>
  </si>
  <si>
    <t>04.107.000036.SER</t>
  </si>
  <si>
    <t>Forma para fundação com tábuas e sarrafos - desmontagem</t>
  </si>
  <si>
    <t>1</t>
  </si>
  <si>
    <t>Forma para fundação com tábuas e sarrafos, 3 reaproveitamentos</t>
  </si>
  <si>
    <t>73,68</t>
  </si>
  <si>
    <t>10,26</t>
  </si>
  <si>
    <t>3,26</t>
  </si>
  <si>
    <t>24,56</t>
  </si>
  <si>
    <t>17,32</t>
  </si>
  <si>
    <t>21,13</t>
  </si>
  <si>
    <t>17,76</t>
  </si>
  <si>
    <t>76,97</t>
  </si>
  <si>
    <t>05.107.000010.SER</t>
  </si>
  <si>
    <t>Aço CA-50 Ø 6,3 mm em barra, massa nominal 0,245 kg/m</t>
  </si>
  <si>
    <t>Tábua de cedrinho 2,3 x 30 cm</t>
  </si>
  <si>
    <t>33.106.000037.EQH</t>
  </si>
  <si>
    <t>Betoneira elétrica trifásica, 2 hp - 1,5 kW, capacidade 400 L</t>
  </si>
  <si>
    <t>0,73</t>
  </si>
  <si>
    <t>0,15</t>
  </si>
  <si>
    <t>0,44</t>
  </si>
  <si>
    <t>1,88</t>
  </si>
  <si>
    <t>0,0489</t>
  </si>
  <si>
    <t>0,0111</t>
  </si>
  <si>
    <t>0,0332</t>
  </si>
  <si>
    <t>15</t>
  </si>
  <si>
    <t>1,89</t>
  </si>
  <si>
    <t>1,71</t>
  </si>
  <si>
    <t>0,97</t>
  </si>
  <si>
    <t>0,56</t>
  </si>
  <si>
    <t>0,03</t>
  </si>
  <si>
    <t>0,0123</t>
  </si>
  <si>
    <t>7,83</t>
  </si>
  <si>
    <t>6,44</t>
  </si>
  <si>
    <t>106,33</t>
  </si>
  <si>
    <t>103,17</t>
  </si>
  <si>
    <t>97,66</t>
  </si>
  <si>
    <t>0,48</t>
  </si>
  <si>
    <t>21,96</t>
  </si>
  <si>
    <t>4,50</t>
  </si>
  <si>
    <t>2,86</t>
  </si>
  <si>
    <t>6,51</t>
  </si>
  <si>
    <t>5,60</t>
  </si>
  <si>
    <t>7,71</t>
  </si>
  <si>
    <t>7,39</t>
  </si>
  <si>
    <t>5,72</t>
  </si>
  <si>
    <t>1,17</t>
  </si>
  <si>
    <t>3,45</t>
  </si>
  <si>
    <t>12,11</t>
  </si>
  <si>
    <t>5,20</t>
  </si>
  <si>
    <t>1,15</t>
  </si>
  <si>
    <t>3,24</t>
  </si>
  <si>
    <t>7,20</t>
  </si>
  <si>
    <t>8,51</t>
  </si>
  <si>
    <t>4,89</t>
  </si>
  <si>
    <t>6,31</t>
  </si>
  <si>
    <t>3,14</t>
  </si>
  <si>
    <t>0,23</t>
  </si>
  <si>
    <t>0,09</t>
  </si>
  <si>
    <t>22,53</t>
  </si>
  <si>
    <t>61,84</t>
  </si>
  <si>
    <t>84,37</t>
  </si>
  <si>
    <t>27,49</t>
  </si>
  <si>
    <t>33,56</t>
  </si>
  <si>
    <t>145,41</t>
  </si>
  <si>
    <t>24.101.000090.SER</t>
  </si>
  <si>
    <t>Pintura com verniz em esquadria de madeira, com três demãos</t>
  </si>
  <si>
    <t>2N 36 16 25 12 30</t>
  </si>
  <si>
    <t>2N 36 16 25 15 09</t>
  </si>
  <si>
    <t>2C 03 10 04 00 08</t>
  </si>
  <si>
    <t>Aguarrás mineral</t>
  </si>
  <si>
    <t>2C 04 07 03 00 09</t>
  </si>
  <si>
    <t>2C 04 07 03 00 26</t>
  </si>
  <si>
    <t>Solvente para produtos à base de nitrocelulose</t>
  </si>
  <si>
    <t>2C 04 07 06 13 03</t>
  </si>
  <si>
    <t>Selador para madeira</t>
  </si>
  <si>
    <t>2C 04 07 06 13 12</t>
  </si>
  <si>
    <t>Verniz sintético para madeira</t>
  </si>
  <si>
    <t>0,4</t>
  </si>
  <si>
    <t>0,3</t>
  </si>
  <si>
    <t>0,06</t>
  </si>
  <si>
    <t>0,19</t>
  </si>
  <si>
    <t>3,13</t>
  </si>
  <si>
    <t>1,93</t>
  </si>
  <si>
    <t>16,59</t>
  </si>
  <si>
    <t>1,00</t>
  </si>
  <si>
    <t>6,89</t>
  </si>
  <si>
    <t>0,21</t>
  </si>
  <si>
    <t>21,94</t>
  </si>
  <si>
    <t>0,66</t>
  </si>
  <si>
    <t>40,59</t>
  </si>
  <si>
    <t>5,06</t>
  </si>
  <si>
    <t>10,75</t>
  </si>
  <si>
    <t>15,81</t>
  </si>
  <si>
    <t>6,17</t>
  </si>
  <si>
    <t>6,59</t>
  </si>
  <si>
    <t>28,58</t>
  </si>
  <si>
    <t>32.109.000200.SER</t>
  </si>
  <si>
    <t>Limpeza geral da edificação</t>
  </si>
  <si>
    <t>2N 36 16 25 12 34</t>
  </si>
  <si>
    <t>4,51</t>
  </si>
  <si>
    <t>5,50</t>
  </si>
  <si>
    <t>3,00</t>
  </si>
  <si>
    <t>13,02</t>
  </si>
  <si>
    <t xml:space="preserve">Planilha de Orçamento V.2.0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</si>
</sst>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####"/>
    <numFmt numFmtId="165" formatCode="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0" applyFont="1"/>
    <xf numFmtId="0" fontId="7" fillId="0" borderId="0" xfId="0" applyFont="1" applyFill="1"/>
    <xf numFmtId="9" fontId="6" fillId="0" borderId="1" xfId="0" applyNumberFormat="1" applyFont="1" applyBorder="1" applyAlignment="1">
      <alignment horizontal="left"/>
    </xf>
    <xf numFmtId="0" fontId="8" fillId="2" borderId="1" xfId="0" applyFont="1" applyFill="1" applyBorder="1"/>
    <xf numFmtId="4" fontId="8" fillId="2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/>
    <xf numFmtId="0" fontId="8" fillId="0" borderId="1" xfId="0" applyFont="1" applyFill="1" applyBorder="1"/>
    <xf numFmtId="4" fontId="8" fillId="0" borderId="1" xfId="0" applyNumberFormat="1" applyFont="1" applyFill="1" applyBorder="1" applyAlignment="1">
      <alignment horizontal="right"/>
    </xf>
    <xf numFmtId="0" fontId="6" fillId="0" borderId="0" xfId="0" applyFont="1" applyFill="1"/>
    <xf numFmtId="4" fontId="9" fillId="0" borderId="0" xfId="0" applyNumberFormat="1" applyFont="1" applyFill="1" applyBorder="1"/>
    <xf numFmtId="0" fontId="6" fillId="0" borderId="1" xfId="0" applyFont="1" applyBorder="1"/>
    <xf numFmtId="4" fontId="6" fillId="0" borderId="1" xfId="0" applyNumberFormat="1" applyFont="1" applyBorder="1"/>
    <xf numFmtId="10" fontId="6" fillId="0" borderId="0" xfId="0" applyNumberFormat="1" applyFont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4" fontId="8" fillId="0" borderId="1" xfId="0" applyNumberFormat="1" applyFont="1" applyBorder="1"/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8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2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NumberFormat="1" applyFont="1" applyBorder="1" applyAlignment="1">
      <alignment horizontal="right" vertical="center"/>
    </xf>
    <xf numFmtId="0" fontId="0" fillId="0" borderId="11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1" xfId="0" applyNumberFormat="1" applyFont="1" applyBorder="1"/>
    <xf numFmtId="0" fontId="0" fillId="0" borderId="0" xfId="0" applyNumberFormat="1" applyFont="1" applyBorder="1"/>
    <xf numFmtId="2" fontId="0" fillId="0" borderId="0" xfId="0" applyNumberFormat="1" applyFont="1" applyBorder="1" applyAlignment="1">
      <alignment horizontal="right" vertical="center"/>
    </xf>
    <xf numFmtId="0" fontId="0" fillId="0" borderId="17" xfId="0" applyBorder="1" applyAlignment="1">
      <alignment vertical="center"/>
    </xf>
    <xf numFmtId="4" fontId="6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" fontId="8" fillId="0" borderId="1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142876</xdr:rowOff>
    </xdr:from>
    <xdr:to>
      <xdr:col>3</xdr:col>
      <xdr:colOff>694069</xdr:colOff>
      <xdr:row>2</xdr:row>
      <xdr:rowOff>123826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142876"/>
          <a:ext cx="2560968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1198893</xdr:colOff>
      <xdr:row>1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2560968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44"/>
  <sheetViews>
    <sheetView showGridLines="0" tabSelected="1" topLeftCell="B1" workbookViewId="0">
      <selection activeCell="E12" sqref="E12"/>
    </sheetView>
  </sheetViews>
  <sheetFormatPr defaultRowHeight="15" x14ac:dyDescent="0.25"/>
  <cols>
    <col min="1" max="1" width="9.140625" style="22"/>
    <col min="2" max="2" width="18.140625" style="22" customWidth="1"/>
    <col min="3" max="3" width="10.42578125" style="44" customWidth="1"/>
    <col min="4" max="4" width="74.85546875" style="44" customWidth="1"/>
    <col min="5" max="5" width="11" style="22" customWidth="1"/>
    <col min="6" max="6" width="5.42578125" style="42" customWidth="1"/>
    <col min="7" max="7" width="6" style="42" customWidth="1"/>
    <col min="8" max="8" width="13" style="42" customWidth="1"/>
    <col min="9" max="9" width="12.5703125" style="43" customWidth="1"/>
    <col min="10" max="10" width="11.85546875" style="22" customWidth="1"/>
    <col min="11" max="11" width="14.7109375" style="23" customWidth="1"/>
    <col min="12" max="16384" width="9.140625" style="22"/>
  </cols>
  <sheetData>
    <row r="1" spans="2:11" x14ac:dyDescent="0.25">
      <c r="B1" s="71" t="s">
        <v>690</v>
      </c>
      <c r="C1" s="71"/>
      <c r="D1" s="71"/>
      <c r="E1" s="71"/>
      <c r="F1" s="71"/>
      <c r="G1" s="71"/>
      <c r="H1" s="71"/>
      <c r="I1" s="71"/>
    </row>
    <row r="2" spans="2:11" x14ac:dyDescent="0.25">
      <c r="B2" s="71"/>
      <c r="C2" s="71"/>
      <c r="D2" s="71"/>
      <c r="E2" s="71"/>
      <c r="F2" s="71"/>
      <c r="G2" s="71"/>
      <c r="H2" s="71"/>
      <c r="I2" s="71"/>
    </row>
    <row r="3" spans="2:11" x14ac:dyDescent="0.25">
      <c r="B3" s="71"/>
      <c r="C3" s="71"/>
      <c r="D3" s="71"/>
      <c r="E3" s="71"/>
      <c r="F3" s="71"/>
      <c r="G3" s="71"/>
      <c r="H3" s="71"/>
      <c r="I3" s="71"/>
    </row>
    <row r="4" spans="2:11" x14ac:dyDescent="0.25">
      <c r="B4" s="73"/>
      <c r="C4" s="73"/>
      <c r="D4" s="73"/>
      <c r="E4" s="73"/>
      <c r="F4" s="73"/>
      <c r="G4" s="73"/>
      <c r="H4" s="73"/>
      <c r="I4" s="73"/>
    </row>
    <row r="5" spans="2:11" x14ac:dyDescent="0.25">
      <c r="B5" s="81" t="s">
        <v>0</v>
      </c>
      <c r="C5" s="82"/>
      <c r="D5" s="72" t="s">
        <v>563</v>
      </c>
      <c r="E5" s="72"/>
      <c r="F5" s="72"/>
      <c r="G5" s="72"/>
      <c r="H5" s="72"/>
      <c r="I5" s="72"/>
    </row>
    <row r="6" spans="2:11" x14ac:dyDescent="0.25">
      <c r="B6" s="81" t="s">
        <v>1</v>
      </c>
      <c r="C6" s="82"/>
      <c r="D6" s="72" t="s">
        <v>13</v>
      </c>
      <c r="E6" s="72"/>
      <c r="F6" s="72"/>
      <c r="G6" s="72"/>
      <c r="H6" s="72"/>
      <c r="I6" s="72"/>
    </row>
    <row r="7" spans="2:11" x14ac:dyDescent="0.25">
      <c r="B7" s="81" t="s">
        <v>2</v>
      </c>
      <c r="C7" s="82"/>
      <c r="D7" s="72" t="s">
        <v>12</v>
      </c>
      <c r="E7" s="72"/>
      <c r="F7" s="72"/>
      <c r="G7" s="72"/>
      <c r="H7" s="72"/>
      <c r="I7" s="72"/>
    </row>
    <row r="8" spans="2:11" x14ac:dyDescent="0.25">
      <c r="B8" s="81" t="s">
        <v>3</v>
      </c>
      <c r="C8" s="82"/>
      <c r="D8" s="72" t="s">
        <v>13</v>
      </c>
      <c r="E8" s="72"/>
      <c r="F8" s="72"/>
      <c r="G8" s="72"/>
      <c r="H8" s="72"/>
      <c r="I8" s="72"/>
    </row>
    <row r="9" spans="2:11" x14ac:dyDescent="0.25">
      <c r="B9" s="81" t="s">
        <v>4</v>
      </c>
      <c r="C9" s="82"/>
      <c r="D9" s="24">
        <v>0.3</v>
      </c>
      <c r="E9" s="83" t="s">
        <v>6</v>
      </c>
      <c r="F9" s="83"/>
      <c r="G9" s="83"/>
      <c r="H9" s="79">
        <v>1.22</v>
      </c>
      <c r="I9" s="80"/>
    </row>
    <row r="10" spans="2:11" x14ac:dyDescent="0.25">
      <c r="B10" s="81" t="s">
        <v>5</v>
      </c>
      <c r="C10" s="82"/>
      <c r="D10" s="72" t="s">
        <v>14</v>
      </c>
      <c r="E10" s="72"/>
      <c r="F10" s="72"/>
      <c r="G10" s="72"/>
      <c r="H10" s="72"/>
      <c r="I10" s="72"/>
    </row>
    <row r="11" spans="2:11" x14ac:dyDescent="0.25">
      <c r="B11" s="74"/>
      <c r="C11" s="74"/>
      <c r="D11" s="74"/>
      <c r="E11" s="74"/>
      <c r="F11" s="74"/>
      <c r="G11" s="74"/>
      <c r="H11" s="74"/>
      <c r="I11" s="74"/>
    </row>
    <row r="12" spans="2:11" x14ac:dyDescent="0.25">
      <c r="B12" s="25" t="s">
        <v>7</v>
      </c>
      <c r="C12" s="84" t="s">
        <v>8</v>
      </c>
      <c r="D12" s="84"/>
      <c r="E12" s="48" t="s">
        <v>9</v>
      </c>
      <c r="F12" s="77" t="s">
        <v>242</v>
      </c>
      <c r="G12" s="78"/>
      <c r="H12" s="26" t="s">
        <v>10</v>
      </c>
      <c r="I12" s="26" t="s">
        <v>11</v>
      </c>
    </row>
    <row r="13" spans="2:11" s="30" customFormat="1" x14ac:dyDescent="0.25">
      <c r="B13" s="27">
        <v>2</v>
      </c>
      <c r="C13" s="75" t="s">
        <v>65</v>
      </c>
      <c r="D13" s="75"/>
      <c r="E13" s="28"/>
      <c r="F13" s="76"/>
      <c r="G13" s="76"/>
      <c r="H13" s="29"/>
      <c r="I13" s="29"/>
      <c r="K13" s="31"/>
    </row>
    <row r="14" spans="2:11" x14ac:dyDescent="0.25">
      <c r="B14" s="32" t="s">
        <v>22</v>
      </c>
      <c r="C14" s="68" t="str">
        <f ca="1">IF(B14&lt;&gt;"",OFFSET('Composição de Preços'!$A$1,MATCH(B14,'Composição de Preços'!A:A,0)-1,1,1,1),"")</f>
        <v>Abrigo provisório de madeira com dois pavimentos para alojamento e/ou depósito de materiais e ferramentas</v>
      </c>
      <c r="D14" s="69"/>
      <c r="E14" s="45" t="str">
        <f ca="1">IF(B14&lt;&gt;"",OFFSET('Composição de Preços'!$A$1,MATCH(B14,'Composição de Preços'!A:A,0)-1,2,1,1),"")</f>
        <v>m²</v>
      </c>
      <c r="F14" s="67">
        <v>10</v>
      </c>
      <c r="G14" s="67"/>
      <c r="H14" s="53">
        <f ca="1">IF(B14&lt;&gt;"",OFFSET('Composição de Preços'!$A$1,MATCH(B14,'Composição de Preços'!A:A,0)-1,7,1,1),"")</f>
        <v>739.95</v>
      </c>
      <c r="I14" s="33">
        <f ca="1">F14*H14</f>
        <v>7399.5</v>
      </c>
      <c r="J14" s="34">
        <f ca="1">I14/K14</f>
        <v>7.2451081934198622E-2</v>
      </c>
      <c r="K14" s="23">
        <v>102130.98</v>
      </c>
    </row>
    <row r="15" spans="2:11" ht="15" customHeight="1" x14ac:dyDescent="0.25">
      <c r="B15" s="35" t="s">
        <v>66</v>
      </c>
      <c r="C15" s="68" t="str">
        <f ca="1">IF(B15&lt;&gt;"",OFFSET('Composição de Preços'!$A$1,MATCH(B15,'Composição de Preços'!A:A,0)-1,1,1,1),"")</f>
        <v>Ligação provisória de água para obra e instalação sanitária provisória, pequenas obras - instalação mínima</v>
      </c>
      <c r="D15" s="69"/>
      <c r="E15" s="45" t="str">
        <f ca="1">IF(B15&lt;&gt;"",OFFSET('Composição de Preços'!$A$1,MATCH(B15,'Composição de Preços'!A:A,0)-1,2,1,1),"")</f>
        <v>un</v>
      </c>
      <c r="F15" s="67">
        <v>1</v>
      </c>
      <c r="G15" s="67"/>
      <c r="H15" s="53">
        <f ca="1">IF(B15&lt;&gt;"",OFFSET('Composição de Preços'!$A$1,MATCH(B15,'Composição de Preços'!A:A,0)-1,7,1,1),"")</f>
        <v>1982.84</v>
      </c>
      <c r="I15" s="33">
        <f t="shared" ref="I15:I78" ca="1" si="0">F15*H15</f>
        <v>1982.84</v>
      </c>
      <c r="J15" s="34">
        <f t="shared" ref="J15:J76" ca="1" si="1">I15/K15</f>
        <v>1.9414677113643676E-2</v>
      </c>
      <c r="K15" s="23">
        <v>102130.98</v>
      </c>
    </row>
    <row r="16" spans="2:11" x14ac:dyDescent="0.25">
      <c r="B16" s="27">
        <v>4</v>
      </c>
      <c r="C16" s="70" t="s">
        <v>564</v>
      </c>
      <c r="D16" s="70"/>
      <c r="E16" s="45"/>
      <c r="F16" s="67"/>
      <c r="G16" s="67"/>
      <c r="H16" s="53"/>
      <c r="I16" s="33"/>
      <c r="J16" s="34"/>
      <c r="K16" s="23">
        <v>102130.98</v>
      </c>
    </row>
    <row r="17" spans="2:11" ht="15" customHeight="1" x14ac:dyDescent="0.25">
      <c r="B17" s="50" t="s">
        <v>276</v>
      </c>
      <c r="C17" s="68" t="str">
        <f ca="1">IF(B17&lt;&gt;"",OFFSET('Composição de Preços'!$A$1,MATCH(B17,'Composição de Preços'!A:A,0)-1,1,1,1),"")</f>
        <v>Locação da obra, execução de gabarito</v>
      </c>
      <c r="D17" s="69"/>
      <c r="E17" s="45" t="str">
        <f ca="1">IF(B17&lt;&gt;"",OFFSET('Composição de Preços'!$A$1,MATCH(B17,'Composição de Preços'!A:A,0)-1,2,1,1),"")</f>
        <v>m²</v>
      </c>
      <c r="F17" s="67">
        <v>67.87</v>
      </c>
      <c r="G17" s="67"/>
      <c r="H17" s="53">
        <f ca="1">IF(B17&lt;&gt;"",OFFSET('Composição de Preços'!$A$1,MATCH(B17,'Composição de Preços'!A:A,0)-1,7,1,1),"")</f>
        <v>5.86</v>
      </c>
      <c r="I17" s="33">
        <f t="shared" ca="1" si="0"/>
        <v>397.71820000000002</v>
      </c>
      <c r="J17" s="34">
        <f t="shared" ca="1" si="1"/>
        <v>3.8941974315726728E-3</v>
      </c>
      <c r="K17" s="23">
        <v>102130.98</v>
      </c>
    </row>
    <row r="18" spans="2:11" x14ac:dyDescent="0.25">
      <c r="B18" s="35" t="s">
        <v>100</v>
      </c>
      <c r="C18" s="68" t="str">
        <f ca="1">IF(B18&lt;&gt;"",OFFSET('Composição de Preços'!$A$1,MATCH(B18,'Composição de Preços'!A:A,0)-1,1,1,1),"")</f>
        <v>Broca de concreto armado, controle tipo "C", brita 1 e 2, fck=15 MPa, Ø 25 cm</v>
      </c>
      <c r="D18" s="69"/>
      <c r="E18" s="45" t="str">
        <f ca="1">IF(B18&lt;&gt;"",OFFSET('Composição de Preços'!$A$1,MATCH(B18,'Composição de Preços'!A:A,0)-1,2,1,1),"")</f>
        <v>m</v>
      </c>
      <c r="F18" s="67">
        <v>48</v>
      </c>
      <c r="G18" s="67"/>
      <c r="H18" s="53">
        <f ca="1">IF(B18&lt;&gt;"",OFFSET('Composição de Preços'!$A$1,MATCH(B18,'Composição de Preços'!A:A,0)-1,7,1,1),"")</f>
        <v>58.01</v>
      </c>
      <c r="I18" s="33">
        <f t="shared" ca="1" si="0"/>
        <v>2784.48</v>
      </c>
      <c r="J18" s="34">
        <f t="shared" ca="1" si="1"/>
        <v>2.726381358526081E-2</v>
      </c>
      <c r="K18" s="23">
        <v>102130.98</v>
      </c>
    </row>
    <row r="19" spans="2:11" x14ac:dyDescent="0.25">
      <c r="B19" s="35" t="s">
        <v>102</v>
      </c>
      <c r="C19" s="68" t="str">
        <f ca="1">IF(B19&lt;&gt;"",OFFSET('Composição de Preços'!$A$1,MATCH(B19,'Composição de Preços'!A:A,0)-1,1,1,1),"")</f>
        <v>Escavação manual de vala em solo de 1ª categoria profundidade até 2 m</v>
      </c>
      <c r="D19" s="69"/>
      <c r="E19" s="45" t="str">
        <f ca="1">IF(B19&lt;&gt;"",OFFSET('Composição de Preços'!$A$1,MATCH(B19,'Composição de Preços'!A:A,0)-1,2,1,1),"")</f>
        <v>m³</v>
      </c>
      <c r="F19" s="67">
        <v>4.17</v>
      </c>
      <c r="G19" s="67"/>
      <c r="H19" s="53">
        <f ca="1">IF(B19&lt;&gt;"",OFFSET('Composição de Preços'!$A$1,MATCH(B19,'Composição de Preços'!A:A,0)-1,7,1,1),"")</f>
        <v>55.99</v>
      </c>
      <c r="I19" s="33">
        <f t="shared" ca="1" si="0"/>
        <v>233.47829999999999</v>
      </c>
      <c r="J19" s="34">
        <f t="shared" ca="1" si="1"/>
        <v>2.2860673617349017E-3</v>
      </c>
      <c r="K19" s="23">
        <v>102130.98</v>
      </c>
    </row>
    <row r="20" spans="2:11" x14ac:dyDescent="0.25">
      <c r="B20" s="35" t="s">
        <v>104</v>
      </c>
      <c r="C20" s="68" t="str">
        <f ca="1">IF(B20&lt;&gt;"",OFFSET('Composição de Preços'!$A$1,MATCH(B20,'Composição de Preços'!A:A,0)-1,1,1,1),"")</f>
        <v>Lastro de brita 3 e 4 apiloado com soquete manual para regularização</v>
      </c>
      <c r="D20" s="69"/>
      <c r="E20" s="45" t="str">
        <f ca="1">IF(B20&lt;&gt;"",OFFSET('Composição de Preços'!$A$1,MATCH(B20,'Composição de Preços'!A:A,0)-1,2,1,1),"")</f>
        <v>m³</v>
      </c>
      <c r="F20" s="67">
        <v>0.35</v>
      </c>
      <c r="G20" s="67"/>
      <c r="H20" s="53">
        <f ca="1">IF(B20&lt;&gt;"",OFFSET('Composição de Preços'!$A$1,MATCH(B20,'Composição de Preços'!A:A,0)-1,7,1,1),"")</f>
        <v>171.9</v>
      </c>
      <c r="I20" s="33">
        <f t="shared" ca="1" si="0"/>
        <v>60.164999999999999</v>
      </c>
      <c r="J20" s="34">
        <f t="shared" ca="1" si="1"/>
        <v>5.8909647200095405E-4</v>
      </c>
      <c r="K20" s="23">
        <v>102130.98</v>
      </c>
    </row>
    <row r="21" spans="2:11" x14ac:dyDescent="0.25">
      <c r="B21" s="50" t="s">
        <v>582</v>
      </c>
      <c r="C21" s="68" t="str">
        <f ca="1">IF(B21&lt;&gt;"",OFFSET('Composição de Preços'!$A$1,MATCH(B21,'Composição de Preços'!A:A,0)-1,1,1,1),"")</f>
        <v>Forma para fundação com tábuas e sarrafos, 3 reaproveitamentos</v>
      </c>
      <c r="D21" s="69"/>
      <c r="E21" s="45" t="str">
        <f ca="1">IF(B21&lt;&gt;"",OFFSET('Composição de Preços'!$A$1,MATCH(B21,'Composição de Preços'!A:A,0)-1,2,1,1),"")</f>
        <v>m²</v>
      </c>
      <c r="F21" s="67">
        <v>18.54</v>
      </c>
      <c r="G21" s="67"/>
      <c r="H21" s="53" t="str">
        <f ca="1">IF(B21&lt;&gt;"",OFFSET('Composição de Preços'!$A$1,MATCH(B21,'Composição de Preços'!A:A,0)-1,7,1,1),"")</f>
        <v>76,97</v>
      </c>
      <c r="I21" s="33">
        <f ca="1">F21*H21</f>
        <v>1427.0237999999999</v>
      </c>
      <c r="J21" s="34">
        <f t="shared" ca="1" si="1"/>
        <v>1.397248709451334E-2</v>
      </c>
      <c r="K21" s="23">
        <v>102130.98</v>
      </c>
    </row>
    <row r="22" spans="2:11" x14ac:dyDescent="0.25">
      <c r="B22" s="35" t="s">
        <v>106</v>
      </c>
      <c r="C22" s="68" t="str">
        <f ca="1">IF(B22&lt;&gt;"",OFFSET('Composição de Preços'!$A$1,MATCH(B22,'Composição de Preços'!A:A,0)-1,1,1,1),"")</f>
        <v>Concreto estrutural dosado em central, fck 25 MPa, abatimento 8±1 cm</v>
      </c>
      <c r="D22" s="69"/>
      <c r="E22" s="45" t="str">
        <f ca="1">IF(B22&lt;&gt;"",OFFSET('Composição de Preços'!$A$1,MATCH(B22,'Composição de Preços'!A:A,0)-1,2,1,1),"")</f>
        <v>m³</v>
      </c>
      <c r="F22" s="67">
        <v>1.39</v>
      </c>
      <c r="G22" s="67"/>
      <c r="H22" s="53">
        <f ca="1">IF(B22&lt;&gt;"",OFFSET('Composição de Preços'!$A$1,MATCH(B22,'Composição de Preços'!A:A,0)-1,7,1,1),"")</f>
        <v>346.8</v>
      </c>
      <c r="I22" s="33">
        <f t="shared" ca="1" si="0"/>
        <v>482.05199999999996</v>
      </c>
      <c r="J22" s="34">
        <f t="shared" ca="1" si="1"/>
        <v>4.7199390429818648E-3</v>
      </c>
      <c r="K22" s="23">
        <v>102130.98</v>
      </c>
    </row>
    <row r="23" spans="2:11" x14ac:dyDescent="0.25">
      <c r="B23" s="35" t="s">
        <v>108</v>
      </c>
      <c r="C23" s="68" t="str">
        <f ca="1">IF(B23&lt;&gt;"",OFFSET('Composição de Preços'!$A$1,MATCH(B23,'Composição de Preços'!A:A,0)-1,1,1,1),"")</f>
        <v>Armadura de aço CA-50 para estruturas de concreto armado, Ø até 12,5 mm, corte, dobra e montagem</v>
      </c>
      <c r="D23" s="69"/>
      <c r="E23" s="45" t="str">
        <f ca="1">IF(B23&lt;&gt;"",OFFSET('Composição de Preços'!$A$1,MATCH(B23,'Composição de Preços'!A:A,0)-1,2,1,1),"")</f>
        <v>kg</v>
      </c>
      <c r="F23" s="67">
        <v>88.96</v>
      </c>
      <c r="G23" s="67"/>
      <c r="H23" s="53">
        <f ca="1">IF(B23&lt;&gt;"",OFFSET('Composição de Preços'!$A$1,MATCH(B23,'Composição de Preços'!A:A,0)-1,7,1,1),"")</f>
        <v>11.37</v>
      </c>
      <c r="I23" s="33">
        <f t="shared" ca="1" si="0"/>
        <v>1011.4751999999999</v>
      </c>
      <c r="J23" s="34">
        <f t="shared" ca="1" si="1"/>
        <v>9.9037060057584874E-3</v>
      </c>
      <c r="K23" s="23">
        <v>102130.98</v>
      </c>
    </row>
    <row r="24" spans="2:11" x14ac:dyDescent="0.25">
      <c r="B24" s="35" t="s">
        <v>110</v>
      </c>
      <c r="C24" s="68" t="str">
        <f ca="1">IF(B24&lt;&gt;"",OFFSET('Composição de Preços'!$A$1,MATCH(B24,'Composição de Preços'!A:A,0)-1,1,1,1),"")</f>
        <v>Armadura de aço CA-60 para estruturas de concreto armado, Ø até 5,00 mm, corte, dobra e montagem</v>
      </c>
      <c r="D24" s="69"/>
      <c r="E24" s="45" t="str">
        <f ca="1">IF(B24&lt;&gt;"",OFFSET('Composição de Preços'!$A$1,MATCH(B24,'Composição de Preços'!A:A,0)-1,2,1,1),"")</f>
        <v>kg</v>
      </c>
      <c r="F24" s="67">
        <v>22.24</v>
      </c>
      <c r="G24" s="67"/>
      <c r="H24" s="53">
        <f ca="1">IF(B24&lt;&gt;"",OFFSET('Composição de Preços'!$A$1,MATCH(B24,'Composição de Preços'!A:A,0)-1,7,1,1),"")</f>
        <v>11.43</v>
      </c>
      <c r="I24" s="33">
        <f t="shared" ca="1" si="0"/>
        <v>254.20319999999998</v>
      </c>
      <c r="J24" s="34">
        <f t="shared" ca="1" si="1"/>
        <v>2.488992076645108E-3</v>
      </c>
      <c r="K24" s="23">
        <v>102130.98</v>
      </c>
    </row>
    <row r="25" spans="2:11" x14ac:dyDescent="0.25">
      <c r="B25" s="35" t="s">
        <v>112</v>
      </c>
      <c r="C25" s="68" t="str">
        <f ca="1">IF(B25&lt;&gt;"",OFFSET('Composição de Preços'!$A$1,MATCH(B25,'Composição de Preços'!A:A,0)-1,1,1,1),"")</f>
        <v>Reaterro e compactação manual de vala por apiloamento com soquete</v>
      </c>
      <c r="D25" s="69"/>
      <c r="E25" s="45" t="str">
        <f ca="1">IF(B25&lt;&gt;"",OFFSET('Composição de Preços'!$A$1,MATCH(B25,'Composição de Preços'!A:A,0)-1,2,1,1),"")</f>
        <v>m³</v>
      </c>
      <c r="F25" s="67">
        <v>2.4300000000000002</v>
      </c>
      <c r="G25" s="67"/>
      <c r="H25" s="53">
        <f ca="1">IF(B25&lt;&gt;"",OFFSET('Composição de Preços'!$A$1,MATCH(B25,'Composição de Preços'!A:A,0)-1,7,1,1),"")</f>
        <v>54.98</v>
      </c>
      <c r="I25" s="33">
        <f t="shared" ca="1" si="0"/>
        <v>133.60140000000001</v>
      </c>
      <c r="J25" s="34">
        <f t="shared" ca="1" si="1"/>
        <v>1.3081378441683416E-3</v>
      </c>
      <c r="K25" s="23">
        <v>102130.98</v>
      </c>
    </row>
    <row r="26" spans="2:11" x14ac:dyDescent="0.25">
      <c r="B26" s="35" t="s">
        <v>114</v>
      </c>
      <c r="C26" s="68" t="str">
        <f ca="1">IF(B26&lt;&gt;"",OFFSET('Composição de Preços'!$A$1,MATCH(B26,'Composição de Preços'!A:A,0)-1,1,1,1),"")</f>
        <v>Alvenaria de embasamento com tijolo comum, empregando argamassa mista de cimento, cal hidratada e areia sem peneirar, traço 1:2:8</v>
      </c>
      <c r="D26" s="69"/>
      <c r="E26" s="45" t="str">
        <f ca="1">IF(B26&lt;&gt;"",OFFSET('Composição de Preços'!$A$1,MATCH(B26,'Composição de Preços'!A:A,0)-1,2,1,1),"")</f>
        <v>m³</v>
      </c>
      <c r="F26" s="67">
        <v>2.08</v>
      </c>
      <c r="G26" s="67"/>
      <c r="H26" s="53">
        <f ca="1">IF(B26&lt;&gt;"",OFFSET('Composição de Preços'!$A$1,MATCH(B26,'Composição de Preços'!A:A,0)-1,7,1,1),"")</f>
        <v>644.54</v>
      </c>
      <c r="I26" s="33">
        <f ca="1">F26*H26</f>
        <v>1340.6432</v>
      </c>
      <c r="J26" s="34">
        <f t="shared" ca="1" si="1"/>
        <v>1.3126704551351608E-2</v>
      </c>
      <c r="K26" s="23">
        <v>102130.98</v>
      </c>
    </row>
    <row r="27" spans="2:11" x14ac:dyDescent="0.25">
      <c r="B27" s="35" t="s">
        <v>116</v>
      </c>
      <c r="C27" s="68" t="str">
        <f ca="1">IF(B27&lt;&gt;"",OFFSET('Composição de Preços'!$A$1,MATCH(B27,'Composição de Preços'!A:A,0)-1,1,1,1),"")</f>
        <v>Impermeabilização de alvenaria de embasamento com argamassa de cimento e areia traço 1:3, com aditivo impermeabilizante, e=2 cm</v>
      </c>
      <c r="D27" s="69"/>
      <c r="E27" s="45" t="str">
        <f ca="1">IF(B27&lt;&gt;"",OFFSET('Composição de Preços'!$A$1,MATCH(B27,'Composição de Preços'!A:A,0)-1,2,1,1),"")</f>
        <v>m²</v>
      </c>
      <c r="F27" s="67">
        <v>53.3</v>
      </c>
      <c r="G27" s="67"/>
      <c r="H27" s="53">
        <f ca="1">IF(B27&lt;&gt;"",OFFSET('Composição de Preços'!$A$1,MATCH(B27,'Composição de Preços'!A:A,0)-1,7,1,1),"")</f>
        <v>36.450000000000003</v>
      </c>
      <c r="I27" s="33">
        <f t="shared" ca="1" si="0"/>
        <v>1942.7850000000001</v>
      </c>
      <c r="J27" s="34">
        <f t="shared" ca="1" si="1"/>
        <v>1.9022484656467609E-2</v>
      </c>
      <c r="K27" s="23">
        <v>102130.98</v>
      </c>
    </row>
    <row r="28" spans="2:11" x14ac:dyDescent="0.25">
      <c r="B28" s="27">
        <v>5</v>
      </c>
      <c r="C28" s="70" t="s">
        <v>565</v>
      </c>
      <c r="D28" s="70"/>
      <c r="E28" s="45"/>
      <c r="F28" s="67"/>
      <c r="G28" s="67"/>
      <c r="H28" s="53"/>
      <c r="I28" s="33"/>
      <c r="J28" s="34"/>
      <c r="K28" s="23">
        <v>102130.98</v>
      </c>
    </row>
    <row r="29" spans="2:11" x14ac:dyDescent="0.25">
      <c r="B29" s="35" t="s">
        <v>118</v>
      </c>
      <c r="C29" s="68" t="str">
        <f ca="1">IF(B29&lt;&gt;"",OFFSET('Composição de Preços'!$A$1,MATCH(B29,'Composição de Preços'!A:A,0)-1,1,1,1),"")</f>
        <v>Forma para estruturas de concreto com chapa compensada plastificada, e=12mm, 3 aproveitamentos</v>
      </c>
      <c r="D29" s="69"/>
      <c r="E29" s="45" t="str">
        <f ca="1">IF(B29&lt;&gt;"",OFFSET('Composição de Preços'!$A$1,MATCH(B29,'Composição de Preços'!A:A,0)-1,2,1,1),"")</f>
        <v>m²</v>
      </c>
      <c r="F29" s="67">
        <v>47.31</v>
      </c>
      <c r="G29" s="67"/>
      <c r="H29" s="53">
        <f ca="1">IF(B29&lt;&gt;"",OFFSET('Composição de Preços'!$A$1,MATCH(B29,'Composição de Preços'!A:A,0)-1,7,1,1),"")</f>
        <v>69.28</v>
      </c>
      <c r="I29" s="33">
        <f t="shared" ca="1" si="0"/>
        <v>3277.6368000000002</v>
      </c>
      <c r="J29" s="34">
        <f t="shared" ca="1" si="1"/>
        <v>3.2092483593127184E-2</v>
      </c>
      <c r="K29" s="23">
        <v>102130.98</v>
      </c>
    </row>
    <row r="30" spans="2:11" x14ac:dyDescent="0.25">
      <c r="B30" s="36" t="s">
        <v>106</v>
      </c>
      <c r="C30" s="68" t="str">
        <f ca="1">IF(B30&lt;&gt;"",OFFSET('Composição de Preços'!$A$1,MATCH(B30,'Composição de Preços'!A:A,0)-1,1,1,1),"")</f>
        <v>Concreto estrutural dosado em central, fck 25 MPa, abatimento 8±1 cm</v>
      </c>
      <c r="D30" s="69"/>
      <c r="E30" s="45" t="str">
        <f ca="1">IF(B30&lt;&gt;"",OFFSET('Composição de Preços'!$A$1,MATCH(B30,'Composição de Preços'!A:A,0)-1,2,1,1),"")</f>
        <v>m³</v>
      </c>
      <c r="F30" s="67">
        <v>2.09</v>
      </c>
      <c r="G30" s="67"/>
      <c r="H30" s="53">
        <f ca="1">IF(B30&lt;&gt;"",OFFSET('Composição de Preços'!$A$1,MATCH(B30,'Composição de Preços'!A:A,0)-1,7,1,1),"")</f>
        <v>346.8</v>
      </c>
      <c r="I30" s="33">
        <f t="shared" ca="1" si="0"/>
        <v>724.81200000000001</v>
      </c>
      <c r="J30" s="34">
        <f t="shared" ca="1" si="1"/>
        <v>7.0968867624691357E-3</v>
      </c>
      <c r="K30" s="23">
        <v>102130.98</v>
      </c>
    </row>
    <row r="31" spans="2:11" x14ac:dyDescent="0.25">
      <c r="B31" s="35" t="s">
        <v>108</v>
      </c>
      <c r="C31" s="68" t="str">
        <f ca="1">IF(B31&lt;&gt;"",OFFSET('Composição de Preços'!$A$1,MATCH(B31,'Composição de Preços'!A:A,0)-1,1,1,1),"")</f>
        <v>Armadura de aço CA-50 para estruturas de concreto armado, Ø até 12,5 mm, corte, dobra e montagem</v>
      </c>
      <c r="D31" s="69"/>
      <c r="E31" s="45" t="str">
        <f ca="1">IF(B31&lt;&gt;"",OFFSET('Composição de Preços'!$A$1,MATCH(B31,'Composição de Preços'!A:A,0)-1,2,1,1),"")</f>
        <v>kg</v>
      </c>
      <c r="F31" s="67">
        <v>133.18</v>
      </c>
      <c r="G31" s="67"/>
      <c r="H31" s="53">
        <f ca="1">IF(B31&lt;&gt;"",OFFSET('Composição de Preços'!$A$1,MATCH(B31,'Composição de Preços'!A:A,0)-1,7,1,1),"")</f>
        <v>11.37</v>
      </c>
      <c r="I31" s="33">
        <f t="shared" ca="1" si="0"/>
        <v>1514.2565999999999</v>
      </c>
      <c r="J31" s="34">
        <f t="shared" ca="1" si="1"/>
        <v>1.4826613824718024E-2</v>
      </c>
      <c r="K31" s="23">
        <v>102130.98</v>
      </c>
    </row>
    <row r="32" spans="2:11" x14ac:dyDescent="0.25">
      <c r="B32" s="35" t="s">
        <v>110</v>
      </c>
      <c r="C32" s="68" t="str">
        <f ca="1">IF(B32&lt;&gt;"",OFFSET('Composição de Preços'!$A$1,MATCH(B32,'Composição de Preços'!A:A,0)-1,1,1,1),"")</f>
        <v>Armadura de aço CA-60 para estruturas de concreto armado, Ø até 5,00 mm, corte, dobra e montagem</v>
      </c>
      <c r="D32" s="69"/>
      <c r="E32" s="45" t="str">
        <f ca="1">IF(B32&lt;&gt;"",OFFSET('Composição de Preços'!$A$1,MATCH(B32,'Composição de Preços'!A:A,0)-1,2,1,1),"")</f>
        <v>kg</v>
      </c>
      <c r="F32" s="67">
        <v>33.299999999999997</v>
      </c>
      <c r="G32" s="67"/>
      <c r="H32" s="53">
        <f ca="1">IF(B32&lt;&gt;"",OFFSET('Composição de Preços'!$A$1,MATCH(B32,'Composição de Preços'!A:A,0)-1,7,1,1),"")</f>
        <v>11.43</v>
      </c>
      <c r="I32" s="33">
        <f t="shared" ca="1" si="0"/>
        <v>380.61899999999997</v>
      </c>
      <c r="J32" s="34">
        <f t="shared" ca="1" si="1"/>
        <v>3.7267732082860655E-3</v>
      </c>
      <c r="K32" s="23">
        <v>102130.98</v>
      </c>
    </row>
    <row r="33" spans="2:11" ht="15.75" customHeight="1" x14ac:dyDescent="0.25">
      <c r="B33" s="52" t="s">
        <v>599</v>
      </c>
      <c r="C33" s="68" t="str">
        <f ca="1">IF(B33&lt;&gt;"",OFFSET('Composição de Preços'!$A$1,MATCH(B33,'Composição de Preços'!A:A,0)-1,1,1,1),"")</f>
        <v>Laje pré-fabricada comum para forro, intereixo 38 cm, espessura da laje 12 cm, capeamento 4 cm, elemento de enchimento 8 cm</v>
      </c>
      <c r="D33" s="69"/>
      <c r="E33" s="45" t="str">
        <f ca="1">IF(B33&lt;&gt;"",OFFSET('Composição de Preços'!$A$1,MATCH(B33,'Composição de Preços'!A:A,0)-1,2,1,1),"")</f>
        <v>m²</v>
      </c>
      <c r="F33" s="67">
        <v>67.87</v>
      </c>
      <c r="G33" s="67"/>
      <c r="H33" s="53" t="str">
        <f ca="1">IF(B33&lt;&gt;"",OFFSET('Composição de Preços'!$A$1,MATCH(B33,'Composição de Preços'!A:A,0)-1,7,1,1),"")</f>
        <v>145,41</v>
      </c>
      <c r="I33" s="33">
        <f t="shared" ca="1" si="0"/>
        <v>9868.9767000000011</v>
      </c>
      <c r="J33" s="34">
        <f t="shared" ca="1" si="1"/>
        <v>9.6630588485491886E-2</v>
      </c>
      <c r="K33" s="23">
        <v>102130.98</v>
      </c>
    </row>
    <row r="34" spans="2:11" x14ac:dyDescent="0.25">
      <c r="B34" s="27">
        <v>6</v>
      </c>
      <c r="C34" s="70" t="s">
        <v>566</v>
      </c>
      <c r="D34" s="70"/>
      <c r="E34" s="45"/>
      <c r="F34" s="67"/>
      <c r="G34" s="67"/>
      <c r="H34" s="53"/>
      <c r="I34" s="33"/>
      <c r="J34" s="34"/>
      <c r="K34" s="23">
        <v>102130.98</v>
      </c>
    </row>
    <row r="35" spans="2:11" x14ac:dyDescent="0.25">
      <c r="B35" s="35" t="s">
        <v>121</v>
      </c>
      <c r="C35" s="68" t="str">
        <f ca="1">IF(B35&lt;&gt;"",OFFSET('Composição de Preços'!$A$1,MATCH(B35,'Composição de Preços'!A:A,0)-1,1,1,1),"")</f>
        <v>Alvenaria de vedação com blocos cerâmico furados 9 x 19 x 19 cm furos horizontais, espessura da parede 9 cm, juntas de 10 mm com argamassa mista de cal hidratada e areia sem peneirar traço 1:4, com 100 kg de cimento</v>
      </c>
      <c r="D35" s="69"/>
      <c r="E35" s="45" t="str">
        <f ca="1">IF(B35&lt;&gt;"",OFFSET('Composição de Preços'!$A$1,MATCH(B35,'Composição de Preços'!A:A,0)-1,2,1,1),"")</f>
        <v>m²</v>
      </c>
      <c r="F35" s="67">
        <v>153.33000000000001</v>
      </c>
      <c r="G35" s="67"/>
      <c r="H35" s="53">
        <f ca="1">IF(B35&lt;&gt;"",OFFSET('Composição de Preços'!$A$1,MATCH(B35,'Composição de Preços'!A:A,0)-1,7,1,1),"")</f>
        <v>36.49</v>
      </c>
      <c r="I35" s="33">
        <f t="shared" ca="1" si="0"/>
        <v>5595.0117000000009</v>
      </c>
      <c r="J35" s="34">
        <f t="shared" ca="1" si="1"/>
        <v>5.4782708439691866E-2</v>
      </c>
      <c r="K35" s="23">
        <v>102130.98</v>
      </c>
    </row>
    <row r="36" spans="2:11" x14ac:dyDescent="0.25">
      <c r="B36" s="27">
        <v>7</v>
      </c>
      <c r="C36" s="70" t="s">
        <v>567</v>
      </c>
      <c r="D36" s="70"/>
      <c r="E36" s="45"/>
      <c r="F36" s="67"/>
      <c r="G36" s="67"/>
      <c r="H36" s="53"/>
      <c r="I36" s="33"/>
      <c r="J36" s="34"/>
      <c r="K36" s="23">
        <v>102130.98</v>
      </c>
    </row>
    <row r="37" spans="2:11" x14ac:dyDescent="0.25">
      <c r="B37" s="35" t="s">
        <v>123</v>
      </c>
      <c r="C37" s="68" t="str">
        <f ca="1">IF(B37&lt;&gt;"",OFFSET('Composição de Preços'!$A$1,MATCH(B37,'Composição de Preços'!A:A,0)-1,1,1,1),"")</f>
        <v>Janela de alumínio 1,00 x 1,50 m, de correr, com três folhas, com vidro liso</v>
      </c>
      <c r="D37" s="69"/>
      <c r="E37" s="45" t="str">
        <f ca="1">IF(B37&lt;&gt;"",OFFSET('Composição de Preços'!$A$1,MATCH(B37,'Composição de Preços'!A:A,0)-1,2,1,1),"")</f>
        <v>un</v>
      </c>
      <c r="F37" s="67">
        <v>2</v>
      </c>
      <c r="G37" s="67"/>
      <c r="H37" s="53">
        <f ca="1">IF(B37&lt;&gt;"",OFFSET('Composição de Preços'!$A$1,MATCH(B37,'Composição de Preços'!A:A,0)-1,7,1,1),"")</f>
        <v>967.16</v>
      </c>
      <c r="I37" s="33">
        <f t="shared" ca="1" si="0"/>
        <v>1934.32</v>
      </c>
      <c r="J37" s="34">
        <f t="shared" ca="1" si="1"/>
        <v>1.8939600892892636E-2</v>
      </c>
      <c r="K37" s="23">
        <v>102130.98</v>
      </c>
    </row>
    <row r="38" spans="2:11" x14ac:dyDescent="0.25">
      <c r="B38" s="35" t="s">
        <v>125</v>
      </c>
      <c r="C38" s="68" t="str">
        <f ca="1">IF(B38&lt;&gt;"",OFFSET('Composição de Preços'!$A$1,MATCH(B38,'Composição de Preços'!A:A,0)-1,1,1,1),"")</f>
        <v>Janela de alumínio 1,00 x 1,20 m, de correr, com duas folhas, com vidro liso</v>
      </c>
      <c r="D38" s="69"/>
      <c r="E38" s="45" t="str">
        <f ca="1">IF(B38&lt;&gt;"",OFFSET('Composição de Preços'!$A$1,MATCH(B38,'Composição de Preços'!A:A,0)-1,2,1,1),"")</f>
        <v>un</v>
      </c>
      <c r="F38" s="67">
        <v>2</v>
      </c>
      <c r="G38" s="67"/>
      <c r="H38" s="53">
        <f ca="1">IF(B38&lt;&gt;"",OFFSET('Composição de Preços'!$A$1,MATCH(B38,'Composição de Preços'!A:A,0)-1,7,1,1),"")</f>
        <v>547.64</v>
      </c>
      <c r="I38" s="33">
        <f t="shared" ca="1" si="0"/>
        <v>1095.28</v>
      </c>
      <c r="J38" s="34">
        <f t="shared" ca="1" si="1"/>
        <v>1.0724267993903514E-2</v>
      </c>
      <c r="K38" s="23">
        <v>102130.98</v>
      </c>
    </row>
    <row r="39" spans="2:11" x14ac:dyDescent="0.25">
      <c r="B39" s="35" t="s">
        <v>127</v>
      </c>
      <c r="C39" s="68" t="str">
        <f ca="1">IF(B39&lt;&gt;"",OFFSET('Composição de Preços'!$A$1,MATCH(B39,'Composição de Preços'!A:A,0)-1,1,1,1),"")</f>
        <v>Janela de alumínio 0,60 x 0,60 m, basculante (vitrô) com uma seção, com vidro canelado</v>
      </c>
      <c r="D39" s="69"/>
      <c r="E39" s="45" t="str">
        <f ca="1">IF(B39&lt;&gt;"",OFFSET('Composição de Preços'!$A$1,MATCH(B39,'Composição de Preços'!A:A,0)-1,2,1,1),"")</f>
        <v>un</v>
      </c>
      <c r="F39" s="67">
        <v>1</v>
      </c>
      <c r="G39" s="67"/>
      <c r="H39" s="53">
        <f ca="1">IF(B39&lt;&gt;"",OFFSET('Composição de Preços'!$A$1,MATCH(B39,'Composição de Preços'!A:A,0)-1,7,1,1),"")</f>
        <v>127.79</v>
      </c>
      <c r="I39" s="33">
        <f t="shared" ca="1" si="0"/>
        <v>127.79</v>
      </c>
      <c r="J39" s="34">
        <f t="shared" ca="1" si="1"/>
        <v>1.2512364025097969E-3</v>
      </c>
      <c r="K39" s="23">
        <v>102130.98</v>
      </c>
    </row>
    <row r="40" spans="2:11" x14ac:dyDescent="0.25">
      <c r="B40" s="35" t="s">
        <v>129</v>
      </c>
      <c r="C40" s="68" t="str">
        <f ca="1">IF(B40&lt;&gt;"",OFFSET('Composição de Preços'!$A$1,MATCH(B40,'Composição de Preços'!A:A,0)-1,1,1,1),"")</f>
        <v>Porta de madeira 0,70 x 2,10 m, interna, com batente, guarnição e ferragem</v>
      </c>
      <c r="D40" s="69"/>
      <c r="E40" s="45" t="str">
        <f ca="1">IF(B40&lt;&gt;"",OFFSET('Composição de Preços'!$A$1,MATCH(B40,'Composição de Preços'!A:A,0)-1,2,1,1),"")</f>
        <v>un</v>
      </c>
      <c r="F40" s="67">
        <v>1</v>
      </c>
      <c r="G40" s="67"/>
      <c r="H40" s="53">
        <f ca="1">IF(B40&lt;&gt;"",OFFSET('Composição de Preços'!$A$1,MATCH(B40,'Composição de Preços'!A:A,0)-1,7,1,1),"")</f>
        <v>659.57</v>
      </c>
      <c r="I40" s="33">
        <f t="shared" ca="1" si="0"/>
        <v>659.57</v>
      </c>
      <c r="J40" s="34">
        <f t="shared" ca="1" si="1"/>
        <v>6.4580796150198504E-3</v>
      </c>
      <c r="K40" s="23">
        <v>102130.98</v>
      </c>
    </row>
    <row r="41" spans="2:11" x14ac:dyDescent="0.25">
      <c r="B41" s="35" t="s">
        <v>131</v>
      </c>
      <c r="C41" s="68" t="str">
        <f ca="1">IF(B41&lt;&gt;"",OFFSET('Composição de Preços'!$A$1,MATCH(B41,'Composição de Preços'!A:A,0)-1,1,1,1),"")</f>
        <v>Porta de madeira 0,80 x 2,10 m, interna, com batente, guarnição e ferragem</v>
      </c>
      <c r="D41" s="69"/>
      <c r="E41" s="45" t="str">
        <f ca="1">IF(B41&lt;&gt;"",OFFSET('Composição de Preços'!$A$1,MATCH(B41,'Composição de Preços'!A:A,0)-1,2,1,1),"")</f>
        <v>un</v>
      </c>
      <c r="F41" s="67">
        <v>4</v>
      </c>
      <c r="G41" s="67"/>
      <c r="H41" s="53">
        <f ca="1">IF(B41&lt;&gt;"",OFFSET('Composição de Preços'!$A$1,MATCH(B41,'Composição de Preços'!A:A,0)-1,7,1,1),"")</f>
        <v>666.38</v>
      </c>
      <c r="I41" s="33">
        <f t="shared" ca="1" si="0"/>
        <v>2665.52</v>
      </c>
      <c r="J41" s="34">
        <f t="shared" ca="1" si="1"/>
        <v>2.6099034788464773E-2</v>
      </c>
      <c r="K41" s="23">
        <v>102130.98</v>
      </c>
    </row>
    <row r="42" spans="2:11" x14ac:dyDescent="0.25">
      <c r="B42" s="27">
        <v>8</v>
      </c>
      <c r="C42" s="70" t="s">
        <v>568</v>
      </c>
      <c r="D42" s="70"/>
      <c r="E42" s="45"/>
      <c r="F42" s="67"/>
      <c r="G42" s="67"/>
      <c r="H42" s="53"/>
      <c r="I42" s="33"/>
      <c r="J42" s="34"/>
      <c r="K42" s="23">
        <v>102130.98</v>
      </c>
    </row>
    <row r="43" spans="2:11" x14ac:dyDescent="0.25">
      <c r="B43" s="35" t="s">
        <v>133</v>
      </c>
      <c r="C43" s="68" t="str">
        <f ca="1">IF(B43&lt;&gt;"",OFFSET('Composição de Preços'!$A$1,MATCH(B43,'Composição de Preços'!A:A,0)-1,1,1,1),"")</f>
        <v>Estrutura de madeira para telha cerâmica ou de concreto, vão de 3 a 7 m</v>
      </c>
      <c r="D43" s="69"/>
      <c r="E43" s="45" t="str">
        <f ca="1">IF(B43&lt;&gt;"",OFFSET('Composição de Preços'!$A$1,MATCH(B43,'Composição de Preços'!A:A,0)-1,2,1,1),"")</f>
        <v>m²</v>
      </c>
      <c r="F43" s="67">
        <v>71.67</v>
      </c>
      <c r="G43" s="67"/>
      <c r="H43" s="53">
        <f ca="1">IF(B43&lt;&gt;"",OFFSET('Composição de Preços'!$A$1,MATCH(B43,'Composição de Preços'!A:A,0)-1,7,1,1),"")</f>
        <v>151.11000000000001</v>
      </c>
      <c r="I43" s="33">
        <f t="shared" ca="1" si="0"/>
        <v>10830.0537</v>
      </c>
      <c r="J43" s="34">
        <f t="shared" ca="1" si="1"/>
        <v>0.10604082816007446</v>
      </c>
      <c r="K43" s="23">
        <v>102130.98</v>
      </c>
    </row>
    <row r="44" spans="2:11" x14ac:dyDescent="0.25">
      <c r="B44" s="35" t="s">
        <v>135</v>
      </c>
      <c r="C44" s="68" t="str">
        <f ca="1">IF(B44&lt;&gt;"",OFFSET('Composição de Preços'!$A$1,MATCH(B44,'Composição de Preços'!A:A,0)-1,1,1,1),"")</f>
        <v>Cobertura com telha cerâmica tipo francesa</v>
      </c>
      <c r="D44" s="69"/>
      <c r="E44" s="45" t="str">
        <f ca="1">IF(B44&lt;&gt;"",OFFSET('Composição de Preços'!$A$1,MATCH(B44,'Composição de Preços'!A:A,0)-1,2,1,1),"")</f>
        <v>m²</v>
      </c>
      <c r="F44" s="67">
        <v>71.67</v>
      </c>
      <c r="G44" s="67"/>
      <c r="H44" s="53">
        <f ca="1">IF(B44&lt;&gt;"",OFFSET('Composição de Preços'!$A$1,MATCH(B44,'Composição de Preços'!A:A,0)-1,7,1,1),"")</f>
        <v>47.09</v>
      </c>
      <c r="I44" s="33">
        <f t="shared" ca="1" si="0"/>
        <v>3374.9403000000002</v>
      </c>
      <c r="J44" s="34">
        <f t="shared" ca="1" si="1"/>
        <v>3.3045216054913021E-2</v>
      </c>
      <c r="K44" s="23">
        <v>102130.98</v>
      </c>
    </row>
    <row r="45" spans="2:11" x14ac:dyDescent="0.25">
      <c r="B45" s="27">
        <v>9</v>
      </c>
      <c r="C45" s="70" t="s">
        <v>569</v>
      </c>
      <c r="D45" s="70"/>
      <c r="E45" s="45"/>
      <c r="F45" s="67"/>
      <c r="G45" s="67"/>
      <c r="H45" s="53"/>
      <c r="I45" s="33"/>
      <c r="J45" s="34"/>
      <c r="K45" s="23">
        <v>102130.98</v>
      </c>
    </row>
    <row r="46" spans="2:11" x14ac:dyDescent="0.25">
      <c r="B46" s="37" t="s">
        <v>145</v>
      </c>
      <c r="C46" s="70" t="s">
        <v>570</v>
      </c>
      <c r="D46" s="70"/>
      <c r="E46" s="45"/>
      <c r="F46" s="67"/>
      <c r="G46" s="67"/>
      <c r="H46" s="53"/>
      <c r="I46" s="33"/>
      <c r="J46" s="34"/>
      <c r="K46" s="23">
        <v>102130.98</v>
      </c>
    </row>
    <row r="47" spans="2:11" x14ac:dyDescent="0.25">
      <c r="B47" s="35" t="s">
        <v>137</v>
      </c>
      <c r="C47" s="68" t="str">
        <f ca="1">IF(B47&lt;&gt;"",OFFSET('Composição de Preços'!$A$1,MATCH(B47,'Composição de Preços'!A:A,0)-1,1,1,1),"")</f>
        <v>Reservatório d'água cilíndrico de fibra de vidro capacidade 500 litros</v>
      </c>
      <c r="D47" s="69"/>
      <c r="E47" s="45" t="str">
        <f ca="1">IF(B47&lt;&gt;"",OFFSET('Composição de Preços'!$A$1,MATCH(B47,'Composição de Preços'!A:A,0)-1,2,1,1),"")</f>
        <v>un</v>
      </c>
      <c r="F47" s="67">
        <v>1</v>
      </c>
      <c r="G47" s="67"/>
      <c r="H47" s="53">
        <f ca="1">IF(B47&lt;&gt;"",OFFSET('Composição de Preços'!$A$1,MATCH(B47,'Composição de Preços'!A:A,0)-1,7,1,1),"")</f>
        <v>737.28</v>
      </c>
      <c r="I47" s="33">
        <f t="shared" ca="1" si="0"/>
        <v>737.28</v>
      </c>
      <c r="J47" s="34">
        <f t="shared" ca="1" si="1"/>
        <v>7.2189652933908983E-3</v>
      </c>
      <c r="K47" s="23">
        <v>102130.98</v>
      </c>
    </row>
    <row r="48" spans="2:11" x14ac:dyDescent="0.25">
      <c r="B48" s="35" t="s">
        <v>147</v>
      </c>
      <c r="C48" s="68" t="str">
        <f ca="1">IF(B48&lt;&gt;"",OFFSET('Composição de Preços'!$A$1,MATCH(B48,'Composição de Preços'!A:A,0)-1,1,1,1),"")</f>
        <v>Tubo de PVC soldável, com conexões Ø 25 mm</v>
      </c>
      <c r="D48" s="69"/>
      <c r="E48" s="45" t="str">
        <f ca="1">IF(B48&lt;&gt;"",OFFSET('Composição de Preços'!$A$1,MATCH(B48,'Composição de Preços'!A:A,0)-1,2,1,1),"")</f>
        <v>m</v>
      </c>
      <c r="F48" s="67">
        <v>55.5</v>
      </c>
      <c r="G48" s="67"/>
      <c r="H48" s="53">
        <f ca="1">IF(B48&lt;&gt;"",OFFSET('Composição de Preços'!$A$1,MATCH(B48,'Composição de Preços'!A:A,0)-1,7,1,1),"")</f>
        <v>14.62</v>
      </c>
      <c r="I48" s="33">
        <f t="shared" ca="1" si="0"/>
        <v>811.41</v>
      </c>
      <c r="J48" s="34">
        <f t="shared" ca="1" si="1"/>
        <v>7.9447979447568214E-3</v>
      </c>
      <c r="K48" s="23">
        <v>102130.98</v>
      </c>
    </row>
    <row r="49" spans="2:11" x14ac:dyDescent="0.25">
      <c r="B49" s="35" t="s">
        <v>149</v>
      </c>
      <c r="C49" s="68" t="str">
        <f ca="1">IF(B49&lt;&gt;"",OFFSET('Composição de Preços'!$A$1,MATCH(B49,'Composição de Preços'!A:A,0)-1,1,1,1),"")</f>
        <v>Tubo de PVC soldável, com conexões Ø 40 mm</v>
      </c>
      <c r="D49" s="69"/>
      <c r="E49" s="45" t="str">
        <f ca="1">IF(B49&lt;&gt;"",OFFSET('Composição de Preços'!$A$1,MATCH(B49,'Composição de Preços'!A:A,0)-1,2,1,1),"")</f>
        <v>m</v>
      </c>
      <c r="F49" s="67">
        <v>5.5</v>
      </c>
      <c r="G49" s="67"/>
      <c r="H49" s="53">
        <f ca="1">IF(B49&lt;&gt;"",OFFSET('Composição de Preços'!$A$1,MATCH(B49,'Composição de Preços'!A:A,0)-1,7,1,1),"")</f>
        <v>26.26</v>
      </c>
      <c r="I49" s="33">
        <f t="shared" ca="1" si="0"/>
        <v>144.43</v>
      </c>
      <c r="J49" s="34">
        <f t="shared" ca="1" si="1"/>
        <v>1.4141644386453554E-3</v>
      </c>
      <c r="K49" s="23">
        <v>102130.98</v>
      </c>
    </row>
    <row r="50" spans="2:11" x14ac:dyDescent="0.25">
      <c r="B50" s="35" t="s">
        <v>139</v>
      </c>
      <c r="C50" s="68" t="str">
        <f ca="1">IF(B50&lt;&gt;"",OFFSET('Composição de Preços'!$A$1,MATCH(B50,'Composição de Preços'!A:A,0)-1,1,1,1),"")</f>
        <v>Registro de gaveta com canopla Ø 25 mm (1")</v>
      </c>
      <c r="D50" s="69"/>
      <c r="E50" s="45" t="str">
        <f ca="1">IF(B50&lt;&gt;"",OFFSET('Composição de Preços'!$A$1,MATCH(B50,'Composição de Preços'!A:A,0)-1,2,1,1),"")</f>
        <v>un</v>
      </c>
      <c r="F50" s="67">
        <v>2</v>
      </c>
      <c r="G50" s="67"/>
      <c r="H50" s="53">
        <f ca="1">IF(B50&lt;&gt;"",OFFSET('Composição de Preços'!$A$1,MATCH(B50,'Composição de Preços'!A:A,0)-1,7,1,1),"")</f>
        <v>110.17</v>
      </c>
      <c r="I50" s="33">
        <f t="shared" ca="1" si="0"/>
        <v>220.34</v>
      </c>
      <c r="J50" s="34">
        <f t="shared" ca="1" si="1"/>
        <v>2.1574256900305862E-3</v>
      </c>
      <c r="K50" s="23">
        <v>102130.98</v>
      </c>
    </row>
    <row r="51" spans="2:11" x14ac:dyDescent="0.25">
      <c r="B51" s="35" t="s">
        <v>141</v>
      </c>
      <c r="C51" s="68" t="str">
        <f ca="1">IF(B51&lt;&gt;"",OFFSET('Composição de Preços'!$A$1,MATCH(B51,'Composição de Preços'!A:A,0)-1,1,1,1),"")</f>
        <v>Registro de pressão com canopla Ø 25 mm (1")</v>
      </c>
      <c r="D51" s="69"/>
      <c r="E51" s="45" t="str">
        <f ca="1">IF(B51&lt;&gt;"",OFFSET('Composição de Preços'!$A$1,MATCH(B51,'Composição de Preços'!A:A,0)-1,2,1,1),"")</f>
        <v>un</v>
      </c>
      <c r="F51" s="67">
        <v>1</v>
      </c>
      <c r="G51" s="67"/>
      <c r="H51" s="53">
        <f ca="1">IF(B51&lt;&gt;"",OFFSET('Composição de Preços'!$A$1,MATCH(B51,'Composição de Preços'!A:A,0)-1,7,1,1),"")</f>
        <v>113.56</v>
      </c>
      <c r="I51" s="33">
        <f t="shared" ca="1" si="0"/>
        <v>113.56</v>
      </c>
      <c r="J51" s="34">
        <f t="shared" ca="1" si="1"/>
        <v>1.1119055158385831E-3</v>
      </c>
      <c r="K51" s="23">
        <v>102130.98</v>
      </c>
    </row>
    <row r="52" spans="2:11" x14ac:dyDescent="0.25">
      <c r="B52" s="35" t="s">
        <v>143</v>
      </c>
      <c r="C52" s="68" t="str">
        <f ca="1">IF(B52&lt;&gt;"",OFFSET('Composição de Preços'!$A$1,MATCH(B52,'Composição de Preços'!A:A,0)-1,1,1,1),"")</f>
        <v>Válvula de descarga metálica com registro acoplado e canopla, Ø 32 mm (1 1/4") ou 40 mm (1 1/2")</v>
      </c>
      <c r="D52" s="69"/>
      <c r="E52" s="45" t="str">
        <f ca="1">IF(B52&lt;&gt;"",OFFSET('Composição de Preços'!$A$1,MATCH(B52,'Composição de Preços'!A:A,0)-1,2,1,1),"")</f>
        <v>un</v>
      </c>
      <c r="F52" s="67">
        <v>1</v>
      </c>
      <c r="G52" s="67"/>
      <c r="H52" s="53">
        <f ca="1">IF(B52&lt;&gt;"",OFFSET('Composição de Preços'!$A$1,MATCH(B52,'Composição de Preços'!A:A,0)-1,7,1,1),"")</f>
        <v>265.72000000000003</v>
      </c>
      <c r="I52" s="33">
        <f t="shared" ca="1" si="0"/>
        <v>265.72000000000003</v>
      </c>
      <c r="J52" s="34">
        <f t="shared" ca="1" si="1"/>
        <v>2.6017570770396998E-3</v>
      </c>
      <c r="K52" s="23">
        <v>102130.98</v>
      </c>
    </row>
    <row r="53" spans="2:11" x14ac:dyDescent="0.25">
      <c r="B53" s="37" t="s">
        <v>146</v>
      </c>
      <c r="C53" s="70" t="s">
        <v>571</v>
      </c>
      <c r="D53" s="70"/>
      <c r="E53" s="45"/>
      <c r="F53" s="67"/>
      <c r="G53" s="67"/>
      <c r="H53" s="53"/>
      <c r="I53" s="33"/>
      <c r="J53" s="34"/>
      <c r="K53" s="23">
        <v>102130.98</v>
      </c>
    </row>
    <row r="54" spans="2:11" x14ac:dyDescent="0.25">
      <c r="B54" s="35" t="s">
        <v>149</v>
      </c>
      <c r="C54" s="68" t="str">
        <f ca="1">IF(B54&lt;&gt;"",OFFSET('Composição de Preços'!$A$1,MATCH(B54,'Composição de Preços'!A:A,0)-1,1,1,1),"")</f>
        <v>Tubo de PVC soldável, com conexões Ø 40 mm</v>
      </c>
      <c r="D54" s="69"/>
      <c r="E54" s="45" t="str">
        <f ca="1">IF(B54&lt;&gt;"",OFFSET('Composição de Preços'!$A$1,MATCH(B54,'Composição de Preços'!A:A,0)-1,2,1,1),"")</f>
        <v>m</v>
      </c>
      <c r="F54" s="67">
        <v>4.0999999999999996</v>
      </c>
      <c r="G54" s="67"/>
      <c r="H54" s="53">
        <f ca="1">IF(B54&lt;&gt;"",OFFSET('Composição de Preços'!$A$1,MATCH(B54,'Composição de Preços'!A:A,0)-1,7,1,1),"")</f>
        <v>26.26</v>
      </c>
      <c r="I54" s="33">
        <f t="shared" ca="1" si="0"/>
        <v>107.666</v>
      </c>
      <c r="J54" s="34">
        <f t="shared" ca="1" si="1"/>
        <v>1.0541953088083558E-3</v>
      </c>
      <c r="K54" s="23">
        <v>102130.98</v>
      </c>
    </row>
    <row r="55" spans="2:11" x14ac:dyDescent="0.25">
      <c r="B55" s="35" t="s">
        <v>151</v>
      </c>
      <c r="C55" s="68" t="str">
        <f ca="1">IF(B55&lt;&gt;"",OFFSET('Composição de Preços'!$A$1,MATCH(B55,'Composição de Preços'!A:A,0)-1,1,1,1),"")</f>
        <v>Tubo de PVC soldável, com conexões Ø 50 mm</v>
      </c>
      <c r="D55" s="69"/>
      <c r="E55" s="45" t="str">
        <f ca="1">IF(B55&lt;&gt;"",OFFSET('Composição de Preços'!$A$1,MATCH(B55,'Composição de Preços'!A:A,0)-1,2,1,1),"")</f>
        <v>m</v>
      </c>
      <c r="F55" s="67">
        <v>14.8</v>
      </c>
      <c r="G55" s="67"/>
      <c r="H55" s="53">
        <f ca="1">IF(B55&lt;&gt;"",OFFSET('Composição de Preços'!$A$1,MATCH(B55,'Composição de Preços'!A:A,0)-1,7,1,1),"")</f>
        <v>28.98</v>
      </c>
      <c r="I55" s="33">
        <f t="shared" ca="1" si="0"/>
        <v>428.90400000000005</v>
      </c>
      <c r="J55" s="34">
        <f t="shared" ca="1" si="1"/>
        <v>4.1995484621806236E-3</v>
      </c>
      <c r="K55" s="23">
        <v>102130.98</v>
      </c>
    </row>
    <row r="56" spans="2:11" x14ac:dyDescent="0.25">
      <c r="B56" s="35" t="s">
        <v>153</v>
      </c>
      <c r="C56" s="68" t="str">
        <f ca="1">IF(B56&lt;&gt;"",OFFSET('Composição de Preços'!$A$1,MATCH(B56,'Composição de Preços'!A:A,0)-1,1,1,1),"")</f>
        <v>Tubo de PVC soldável, com conexões Ø 75 mm</v>
      </c>
      <c r="D56" s="69"/>
      <c r="E56" s="45" t="str">
        <f ca="1">IF(B56&lt;&gt;"",OFFSET('Composição de Preços'!$A$1,MATCH(B56,'Composição de Preços'!A:A,0)-1,2,1,1),"")</f>
        <v>m</v>
      </c>
      <c r="F56" s="67">
        <v>12.8</v>
      </c>
      <c r="G56" s="67"/>
      <c r="H56" s="53">
        <f ca="1">IF(B56&lt;&gt;"",OFFSET('Composição de Preços'!$A$1,MATCH(B56,'Composição de Preços'!A:A,0)-1,7,1,1),"")</f>
        <v>60.29</v>
      </c>
      <c r="I56" s="33">
        <f t="shared" ca="1" si="0"/>
        <v>771.71199999999999</v>
      </c>
      <c r="J56" s="34">
        <f t="shared" ca="1" si="1"/>
        <v>7.5561009989329395E-3</v>
      </c>
      <c r="K56" s="23">
        <v>102130.98</v>
      </c>
    </row>
    <row r="57" spans="2:11" x14ac:dyDescent="0.25">
      <c r="B57" s="35" t="s">
        <v>155</v>
      </c>
      <c r="C57" s="68" t="str">
        <f ca="1">IF(B57&lt;&gt;"",OFFSET('Composição de Preços'!$A$1,MATCH(B57,'Composição de Preços'!A:A,0)-1,1,1,1),"")</f>
        <v>Tubo de PVC soldável, com conexões Ø 100 mm</v>
      </c>
      <c r="D57" s="69"/>
      <c r="E57" s="45" t="str">
        <f ca="1">IF(B57&lt;&gt;"",OFFSET('Composição de Preços'!$A$1,MATCH(B57,'Composição de Preços'!A:A,0)-1,2,1,1),"")</f>
        <v>m</v>
      </c>
      <c r="F57" s="67">
        <v>9.1</v>
      </c>
      <c r="G57" s="67"/>
      <c r="H57" s="53">
        <f ca="1">IF(B57&lt;&gt;"",OFFSET('Composição de Preços'!$A$1,MATCH(B57,'Composição de Preços'!A:A,0)-1,7,1,1),"")</f>
        <v>96.52</v>
      </c>
      <c r="I57" s="33">
        <f t="shared" ca="1" si="0"/>
        <v>878.33199999999988</v>
      </c>
      <c r="J57" s="34">
        <f t="shared" ca="1" si="1"/>
        <v>8.600054557392869E-3</v>
      </c>
      <c r="K57" s="23">
        <v>102130.98</v>
      </c>
    </row>
    <row r="58" spans="2:11" x14ac:dyDescent="0.25">
      <c r="B58" s="35" t="s">
        <v>157</v>
      </c>
      <c r="C58" s="68" t="str">
        <f ca="1">IF(B58&lt;&gt;"",OFFSET('Composição de Preços'!$A$1,MATCH(B58,'Composição de Preços'!A:A,0)-1,1,1,1),"")</f>
        <v>Caixa de gordura de polietileno, Ø 50 x 100 mm</v>
      </c>
      <c r="D58" s="69"/>
      <c r="E58" s="45" t="str">
        <f ca="1">IF(B58&lt;&gt;"",OFFSET('Composição de Preços'!$A$1,MATCH(B58,'Composição de Preços'!A:A,0)-1,2,1,1),"")</f>
        <v>un</v>
      </c>
      <c r="F58" s="67">
        <v>1</v>
      </c>
      <c r="G58" s="67"/>
      <c r="H58" s="53">
        <f ca="1">IF(B58&lt;&gt;"",OFFSET('Composição de Preços'!$A$1,MATCH(B58,'Composição de Preços'!A:A,0)-1,7,1,1),"")</f>
        <v>338.6</v>
      </c>
      <c r="I58" s="33">
        <f t="shared" ca="1" si="0"/>
        <v>338.6</v>
      </c>
      <c r="J58" s="34">
        <f t="shared" ca="1" si="1"/>
        <v>3.3153505429988042E-3</v>
      </c>
      <c r="K58" s="23">
        <v>102130.98</v>
      </c>
    </row>
    <row r="59" spans="2:11" x14ac:dyDescent="0.25">
      <c r="B59" s="35" t="s">
        <v>159</v>
      </c>
      <c r="C59" s="68" t="str">
        <f ca="1">IF(B59&lt;&gt;"",OFFSET('Composição de Preços'!$A$1,MATCH(B59,'Composição de Preços'!A:A,0)-1,1,1,1),"")</f>
        <v>Caixa de inspeção de polietileno, Ø 100 mm </v>
      </c>
      <c r="D59" s="69"/>
      <c r="E59" s="45" t="str">
        <f ca="1">IF(B59&lt;&gt;"",OFFSET('Composição de Preços'!$A$1,MATCH(B59,'Composição de Preços'!A:A,0)-1,2,1,1),"")</f>
        <v>un</v>
      </c>
      <c r="F59" s="67">
        <v>1</v>
      </c>
      <c r="G59" s="67"/>
      <c r="H59" s="53">
        <f ca="1">IF(B59&lt;&gt;"",OFFSET('Composição de Preços'!$A$1,MATCH(B59,'Composição de Preços'!A:A,0)-1,7,1,1),"")</f>
        <v>259.37</v>
      </c>
      <c r="I59" s="33">
        <f t="shared" ca="1" si="0"/>
        <v>259.37</v>
      </c>
      <c r="J59" s="34">
        <f t="shared" ca="1" si="1"/>
        <v>2.5395820151730654E-3</v>
      </c>
      <c r="K59" s="23">
        <v>102130.98</v>
      </c>
    </row>
    <row r="60" spans="2:11" x14ac:dyDescent="0.25">
      <c r="B60" s="35" t="s">
        <v>161</v>
      </c>
      <c r="C60" s="68" t="str">
        <f ca="1">IF(B60&lt;&gt;"",OFFSET('Composição de Preços'!$A$1,MATCH(B60,'Composição de Preços'!A:A,0)-1,1,1,1),"")</f>
        <v>Caixa sifonada de PVC com grelha branca, 100 x 100 x 50 mm</v>
      </c>
      <c r="D60" s="69"/>
      <c r="E60" s="45" t="str">
        <f ca="1">IF(B60&lt;&gt;"",OFFSET('Composição de Preços'!$A$1,MATCH(B60,'Composição de Preços'!A:A,0)-1,2,1,1),"")</f>
        <v>un</v>
      </c>
      <c r="F60" s="67">
        <v>3</v>
      </c>
      <c r="G60" s="67"/>
      <c r="H60" s="53">
        <f ca="1">IF(B60&lt;&gt;"",OFFSET('Composição de Preços'!$A$1,MATCH(B60,'Composição de Preços'!A:A,0)-1,7,1,1),"")</f>
        <v>30.73</v>
      </c>
      <c r="I60" s="33">
        <f t="shared" ca="1" si="0"/>
        <v>92.19</v>
      </c>
      <c r="J60" s="34">
        <f t="shared" ca="1" si="1"/>
        <v>9.0266440212362592E-4</v>
      </c>
      <c r="K60" s="23">
        <v>102130.98</v>
      </c>
    </row>
    <row r="61" spans="2:11" x14ac:dyDescent="0.25">
      <c r="B61" s="35" t="s">
        <v>163</v>
      </c>
      <c r="C61" s="68" t="str">
        <f ca="1">IF(B61&lt;&gt;"",OFFSET('Composição de Preços'!$A$1,MATCH(B61,'Composição de Preços'!A:A,0)-1,1,1,1),"")</f>
        <v>Ralo de PVC rígido seco, 100 x 50 x 40 mm</v>
      </c>
      <c r="D61" s="69"/>
      <c r="E61" s="45" t="str">
        <f ca="1">IF(B61&lt;&gt;"",OFFSET('Composição de Preços'!$A$1,MATCH(B61,'Composição de Preços'!A:A,0)-1,2,1,1),"")</f>
        <v>un</v>
      </c>
      <c r="F61" s="67">
        <v>1</v>
      </c>
      <c r="G61" s="67"/>
      <c r="H61" s="53">
        <f ca="1">IF(B61&lt;&gt;"",OFFSET('Composição de Preços'!$A$1,MATCH(B61,'Composição de Preços'!A:A,0)-1,7,1,1),"")</f>
        <v>23.88</v>
      </c>
      <c r="I61" s="33">
        <f t="shared" ca="1" si="0"/>
        <v>23.88</v>
      </c>
      <c r="J61" s="34">
        <f t="shared" ca="1" si="1"/>
        <v>2.3381739801184713E-4</v>
      </c>
      <c r="K61" s="23">
        <v>102130.98</v>
      </c>
    </row>
    <row r="62" spans="2:11" x14ac:dyDescent="0.25">
      <c r="B62" s="37" t="s">
        <v>165</v>
      </c>
      <c r="C62" s="70" t="s">
        <v>572</v>
      </c>
      <c r="D62" s="70"/>
      <c r="E62" s="45"/>
      <c r="F62" s="67"/>
      <c r="G62" s="67"/>
      <c r="H62" s="53"/>
      <c r="I62" s="33"/>
      <c r="J62" s="34"/>
      <c r="K62" s="23">
        <v>102130.98</v>
      </c>
    </row>
    <row r="63" spans="2:11" x14ac:dyDescent="0.25">
      <c r="B63" s="35" t="s">
        <v>166</v>
      </c>
      <c r="C63" s="68" t="str">
        <f ca="1">IF(B63&lt;&gt;"",OFFSET('Composição de Preços'!$A$1,MATCH(B63,'Composição de Preços'!A:A,0)-1,1,1,1),"")</f>
        <v>Calha de chapa galvanizada nº 24 desenvolvimento 25 cm</v>
      </c>
      <c r="D63" s="69"/>
      <c r="E63" s="45" t="str">
        <f ca="1">IF(B63&lt;&gt;"",OFFSET('Composição de Preços'!$A$1,MATCH(B63,'Composição de Preços'!A:A,0)-1,2,1,1),"")</f>
        <v>m</v>
      </c>
      <c r="F63" s="67">
        <v>15.3</v>
      </c>
      <c r="G63" s="67"/>
      <c r="H63" s="53">
        <f ca="1">IF(B63&lt;&gt;"",OFFSET('Composição de Preços'!$A$1,MATCH(B63,'Composição de Preços'!A:A,0)-1,7,1,1),"")</f>
        <v>47.17</v>
      </c>
      <c r="I63" s="33">
        <f t="shared" ca="1" si="0"/>
        <v>721.70100000000002</v>
      </c>
      <c r="J63" s="34">
        <f t="shared" ca="1" si="1"/>
        <v>7.0664258778286478E-3</v>
      </c>
      <c r="K63" s="23">
        <v>102130.98</v>
      </c>
    </row>
    <row r="64" spans="2:11" x14ac:dyDescent="0.25">
      <c r="B64" s="35" t="s">
        <v>168</v>
      </c>
      <c r="C64" s="68" t="str">
        <f ca="1">IF(B64&lt;&gt;"",OFFSET('Composição de Preços'!$A$1,MATCH(B64,'Composição de Preços'!A:A,0)-1,1,1,1),"")</f>
        <v>Rufo de chapa de aço galvanizado nº 24 desenvolvimento 25 cm</v>
      </c>
      <c r="D64" s="69"/>
      <c r="E64" s="45" t="str">
        <f ca="1">IF(B64&lt;&gt;"",OFFSET('Composição de Preços'!$A$1,MATCH(B64,'Composição de Preços'!A:A,0)-1,2,1,1),"")</f>
        <v>m</v>
      </c>
      <c r="F64" s="67">
        <v>8</v>
      </c>
      <c r="G64" s="67"/>
      <c r="H64" s="53">
        <f ca="1">IF(B64&lt;&gt;"",OFFSET('Composição de Preços'!$A$1,MATCH(B64,'Composição de Preços'!A:A,0)-1,7,1,1),"")</f>
        <v>30</v>
      </c>
      <c r="I64" s="33">
        <f t="shared" ca="1" si="0"/>
        <v>240</v>
      </c>
      <c r="J64" s="34">
        <f t="shared" ca="1" si="1"/>
        <v>2.3499235981090166E-3</v>
      </c>
      <c r="K64" s="23">
        <v>102130.98</v>
      </c>
    </row>
    <row r="65" spans="2:11" x14ac:dyDescent="0.25">
      <c r="B65" s="35" t="s">
        <v>170</v>
      </c>
      <c r="C65" s="68" t="str">
        <f ca="1">IF(B65&lt;&gt;"",OFFSET('Composição de Preços'!$A$1,MATCH(B65,'Composição de Preços'!A:A,0)-1,1,1,1),"")</f>
        <v>Grelha hemisférica de ferro fundido Ø 100 mm (4")</v>
      </c>
      <c r="D65" s="69"/>
      <c r="E65" s="45" t="str">
        <f ca="1">IF(B65&lt;&gt;"",OFFSET('Composição de Preços'!$A$1,MATCH(B65,'Composição de Preços'!A:A,0)-1,2,1,1),"")</f>
        <v>un</v>
      </c>
      <c r="F65" s="67">
        <v>1</v>
      </c>
      <c r="G65" s="67"/>
      <c r="H65" s="53">
        <f ca="1">IF(B65&lt;&gt;"",OFFSET('Composição de Preços'!$A$1,MATCH(B65,'Composição de Preços'!A:A,0)-1,7,1,1),"")</f>
        <v>18.36</v>
      </c>
      <c r="I65" s="33">
        <f t="shared" ca="1" si="0"/>
        <v>18.36</v>
      </c>
      <c r="J65" s="34">
        <f t="shared" ca="1" si="1"/>
        <v>1.7976915525533976E-4</v>
      </c>
      <c r="K65" s="23">
        <v>102130.98</v>
      </c>
    </row>
    <row r="66" spans="2:11" x14ac:dyDescent="0.25">
      <c r="B66" s="35" t="s">
        <v>155</v>
      </c>
      <c r="C66" s="68" t="str">
        <f ca="1">IF(B66&lt;&gt;"",OFFSET('Composição de Preços'!$A$1,MATCH(B66,'Composição de Preços'!A:A,0)-1,1,1,1),"")</f>
        <v>Tubo de PVC soldável, com conexões Ø 100 mm</v>
      </c>
      <c r="D66" s="69"/>
      <c r="E66" s="45" t="str">
        <f ca="1">IF(B66&lt;&gt;"",OFFSET('Composição de Preços'!$A$1,MATCH(B66,'Composição de Preços'!A:A,0)-1,2,1,1),"")</f>
        <v>m</v>
      </c>
      <c r="F66" s="67">
        <v>6</v>
      </c>
      <c r="G66" s="67"/>
      <c r="H66" s="53">
        <f ca="1">IF(B66&lt;&gt;"",OFFSET('Composição de Preços'!$A$1,MATCH(B66,'Composição de Preços'!A:A,0)-1,7,1,1),"")</f>
        <v>96.52</v>
      </c>
      <c r="I66" s="33">
        <f t="shared" ca="1" si="0"/>
        <v>579.12</v>
      </c>
      <c r="J66" s="34">
        <f t="shared" ca="1" si="1"/>
        <v>5.6703656422370571E-3</v>
      </c>
      <c r="K66" s="23">
        <v>102130.98</v>
      </c>
    </row>
    <row r="67" spans="2:11" x14ac:dyDescent="0.25">
      <c r="B67" s="37" t="s">
        <v>172</v>
      </c>
      <c r="C67" s="70" t="s">
        <v>573</v>
      </c>
      <c r="D67" s="70"/>
      <c r="E67" s="45"/>
      <c r="F67" s="67"/>
      <c r="G67" s="67"/>
      <c r="H67" s="53"/>
      <c r="I67" s="33"/>
      <c r="J67" s="34"/>
      <c r="K67" s="23">
        <v>102130.98</v>
      </c>
    </row>
    <row r="68" spans="2:11" x14ac:dyDescent="0.25">
      <c r="B68" s="35" t="s">
        <v>173</v>
      </c>
      <c r="C68" s="68" t="str">
        <f ca="1">IF(B68&lt;&gt;"",OFFSET('Composição de Preços'!$A$1,MATCH(B68,'Composição de Preços'!A:A,0)-1,1,1,1),"")</f>
        <v>Bacia sanitária de louça, com tampa e acessórios</v>
      </c>
      <c r="D68" s="69"/>
      <c r="E68" s="45" t="str">
        <f ca="1">IF(B68&lt;&gt;"",OFFSET('Composição de Preços'!$A$1,MATCH(B68,'Composição de Preços'!A:A,0)-1,2,1,1),"")</f>
        <v>un</v>
      </c>
      <c r="F68" s="67">
        <v>1</v>
      </c>
      <c r="G68" s="67"/>
      <c r="H68" s="53">
        <f ca="1">IF(B68&lt;&gt;"",OFFSET('Composição de Preços'!$A$1,MATCH(B68,'Composição de Preços'!A:A,0)-1,7,1,1),"")</f>
        <v>338.46</v>
      </c>
      <c r="I68" s="33">
        <f t="shared" ca="1" si="0"/>
        <v>338.46</v>
      </c>
      <c r="J68" s="34">
        <f t="shared" ca="1" si="1"/>
        <v>3.3139797542332404E-3</v>
      </c>
      <c r="K68" s="23">
        <v>102130.98</v>
      </c>
    </row>
    <row r="69" spans="2:11" x14ac:dyDescent="0.25">
      <c r="B69" s="35" t="s">
        <v>175</v>
      </c>
      <c r="C69" s="68" t="str">
        <f ca="1">IF(B69&lt;&gt;"",OFFSET('Composição de Preços'!$A$1,MATCH(B69,'Composição de Preços'!A:A,0)-1,1,1,1),"")</f>
        <v>Lavatório de louça de embutir (cuba), com torneira de pressão e acessórios</v>
      </c>
      <c r="D69" s="69"/>
      <c r="E69" s="45" t="str">
        <f ca="1">IF(B69&lt;&gt;"",OFFSET('Composição de Preços'!$A$1,MATCH(B69,'Composição de Preços'!A:A,0)-1,2,1,1),"")</f>
        <v>un</v>
      </c>
      <c r="F69" s="67">
        <v>1</v>
      </c>
      <c r="G69" s="67"/>
      <c r="H69" s="53">
        <f ca="1">IF(B69&lt;&gt;"",OFFSET('Composição de Preços'!$A$1,MATCH(B69,'Composição de Preços'!A:A,0)-1,7,1,1),"")</f>
        <v>459.78</v>
      </c>
      <c r="I69" s="33">
        <f t="shared" ca="1" si="0"/>
        <v>459.78</v>
      </c>
      <c r="J69" s="34">
        <f t="shared" ca="1" si="1"/>
        <v>4.501866133077348E-3</v>
      </c>
      <c r="K69" s="23">
        <v>102130.98</v>
      </c>
    </row>
    <row r="70" spans="2:11" x14ac:dyDescent="0.25">
      <c r="B70" s="35" t="s">
        <v>177</v>
      </c>
      <c r="C70" s="68" t="str">
        <f ca="1">IF(B70&lt;&gt;"",OFFSET('Composição de Preços'!$A$1,MATCH(B70,'Composição de Preços'!A:A,0)-1,1,1,1),"")</f>
        <v>Saboneteira de louça 7,5 x 15 cm</v>
      </c>
      <c r="D70" s="69"/>
      <c r="E70" s="45" t="str">
        <f ca="1">IF(B70&lt;&gt;"",OFFSET('Composição de Preços'!$A$1,MATCH(B70,'Composição de Preços'!A:A,0)-1,2,1,1),"")</f>
        <v>un</v>
      </c>
      <c r="F70" s="67">
        <v>1</v>
      </c>
      <c r="G70" s="67"/>
      <c r="H70" s="53">
        <f ca="1">IF(B70&lt;&gt;"",OFFSET('Composição de Preços'!$A$1,MATCH(B70,'Composição de Preços'!A:A,0)-1,7,1,1),"")</f>
        <v>48.81</v>
      </c>
      <c r="I70" s="33">
        <f t="shared" ca="1" si="0"/>
        <v>48.81</v>
      </c>
      <c r="J70" s="34">
        <f t="shared" ca="1" si="1"/>
        <v>4.7791571176542127E-4</v>
      </c>
      <c r="K70" s="23">
        <v>102130.98</v>
      </c>
    </row>
    <row r="71" spans="2:11" x14ac:dyDescent="0.25">
      <c r="B71" s="35" t="s">
        <v>179</v>
      </c>
      <c r="C71" s="68" t="str">
        <f ca="1">IF(B71&lt;&gt;"",OFFSET('Composição de Preços'!$A$1,MATCH(B71,'Composição de Preços'!A:A,0)-1,1,1,1),"")</f>
        <v>Porta-papel de louça branca ou em cores</v>
      </c>
      <c r="D71" s="69"/>
      <c r="E71" s="45" t="str">
        <f ca="1">IF(B71&lt;&gt;"",OFFSET('Composição de Preços'!$A$1,MATCH(B71,'Composição de Preços'!A:A,0)-1,2,1,1),"")</f>
        <v>un</v>
      </c>
      <c r="F71" s="67">
        <v>1</v>
      </c>
      <c r="G71" s="67"/>
      <c r="H71" s="53">
        <f ca="1">IF(B71&lt;&gt;"",OFFSET('Composição de Preços'!$A$1,MATCH(B71,'Composição de Preços'!A:A,0)-1,7,1,1),"")</f>
        <v>59.28</v>
      </c>
      <c r="I71" s="33">
        <f t="shared" ca="1" si="0"/>
        <v>59.28</v>
      </c>
      <c r="J71" s="34">
        <f t="shared" ca="1" si="1"/>
        <v>5.8043112873292706E-4</v>
      </c>
      <c r="K71" s="23">
        <v>102130.98</v>
      </c>
    </row>
    <row r="72" spans="2:11" x14ac:dyDescent="0.25">
      <c r="B72" s="35" t="s">
        <v>183</v>
      </c>
      <c r="C72" s="68" t="str">
        <f ca="1">IF(B72&lt;&gt;"",OFFSET('Composição de Preços'!$A$1,MATCH(B72,'Composição de Preços'!A:A,0)-1,1,1,1),"")</f>
        <v>Porta-toalha de louça branca ou em cores</v>
      </c>
      <c r="D72" s="69"/>
      <c r="E72" s="45" t="str">
        <f ca="1">IF(B72&lt;&gt;"",OFFSET('Composição de Preços'!$A$1,MATCH(B72,'Composição de Preços'!A:A,0)-1,2,1,1),"")</f>
        <v>un</v>
      </c>
      <c r="F72" s="67">
        <v>1</v>
      </c>
      <c r="G72" s="67"/>
      <c r="H72" s="53">
        <f ca="1">IF(B72&lt;&gt;"",OFFSET('Composição de Preços'!$A$1,MATCH(B72,'Composição de Preços'!A:A,0)-1,7,1,1),"")</f>
        <v>62.26</v>
      </c>
      <c r="I72" s="33">
        <f t="shared" ca="1" si="0"/>
        <v>62.26</v>
      </c>
      <c r="J72" s="34">
        <f t="shared" ca="1" si="1"/>
        <v>6.0960934674278064E-4</v>
      </c>
      <c r="K72" s="23">
        <v>102130.98</v>
      </c>
    </row>
    <row r="73" spans="2:11" x14ac:dyDescent="0.25">
      <c r="B73" s="35" t="s">
        <v>181</v>
      </c>
      <c r="C73" s="68" t="str">
        <f ca="1">IF(B73&lt;&gt;"",OFFSET('Composição de Preços'!$A$1,MATCH(B73,'Composição de Preços'!A:A,0)-1,1,1,1),"")</f>
        <v>Pia de cozinha de aço inoxidável, cuba dupla, 2,00 x 0,54 m</v>
      </c>
      <c r="D73" s="69"/>
      <c r="E73" s="45" t="str">
        <f ca="1">IF(B73&lt;&gt;"",OFFSET('Composição de Preços'!$A$1,MATCH(B73,'Composição de Preços'!A:A,0)-1,2,1,1),"")</f>
        <v>un</v>
      </c>
      <c r="F73" s="67">
        <v>1</v>
      </c>
      <c r="G73" s="67"/>
      <c r="H73" s="53">
        <f ca="1">IF(B73&lt;&gt;"",OFFSET('Composição de Preços'!$A$1,MATCH(B73,'Composição de Preços'!A:A,0)-1,7,1,1),"")</f>
        <v>1391.94</v>
      </c>
      <c r="I73" s="33">
        <f t="shared" ca="1" si="0"/>
        <v>1391.94</v>
      </c>
      <c r="J73" s="34">
        <f t="shared" ca="1" si="1"/>
        <v>1.362896938813277E-2</v>
      </c>
      <c r="K73" s="23">
        <v>102130.98</v>
      </c>
    </row>
    <row r="74" spans="2:11" x14ac:dyDescent="0.25">
      <c r="B74" s="35" t="s">
        <v>185</v>
      </c>
      <c r="C74" s="68" t="str">
        <f ca="1">IF(B74&lt;&gt;"",OFFSET('Composição de Preços'!$A$1,MATCH(B74,'Composição de Preços'!A:A,0)-1,1,1,1),"")</f>
        <v>Tanque de louça com coluna</v>
      </c>
      <c r="D74" s="69"/>
      <c r="E74" s="45" t="str">
        <f ca="1">IF(B74&lt;&gt;"",OFFSET('Composição de Preços'!$A$1,MATCH(B74,'Composição de Preços'!A:A,0)-1,2,1,1),"")</f>
        <v>un</v>
      </c>
      <c r="F74" s="67">
        <v>1</v>
      </c>
      <c r="G74" s="67"/>
      <c r="H74" s="53">
        <f ca="1">IF(B74&lt;&gt;"",OFFSET('Composição de Preços'!$A$1,MATCH(B74,'Composição de Preços'!A:A,0)-1,7,1,1),"")</f>
        <v>632.08000000000004</v>
      </c>
      <c r="I74" s="33">
        <f t="shared" ca="1" si="0"/>
        <v>632.08000000000004</v>
      </c>
      <c r="J74" s="34">
        <f t="shared" ca="1" si="1"/>
        <v>6.188915449553114E-3</v>
      </c>
      <c r="K74" s="23">
        <v>102130.98</v>
      </c>
    </row>
    <row r="75" spans="2:11" x14ac:dyDescent="0.25">
      <c r="B75" s="35" t="s">
        <v>186</v>
      </c>
      <c r="C75" s="68" t="str">
        <f ca="1">IF(B75&lt;&gt;"",OFFSET('Composição de Preços'!$A$1,MATCH(B75,'Composição de Preços'!A:A,0)-1,1,1,1),"")</f>
        <v>Torneira de pressão metálica para pia</v>
      </c>
      <c r="D75" s="69"/>
      <c r="E75" s="45" t="str">
        <f ca="1">IF(B75&lt;&gt;"",OFFSET('Composição de Preços'!$A$1,MATCH(B75,'Composição de Preços'!A:A,0)-1,2,1,1),"")</f>
        <v>un</v>
      </c>
      <c r="F75" s="67">
        <v>2</v>
      </c>
      <c r="G75" s="67"/>
      <c r="H75" s="53">
        <f ca="1">IF(B75&lt;&gt;"",OFFSET('Composição de Preços'!$A$1,MATCH(B75,'Composição de Preços'!A:A,0)-1,7,1,1),"")</f>
        <v>311.79000000000002</v>
      </c>
      <c r="I75" s="33">
        <f t="shared" ca="1" si="0"/>
        <v>623.58000000000004</v>
      </c>
      <c r="J75" s="34">
        <f t="shared" ca="1" si="1"/>
        <v>6.1056889887867527E-3</v>
      </c>
      <c r="K75" s="23">
        <v>102130.98</v>
      </c>
    </row>
    <row r="76" spans="2:11" x14ac:dyDescent="0.25">
      <c r="B76" s="35" t="s">
        <v>188</v>
      </c>
      <c r="C76" s="68" t="str">
        <f ca="1">IF(B76&lt;&gt;"",OFFSET('Composição de Preços'!$A$1,MATCH(B76,'Composição de Preços'!A:A,0)-1,1,1,1),"")</f>
        <v>Torneira de pressão metálica para uso geral</v>
      </c>
      <c r="D76" s="69"/>
      <c r="E76" s="45" t="str">
        <f ca="1">IF(B76&lt;&gt;"",OFFSET('Composição de Preços'!$A$1,MATCH(B76,'Composição de Preços'!A:A,0)-1,2,1,1),"")</f>
        <v>un</v>
      </c>
      <c r="F76" s="67">
        <v>3</v>
      </c>
      <c r="G76" s="67"/>
      <c r="H76" s="53">
        <f ca="1">IF(B76&lt;&gt;"",OFFSET('Composição de Preços'!$A$1,MATCH(B76,'Composição de Preços'!A:A,0)-1,7,1,1),"")</f>
        <v>123.58</v>
      </c>
      <c r="I76" s="33">
        <f t="shared" ca="1" si="0"/>
        <v>370.74</v>
      </c>
      <c r="J76" s="34">
        <f t="shared" ca="1" si="1"/>
        <v>3.6300444781789034E-3</v>
      </c>
      <c r="K76" s="23">
        <v>102130.98</v>
      </c>
    </row>
    <row r="77" spans="2:11" x14ac:dyDescent="0.25">
      <c r="B77" s="38">
        <v>10</v>
      </c>
      <c r="C77" s="70" t="s">
        <v>574</v>
      </c>
      <c r="D77" s="70"/>
      <c r="E77" s="45"/>
      <c r="F77" s="67"/>
      <c r="G77" s="67"/>
      <c r="H77" s="53"/>
      <c r="I77" s="33"/>
      <c r="J77" s="34"/>
      <c r="K77" s="23">
        <v>102130.98</v>
      </c>
    </row>
    <row r="78" spans="2:11" x14ac:dyDescent="0.25">
      <c r="B78" s="35" t="s">
        <v>190</v>
      </c>
      <c r="C78" s="68" t="str">
        <f ca="1">IF(B78&lt;&gt;"",OFFSET('Composição de Preços'!$A$1,MATCH(B78,'Composição de Preços'!A:A,0)-1,1,1,1),"")</f>
        <v>Entrada de energia em poste particular da edificação com potência instalada de 10 a 15 KW</v>
      </c>
      <c r="D78" s="69"/>
      <c r="E78" s="45" t="str">
        <f ca="1">IF(B78&lt;&gt;"",OFFSET('Composição de Preços'!$A$1,MATCH(B78,'Composição de Preços'!A:A,0)-1,2,1,1),"")</f>
        <v>un</v>
      </c>
      <c r="F78" s="67">
        <v>1</v>
      </c>
      <c r="G78" s="67"/>
      <c r="H78" s="53">
        <f ca="1">IF(B78&lt;&gt;"",OFFSET('Composição de Preços'!$A$1,MATCH(B78,'Composição de Preços'!A:A,0)-1,7,1,1),"")</f>
        <v>1167.3699999999999</v>
      </c>
      <c r="I78" s="33">
        <f t="shared" ca="1" si="0"/>
        <v>1167.3699999999999</v>
      </c>
      <c r="J78" s="34">
        <f t="shared" ref="J78:J106" ca="1" si="2">I78/K78</f>
        <v>1.1430126294685511E-2</v>
      </c>
      <c r="K78" s="23">
        <v>102130.98</v>
      </c>
    </row>
    <row r="79" spans="2:11" x14ac:dyDescent="0.25">
      <c r="B79" s="35" t="s">
        <v>192</v>
      </c>
      <c r="C79" s="68" t="str">
        <f ca="1">IF(B79&lt;&gt;"",OFFSET('Composição de Preços'!$A$1,MATCH(B79,'Composição de Preços'!A:A,0)-1,1,1,1),"")</f>
        <v>Quadro de distribuição de luz em PVC de embutir, até 8 divisões modulares, dimensões externas 160 x 240 x 89 mm</v>
      </c>
      <c r="D79" s="69"/>
      <c r="E79" s="45" t="str">
        <f ca="1">IF(B79&lt;&gt;"",OFFSET('Composição de Preços'!$A$1,MATCH(B79,'Composição de Preços'!A:A,0)-1,2,1,1),"")</f>
        <v>un</v>
      </c>
      <c r="F79" s="67">
        <v>1</v>
      </c>
      <c r="G79" s="67"/>
      <c r="H79" s="53">
        <f ca="1">IF(B79&lt;&gt;"",OFFSET('Composição de Preços'!$A$1,MATCH(B79,'Composição de Preços'!A:A,0)-1,7,1,1),"")</f>
        <v>160.26</v>
      </c>
      <c r="I79" s="33">
        <f t="shared" ref="I79:I103" ca="1" si="3">F79*H79</f>
        <v>160.26</v>
      </c>
      <c r="J79" s="34">
        <f t="shared" ca="1" si="2"/>
        <v>1.5691614826372957E-3</v>
      </c>
      <c r="K79" s="23">
        <v>102130.98</v>
      </c>
    </row>
    <row r="80" spans="2:11" x14ac:dyDescent="0.25">
      <c r="B80" s="35" t="s">
        <v>194</v>
      </c>
      <c r="C80" s="68" t="str">
        <f ca="1">IF(B80&lt;&gt;"",OFFSET('Composição de Preços'!$A$1,MATCH(B80,'Composição de Preços'!A:A,0)-1,1,1,1),"")</f>
        <v>Interruptor, uma tecla simples 10 A - 250 V</v>
      </c>
      <c r="D80" s="69"/>
      <c r="E80" s="45" t="str">
        <f ca="1">IF(B80&lt;&gt;"",OFFSET('Composição de Preços'!$A$1,MATCH(B80,'Composição de Preços'!A:A,0)-1,2,1,1),"")</f>
        <v>un</v>
      </c>
      <c r="F80" s="67">
        <v>4</v>
      </c>
      <c r="G80" s="67"/>
      <c r="H80" s="53">
        <f ca="1">IF(B80&lt;&gt;"",OFFSET('Composição de Preços'!$A$1,MATCH(B80,'Composição de Preços'!A:A,0)-1,7,1,1),"")</f>
        <v>12.28</v>
      </c>
      <c r="I80" s="33">
        <f t="shared" ca="1" si="3"/>
        <v>49.12</v>
      </c>
      <c r="J80" s="34">
        <f t="shared" ca="1" si="2"/>
        <v>4.8095102974631205E-4</v>
      </c>
      <c r="K80" s="23">
        <v>102130.98</v>
      </c>
    </row>
    <row r="81" spans="2:11" x14ac:dyDescent="0.25">
      <c r="B81" s="35" t="s">
        <v>196</v>
      </c>
      <c r="C81" s="68" t="str">
        <f ca="1">IF(B81&lt;&gt;"",OFFSET('Composição de Preços'!$A$1,MATCH(B81,'Composição de Preços'!A:A,0)-1,1,1,1),"")</f>
        <v>Interruptor, uma tecla dupla bipolar simples 10 A - 250 V</v>
      </c>
      <c r="D81" s="69"/>
      <c r="E81" s="45" t="str">
        <f ca="1">IF(B81&lt;&gt;"",OFFSET('Composição de Preços'!$A$1,MATCH(B81,'Composição de Preços'!A:A,0)-1,2,1,1),"")</f>
        <v>un</v>
      </c>
      <c r="F81" s="67">
        <v>1</v>
      </c>
      <c r="G81" s="67"/>
      <c r="H81" s="53">
        <f ca="1">IF(B81&lt;&gt;"",OFFSET('Composição de Preços'!$A$1,MATCH(B81,'Composição de Preços'!A:A,0)-1,7,1,1),"")</f>
        <v>33.39</v>
      </c>
      <c r="I81" s="33">
        <f t="shared" ca="1" si="3"/>
        <v>33.39</v>
      </c>
      <c r="J81" s="34">
        <f t="shared" ca="1" si="2"/>
        <v>3.2693312058691693E-4</v>
      </c>
      <c r="K81" s="23">
        <v>102130.98</v>
      </c>
    </row>
    <row r="82" spans="2:11" x14ac:dyDescent="0.25">
      <c r="B82" s="35" t="s">
        <v>198</v>
      </c>
      <c r="C82" s="68" t="str">
        <f ca="1">IF(B82&lt;&gt;"",OFFSET('Composição de Preços'!$A$1,MATCH(B82,'Composição de Preços'!A:A,0)-1,1,1,1),"")</f>
        <v>Pendente ou plafonier com globo leitoso e lâmpada de 60 W</v>
      </c>
      <c r="D82" s="69"/>
      <c r="E82" s="45" t="str">
        <f ca="1">IF(B82&lt;&gt;"",OFFSET('Composição de Preços'!$A$1,MATCH(B82,'Composição de Preços'!A:A,0)-1,2,1,1),"")</f>
        <v>un</v>
      </c>
      <c r="F82" s="67">
        <v>5</v>
      </c>
      <c r="G82" s="67"/>
      <c r="H82" s="53">
        <f ca="1">IF(B82&lt;&gt;"",OFFSET('Composição de Preços'!$A$1,MATCH(B82,'Composição de Preços'!A:A,0)-1,7,1,1),"")</f>
        <v>38.270000000000003</v>
      </c>
      <c r="I82" s="33">
        <f t="shared" ca="1" si="3"/>
        <v>191.35000000000002</v>
      </c>
      <c r="J82" s="34">
        <f t="shared" ca="1" si="2"/>
        <v>1.8735745020756682E-3</v>
      </c>
      <c r="K82" s="23">
        <v>102130.98</v>
      </c>
    </row>
    <row r="83" spans="2:11" x14ac:dyDescent="0.25">
      <c r="B83" s="35" t="s">
        <v>199</v>
      </c>
      <c r="C83" s="68" t="str">
        <f ca="1">IF(B83&lt;&gt;"",OFFSET('Composição de Preços'!$A$1,MATCH(B83,'Composição de Preços'!A:A,0)-1,1,1,1),"")</f>
        <v>Luminária fluorescente completa comercial com 2 lâmpada de 40 W, tipo calha de sobrepor</v>
      </c>
      <c r="D83" s="69"/>
      <c r="E83" s="45" t="str">
        <f ca="1">IF(B83&lt;&gt;"",OFFSET('Composição de Preços'!$A$1,MATCH(B83,'Composição de Preços'!A:A,0)-1,2,1,1),"")</f>
        <v>un</v>
      </c>
      <c r="F83" s="67">
        <v>1</v>
      </c>
      <c r="G83" s="67"/>
      <c r="H83" s="53">
        <f ca="1">IF(B83&lt;&gt;"",OFFSET('Composição de Preços'!$A$1,MATCH(B83,'Composição de Preços'!A:A,0)-1,7,1,1),"")</f>
        <v>120.21</v>
      </c>
      <c r="I83" s="33">
        <f t="shared" ca="1" si="3"/>
        <v>120.21</v>
      </c>
      <c r="J83" s="34">
        <f t="shared" ca="1" si="2"/>
        <v>1.1770179822028536E-3</v>
      </c>
      <c r="K83" s="23">
        <v>102130.98</v>
      </c>
    </row>
    <row r="84" spans="2:11" x14ac:dyDescent="0.25">
      <c r="B84" s="35" t="s">
        <v>201</v>
      </c>
      <c r="C84" s="68" t="str">
        <f ca="1">IF(B84&lt;&gt;"",OFFSET('Composição de Preços'!$A$1,MATCH(B84,'Composição de Preços'!A:A,0)-1,1,1,1),"")</f>
        <v>Tomada universal dois pólos 10 A - 250 V</v>
      </c>
      <c r="D84" s="69"/>
      <c r="E84" s="45" t="str">
        <f ca="1">IF(B84&lt;&gt;"",OFFSET('Composição de Preços'!$A$1,MATCH(B84,'Composição de Preços'!A:A,0)-1,2,1,1),"")</f>
        <v>un</v>
      </c>
      <c r="F84" s="67">
        <v>10</v>
      </c>
      <c r="G84" s="67"/>
      <c r="H84" s="53">
        <f ca="1">IF(B84&lt;&gt;"",OFFSET('Composição de Preços'!$A$1,MATCH(B84,'Composição de Preços'!A:A,0)-1,7,1,1),"")</f>
        <v>12.94</v>
      </c>
      <c r="I84" s="33">
        <f t="shared" ca="1" si="3"/>
        <v>129.4</v>
      </c>
      <c r="J84" s="34">
        <f t="shared" ca="1" si="2"/>
        <v>1.2670004733137783E-3</v>
      </c>
      <c r="K84" s="23">
        <v>102130.98</v>
      </c>
    </row>
    <row r="85" spans="2:11" x14ac:dyDescent="0.25">
      <c r="B85" s="35" t="s">
        <v>203</v>
      </c>
      <c r="C85" s="68" t="str">
        <f ca="1">IF(B85&lt;&gt;"",OFFSET('Composição de Preços'!$A$1,MATCH(B85,'Composição de Preços'!A:A,0)-1,1,1,1),"")</f>
        <v>Tomada dois pólos mais terra 20 A - 250 V</v>
      </c>
      <c r="D85" s="69"/>
      <c r="E85" s="45" t="str">
        <f ca="1">IF(B85&lt;&gt;"",OFFSET('Composição de Preços'!$A$1,MATCH(B85,'Composição de Preços'!A:A,0)-1,2,1,1),"")</f>
        <v>un</v>
      </c>
      <c r="F85" s="67">
        <v>3</v>
      </c>
      <c r="G85" s="67"/>
      <c r="H85" s="53">
        <f ca="1">IF(B85&lt;&gt;"",OFFSET('Composição de Preços'!$A$1,MATCH(B85,'Composição de Preços'!A:A,0)-1,7,1,1),"")</f>
        <v>25.18</v>
      </c>
      <c r="I85" s="33">
        <f t="shared" ca="1" si="3"/>
        <v>75.539999999999992</v>
      </c>
      <c r="J85" s="34">
        <f t="shared" ca="1" si="2"/>
        <v>7.3963845250481284E-4</v>
      </c>
      <c r="K85" s="23">
        <v>102130.98</v>
      </c>
    </row>
    <row r="86" spans="2:11" x14ac:dyDescent="0.25">
      <c r="B86" s="35" t="s">
        <v>205</v>
      </c>
      <c r="C86" s="68" t="str">
        <f ca="1">IF(B86&lt;&gt;"",OFFSET('Composição de Preços'!$A$1,MATCH(B86,'Composição de Preços'!A:A,0)-1,1,1,1),"")</f>
        <v>Eletroduto de PVC flexível corrugado Ø 25 mm 3/4" </v>
      </c>
      <c r="D86" s="69"/>
      <c r="E86" s="45" t="str">
        <f ca="1">IF(B86&lt;&gt;"",OFFSET('Composição de Preços'!$A$1,MATCH(B86,'Composição de Preços'!A:A,0)-1,2,1,1),"")</f>
        <v>m</v>
      </c>
      <c r="F86" s="67">
        <v>74.709999999999994</v>
      </c>
      <c r="G86" s="67"/>
      <c r="H86" s="53">
        <f ca="1">IF(B86&lt;&gt;"",OFFSET('Composição de Preços'!$A$1,MATCH(B86,'Composição de Preços'!A:A,0)-1,7,1,1),"")</f>
        <v>6.73</v>
      </c>
      <c r="I86" s="33">
        <f t="shared" ca="1" si="3"/>
        <v>502.79829999999998</v>
      </c>
      <c r="J86" s="34">
        <f t="shared" ca="1" si="2"/>
        <v>4.9230732927462361E-3</v>
      </c>
      <c r="K86" s="23">
        <v>102130.98</v>
      </c>
    </row>
    <row r="87" spans="2:11" x14ac:dyDescent="0.25">
      <c r="B87" s="35" t="s">
        <v>207</v>
      </c>
      <c r="C87" s="68" t="str">
        <f ca="1">IF(B87&lt;&gt;"",OFFSET('Composição de Preços'!$A$1,MATCH(B87,'Composição de Preços'!A:A,0)-1,1,1,1),"")</f>
        <v>Eletroduto de PVC flexível corrugado Ø 32 mm 1" </v>
      </c>
      <c r="D87" s="69"/>
      <c r="E87" s="45" t="str">
        <f ca="1">IF(B87&lt;&gt;"",OFFSET('Composição de Preços'!$A$1,MATCH(B87,'Composição de Preços'!A:A,0)-1,2,1,1),"")</f>
        <v>m</v>
      </c>
      <c r="F87" s="67">
        <v>10</v>
      </c>
      <c r="G87" s="67"/>
      <c r="H87" s="53">
        <f ca="1">IF(B87&lt;&gt;"",OFFSET('Composição de Preços'!$A$1,MATCH(B87,'Composição de Preços'!A:A,0)-1,7,1,1),"")</f>
        <v>7.11</v>
      </c>
      <c r="I87" s="33">
        <f t="shared" ca="1" si="3"/>
        <v>71.100000000000009</v>
      </c>
      <c r="J87" s="34">
        <f t="shared" ca="1" si="2"/>
        <v>6.961648659397962E-4</v>
      </c>
      <c r="K87" s="23">
        <v>102130.98</v>
      </c>
    </row>
    <row r="88" spans="2:11" x14ac:dyDescent="0.25">
      <c r="B88" s="35" t="s">
        <v>209</v>
      </c>
      <c r="C88" s="68" t="str">
        <f ca="1">IF(B88&lt;&gt;"",OFFSET('Composição de Preços'!$A$1,MATCH(B88,'Composição de Preços'!A:A,0)-1,1,1,1),"")</f>
        <v>Fio isolado de PVC seção 2,5 mm² - 750 V - 70°C</v>
      </c>
      <c r="D88" s="69"/>
      <c r="E88" s="45" t="str">
        <f ca="1">IF(B88&lt;&gt;"",OFFSET('Composição de Preços'!$A$1,MATCH(B88,'Composição de Preços'!A:A,0)-1,2,1,1),"")</f>
        <v>m</v>
      </c>
      <c r="F88" s="67">
        <v>246.54</v>
      </c>
      <c r="G88" s="67"/>
      <c r="H88" s="53">
        <f ca="1">IF(B88&lt;&gt;"",OFFSET('Composição de Preços'!$A$1,MATCH(B88,'Composição de Preços'!A:A,0)-1,7,1,1),"")</f>
        <v>4.45</v>
      </c>
      <c r="I88" s="33">
        <f t="shared" ca="1" si="3"/>
        <v>1097.1030000000001</v>
      </c>
      <c r="J88" s="34">
        <f t="shared" ca="1" si="2"/>
        <v>1.074211762190082E-2</v>
      </c>
      <c r="K88" s="23">
        <v>102130.98</v>
      </c>
    </row>
    <row r="89" spans="2:11" x14ac:dyDescent="0.25">
      <c r="B89" s="35" t="s">
        <v>211</v>
      </c>
      <c r="C89" s="68" t="str">
        <f ca="1">IF(B89&lt;&gt;"",OFFSET('Composição de Preços'!$A$1,MATCH(B89,'Composição de Preços'!A:A,0)-1,1,1,1),"")</f>
        <v>Fio isolado de PVC seção 4 mm² - 750 V - 70°C</v>
      </c>
      <c r="D89" s="69"/>
      <c r="E89" s="45" t="str">
        <f ca="1">IF(B89&lt;&gt;"",OFFSET('Composição de Preços'!$A$1,MATCH(B89,'Composição de Preços'!A:A,0)-1,2,1,1),"")</f>
        <v>m</v>
      </c>
      <c r="F89" s="67">
        <v>11.88</v>
      </c>
      <c r="G89" s="67"/>
      <c r="H89" s="53">
        <f ca="1">IF(B89&lt;&gt;"",OFFSET('Composição de Preços'!$A$1,MATCH(B89,'Composição de Preços'!A:A,0)-1,7,1,1),"")</f>
        <v>5.36</v>
      </c>
      <c r="I89" s="33">
        <f t="shared" ca="1" si="3"/>
        <v>63.676800000000007</v>
      </c>
      <c r="J89" s="34">
        <f t="shared" ca="1" si="2"/>
        <v>6.2348172905028439E-4</v>
      </c>
      <c r="K89" s="23">
        <v>102130.98</v>
      </c>
    </row>
    <row r="90" spans="2:11" x14ac:dyDescent="0.25">
      <c r="B90" s="35" t="s">
        <v>213</v>
      </c>
      <c r="C90" s="68" t="str">
        <f ca="1">IF(B90&lt;&gt;"",OFFSET('Composição de Preços'!$A$1,MATCH(B90,'Composição de Preços'!A:A,0)-1,1,1,1),"")</f>
        <v>Fio isolado de PVC seção 10 mm² - 750 V - 70°C</v>
      </c>
      <c r="D90" s="69"/>
      <c r="E90" s="45" t="str">
        <f ca="1">IF(B90&lt;&gt;"",OFFSET('Composição de Preços'!$A$1,MATCH(B90,'Composição de Preços'!A:A,0)-1,2,1,1),"")</f>
        <v>m</v>
      </c>
      <c r="F90" s="67">
        <v>34.799999999999997</v>
      </c>
      <c r="G90" s="67"/>
      <c r="H90" s="53">
        <f ca="1">IF(B90&lt;&gt;"",OFFSET('Composição de Preços'!$A$1,MATCH(B90,'Composição de Preços'!A:A,0)-1,7,1,1),"")</f>
        <v>8.56</v>
      </c>
      <c r="I90" s="33">
        <f t="shared" ca="1" si="3"/>
        <v>297.88799999999998</v>
      </c>
      <c r="J90" s="34">
        <f t="shared" ca="1" si="2"/>
        <v>2.916725169972911E-3</v>
      </c>
      <c r="K90" s="23">
        <v>102130.98</v>
      </c>
    </row>
    <row r="91" spans="2:11" x14ac:dyDescent="0.25">
      <c r="B91" s="38">
        <v>11</v>
      </c>
      <c r="C91" s="70" t="s">
        <v>575</v>
      </c>
      <c r="D91" s="70"/>
      <c r="E91" s="45"/>
      <c r="F91" s="67"/>
      <c r="G91" s="67"/>
      <c r="H91" s="53"/>
      <c r="I91" s="33"/>
      <c r="J91" s="34"/>
      <c r="K91" s="23">
        <v>102130.98</v>
      </c>
    </row>
    <row r="92" spans="2:11" x14ac:dyDescent="0.25">
      <c r="B92" s="39" t="s">
        <v>215</v>
      </c>
      <c r="C92" s="70" t="s">
        <v>576</v>
      </c>
      <c r="D92" s="70"/>
      <c r="E92" s="45"/>
      <c r="F92" s="67"/>
      <c r="G92" s="67"/>
      <c r="H92" s="53"/>
      <c r="I92" s="33"/>
      <c r="J92" s="34"/>
      <c r="K92" s="23">
        <v>102130.98</v>
      </c>
    </row>
    <row r="93" spans="2:11" x14ac:dyDescent="0.25">
      <c r="B93" s="35" t="s">
        <v>226</v>
      </c>
      <c r="C93" s="68" t="str">
        <f ca="1">IF(B93&lt;&gt;"",OFFSET('Composição de Preços'!$A$1,MATCH(B93,'Composição de Preços'!A:A,0)-1,1,1,1),"")</f>
        <v>Chapisco para parede interna ou externa com argamassa de cimento e areia sem peneirar traço 1:3, e=5 mm</v>
      </c>
      <c r="D93" s="69"/>
      <c r="E93" s="45" t="str">
        <f ca="1">IF(B93&lt;&gt;"",OFFSET('Composição de Preços'!$A$1,MATCH(B93,'Composição de Preços'!A:A,0)-1,2,1,1),"")</f>
        <v>m²</v>
      </c>
      <c r="F93" s="67">
        <v>168.8</v>
      </c>
      <c r="G93" s="67"/>
      <c r="H93" s="53">
        <f ca="1">IF(B93&lt;&gt;"",OFFSET('Composição de Preços'!$A$1,MATCH(B93,'Composição de Preços'!A:A,0)-1,7,1,1),"")</f>
        <v>6.11</v>
      </c>
      <c r="I93" s="33">
        <f t="shared" ca="1" si="3"/>
        <v>1031.3680000000002</v>
      </c>
      <c r="J93" s="34">
        <f t="shared" ca="1" si="2"/>
        <v>1.0098483339727085E-2</v>
      </c>
      <c r="K93" s="23">
        <v>102130.98</v>
      </c>
    </row>
    <row r="94" spans="2:11" x14ac:dyDescent="0.25">
      <c r="B94" s="35" t="s">
        <v>228</v>
      </c>
      <c r="C94" s="68" t="str">
        <f ca="1">IF(B94&lt;&gt;"",OFFSET('Composição de Preços'!$A$1,MATCH(B94,'Composição de Preços'!A:A,0)-1,1,1,1),"")</f>
        <v>Reboco para parede interna ou externa, com argamassa de cal hidratada e areia peneirada traço 1:3, e=5 mm</v>
      </c>
      <c r="D94" s="69"/>
      <c r="E94" s="45" t="str">
        <f ca="1">IF(B94&lt;&gt;"",OFFSET('Composição de Preços'!$A$1,MATCH(B94,'Composição de Preços'!A:A,0)-1,2,1,1),"")</f>
        <v>m²</v>
      </c>
      <c r="F94" s="67">
        <v>168.8</v>
      </c>
      <c r="G94" s="67"/>
      <c r="H94" s="53">
        <f ca="1">IF(B94&lt;&gt;"",OFFSET('Composição de Preços'!$A$1,MATCH(B94,'Composição de Preços'!A:A,0)-1,7,1,1),"")</f>
        <v>17.649999999999999</v>
      </c>
      <c r="I94" s="33">
        <f t="shared" ca="1" si="3"/>
        <v>2979.32</v>
      </c>
      <c r="J94" s="34">
        <f t="shared" ca="1" si="2"/>
        <v>2.9171559892992315E-2</v>
      </c>
      <c r="K94" s="23">
        <v>102130.98</v>
      </c>
    </row>
    <row r="95" spans="2:11" x14ac:dyDescent="0.25">
      <c r="B95" s="35" t="s">
        <v>230</v>
      </c>
      <c r="C95" s="68" t="str">
        <f ca="1">IF(B95&lt;&gt;"",OFFSET('Composição de Preços'!$A$1,MATCH(B95,'Composição de Preços'!A:A,0)-1,1,1,1),"")</f>
        <v>Azulejo assentado com argamassa pré-fabricada de cimento colante, juntas a prumo</v>
      </c>
      <c r="D95" s="69"/>
      <c r="E95" s="45" t="str">
        <f ca="1">IF(B95&lt;&gt;"",OFFSET('Composição de Preços'!$A$1,MATCH(B95,'Composição de Preços'!A:A,0)-1,2,1,1),"")</f>
        <v>m²</v>
      </c>
      <c r="F95" s="67">
        <v>45.6</v>
      </c>
      <c r="G95" s="67"/>
      <c r="H95" s="53">
        <f ca="1">IF(B95&lt;&gt;"",OFFSET('Composição de Preços'!$A$1,MATCH(B95,'Composição de Preços'!A:A,0)-1,7,1,1),"")</f>
        <v>38.04</v>
      </c>
      <c r="I95" s="33">
        <f t="shared" ca="1" si="3"/>
        <v>1734.624</v>
      </c>
      <c r="J95" s="34">
        <f t="shared" ca="1" si="2"/>
        <v>1.6984307797692728E-2</v>
      </c>
      <c r="K95" s="23">
        <v>102130.98</v>
      </c>
    </row>
    <row r="96" spans="2:11" x14ac:dyDescent="0.25">
      <c r="B96" s="39" t="s">
        <v>215</v>
      </c>
      <c r="C96" s="70" t="s">
        <v>577</v>
      </c>
      <c r="D96" s="70"/>
      <c r="E96" s="45"/>
      <c r="F96" s="67"/>
      <c r="G96" s="67"/>
      <c r="H96" s="53"/>
      <c r="I96" s="33"/>
      <c r="J96" s="34"/>
      <c r="K96" s="23">
        <v>102130.98</v>
      </c>
    </row>
    <row r="97" spans="2:11" x14ac:dyDescent="0.25">
      <c r="B97" s="35" t="s">
        <v>226</v>
      </c>
      <c r="C97" s="68" t="str">
        <f ca="1">IF(B97&lt;&gt;"",OFFSET('Composição de Preços'!$A$1,MATCH(B97,'Composição de Preços'!A:A,0)-1,1,1,1),"")</f>
        <v>Chapisco para parede interna ou externa com argamassa de cimento e areia sem peneirar traço 1:3, e=5 mm</v>
      </c>
      <c r="D97" s="69"/>
      <c r="E97" s="45" t="str">
        <f ca="1">IF(B97&lt;&gt;"",OFFSET('Composição de Preços'!$A$1,MATCH(B97,'Composição de Preços'!A:A,0)-1,2,1,1),"")</f>
        <v>m²</v>
      </c>
      <c r="F97" s="67">
        <v>101.55</v>
      </c>
      <c r="G97" s="67"/>
      <c r="H97" s="53">
        <f ca="1">IF(B97&lt;&gt;"",OFFSET('Composição de Preços'!$A$1,MATCH(B97,'Composição de Preços'!A:A,0)-1,7,1,1),"")</f>
        <v>6.11</v>
      </c>
      <c r="I97" s="33">
        <f t="shared" ref="I97:I98" ca="1" si="4">F97*H97</f>
        <v>620.47050000000002</v>
      </c>
      <c r="J97" s="34">
        <f t="shared" ca="1" si="2"/>
        <v>6.0752427911687527E-3</v>
      </c>
      <c r="K97" s="23">
        <v>102130.98</v>
      </c>
    </row>
    <row r="98" spans="2:11" x14ac:dyDescent="0.25">
      <c r="B98" s="35" t="s">
        <v>228</v>
      </c>
      <c r="C98" s="68" t="str">
        <f ca="1">IF(B98&lt;&gt;"",OFFSET('Composição de Preços'!$A$1,MATCH(B98,'Composição de Preços'!A:A,0)-1,1,1,1),"")</f>
        <v>Reboco para parede interna ou externa, com argamassa de cal hidratada e areia peneirada traço 1:3, e=5 mm</v>
      </c>
      <c r="D98" s="69"/>
      <c r="E98" s="45" t="str">
        <f ca="1">IF(B98&lt;&gt;"",OFFSET('Composição de Preços'!$A$1,MATCH(B98,'Composição de Preços'!A:A,0)-1,2,1,1),"")</f>
        <v>m²</v>
      </c>
      <c r="F98" s="67">
        <v>101.55</v>
      </c>
      <c r="G98" s="67"/>
      <c r="H98" s="53">
        <f ca="1">IF(B98&lt;&gt;"",OFFSET('Composição de Preços'!$A$1,MATCH(B98,'Composição de Preços'!A:A,0)-1,7,1,1),"")</f>
        <v>17.649999999999999</v>
      </c>
      <c r="I98" s="33">
        <f t="shared" ca="1" si="4"/>
        <v>1792.3574999999998</v>
      </c>
      <c r="J98" s="34">
        <f t="shared" ca="1" si="2"/>
        <v>1.754959660624034E-2</v>
      </c>
      <c r="K98" s="23">
        <v>102130.98</v>
      </c>
    </row>
    <row r="99" spans="2:11" x14ac:dyDescent="0.25">
      <c r="B99" s="37" t="s">
        <v>224</v>
      </c>
      <c r="C99" s="70" t="s">
        <v>578</v>
      </c>
      <c r="D99" s="70"/>
      <c r="E99" s="45"/>
      <c r="F99" s="67"/>
      <c r="G99" s="67"/>
      <c r="H99" s="53"/>
      <c r="I99" s="33"/>
      <c r="J99" s="34"/>
      <c r="K99" s="23">
        <v>102130.98</v>
      </c>
    </row>
    <row r="100" spans="2:11" x14ac:dyDescent="0.25">
      <c r="B100" s="35" t="s">
        <v>216</v>
      </c>
      <c r="C100" s="68" t="str">
        <f ca="1">IF(B100&lt;&gt;"",OFFSET('Composição de Preços'!$A$1,MATCH(B100,'Composição de Preços'!A:A,0)-1,1,1,1),"")</f>
        <v>Lastro de concreto, incluindo preparo de caixa, e = 5 cm</v>
      </c>
      <c r="D100" s="69"/>
      <c r="E100" s="45" t="str">
        <f ca="1">IF(B100&lt;&gt;"",OFFSET('Composição de Preços'!$A$1,MATCH(B100,'Composição de Preços'!A:A,0)-1,2,1,1),"")</f>
        <v>m²</v>
      </c>
      <c r="F100" s="67">
        <v>56.83</v>
      </c>
      <c r="G100" s="67"/>
      <c r="H100" s="53">
        <f ca="1">IF(B100&lt;&gt;"",OFFSET('Composição de Preços'!$A$1,MATCH(B100,'Composição de Preços'!A:A,0)-1,7,1,1),"")</f>
        <v>33.520000000000003</v>
      </c>
      <c r="I100" s="33">
        <f t="shared" ca="1" si="3"/>
        <v>1904.9416000000001</v>
      </c>
      <c r="J100" s="34">
        <f t="shared" ca="1" si="2"/>
        <v>1.8651946745248112E-2</v>
      </c>
      <c r="K100" s="23">
        <v>102130.98</v>
      </c>
    </row>
    <row r="101" spans="2:11" x14ac:dyDescent="0.25">
      <c r="B101" s="35" t="s">
        <v>218</v>
      </c>
      <c r="C101" s="68" t="str">
        <f ca="1">IF(B101&lt;&gt;"",OFFSET('Composição de Preços'!$A$1,MATCH(B101,'Composição de Preços'!A:A,0)-1,1,1,1),"")</f>
        <v>Regularização sarrafeada de base para revestimento de piso com argamassa de cimento e areia peneirada espessura: 3 cm / traço: 1:3</v>
      </c>
      <c r="D101" s="69"/>
      <c r="E101" s="45" t="str">
        <f ca="1">IF(B101&lt;&gt;"",OFFSET('Composição de Preços'!$A$1,MATCH(B101,'Composição de Preços'!A:A,0)-1,2,1,1),"")</f>
        <v>m²</v>
      </c>
      <c r="F101" s="67">
        <v>56.83</v>
      </c>
      <c r="G101" s="67"/>
      <c r="H101" s="53">
        <f ca="1">IF(B101&lt;&gt;"",OFFSET('Composição de Preços'!$A$1,MATCH(B101,'Composição de Preços'!A:A,0)-1,7,1,1),"")</f>
        <v>26.32</v>
      </c>
      <c r="I101" s="33">
        <f t="shared" ca="1" si="3"/>
        <v>1495.7655999999999</v>
      </c>
      <c r="J101" s="34">
        <f t="shared" ca="1" si="2"/>
        <v>1.464556200283205E-2</v>
      </c>
      <c r="K101" s="23">
        <v>102130.98</v>
      </c>
    </row>
    <row r="102" spans="2:11" x14ac:dyDescent="0.25">
      <c r="B102" s="35" t="s">
        <v>220</v>
      </c>
      <c r="C102" s="68" t="str">
        <f ca="1">IF(B102&lt;&gt;"",OFFSET('Composição de Preços'!$A$1,MATCH(B102,'Composição de Preços'!A:A,0)-1,1,1,1),"")</f>
        <v>Piso cerâmico esmaltado assentado com argamassa pré-fabricada de cimento colante dimensão: 30 x 30 cm</v>
      </c>
      <c r="D102" s="69"/>
      <c r="E102" s="45" t="str">
        <f ca="1">IF(B102&lt;&gt;"",OFFSET('Composição de Preços'!$A$1,MATCH(B102,'Composição de Preços'!A:A,0)-1,2,1,1),"")</f>
        <v>m²</v>
      </c>
      <c r="F102" s="67">
        <v>56.83</v>
      </c>
      <c r="G102" s="67"/>
      <c r="H102" s="53">
        <f ca="1">IF(B102&lt;&gt;"",OFFSET('Composição de Preços'!$A$1,MATCH(B102,'Composição de Preços'!A:A,0)-1,7,1,1),"")</f>
        <v>45.02</v>
      </c>
      <c r="I102" s="33">
        <f t="shared" ca="1" si="3"/>
        <v>2558.4866000000002</v>
      </c>
      <c r="J102" s="34">
        <f t="shared" ca="1" si="2"/>
        <v>2.5051033486607102E-2</v>
      </c>
      <c r="K102" s="23">
        <v>102130.98</v>
      </c>
    </row>
    <row r="103" spans="2:11" x14ac:dyDescent="0.25">
      <c r="B103" s="35" t="s">
        <v>222</v>
      </c>
      <c r="C103" s="68" t="str">
        <f ca="1">IF(B103&lt;&gt;"",OFFSET('Composição de Preços'!$A$1,MATCH(B103,'Composição de Preços'!A:A,0)-1,1,1,1),"")</f>
        <v>Rodapé cerâmico assentado com argamassa pré-fabricada de cimento colante (altura: 8 cm)</v>
      </c>
      <c r="D103" s="69"/>
      <c r="E103" s="45" t="str">
        <f ca="1">IF(B103&lt;&gt;"",OFFSET('Composição de Preços'!$A$1,MATCH(B103,'Composição de Preços'!A:A,0)-1,2,1,1),"")</f>
        <v>m</v>
      </c>
      <c r="F103" s="67">
        <v>66.25</v>
      </c>
      <c r="G103" s="67"/>
      <c r="H103" s="53">
        <f ca="1">IF(B103&lt;&gt;"",OFFSET('Composição de Preços'!$A$1,MATCH(B103,'Composição de Preços'!A:A,0)-1,7,1,1),"")</f>
        <v>20.3</v>
      </c>
      <c r="I103" s="33">
        <f t="shared" ca="1" si="3"/>
        <v>1344.875</v>
      </c>
      <c r="J103" s="34">
        <f t="shared" ca="1" si="2"/>
        <v>1.3168139579195265E-2</v>
      </c>
      <c r="K103" s="23">
        <v>102130.98</v>
      </c>
    </row>
    <row r="104" spans="2:11" x14ac:dyDescent="0.25">
      <c r="B104" s="40" t="s">
        <v>225</v>
      </c>
      <c r="C104" s="70" t="s">
        <v>579</v>
      </c>
      <c r="D104" s="70"/>
      <c r="E104" s="45"/>
      <c r="F104" s="67"/>
      <c r="G104" s="67"/>
      <c r="H104" s="53"/>
      <c r="I104" s="33"/>
      <c r="J104" s="34"/>
      <c r="K104" s="23">
        <v>102130.98</v>
      </c>
    </row>
    <row r="105" spans="2:11" x14ac:dyDescent="0.25">
      <c r="B105" s="35" t="s">
        <v>226</v>
      </c>
      <c r="C105" s="68" t="str">
        <f ca="1">IF(B105&lt;&gt;"",OFFSET('Composição de Preços'!$A$1,MATCH(B105,'Composição de Preços'!A:A,0)-1,1,1,1),"")</f>
        <v>Chapisco para parede interna ou externa com argamassa de cimento e areia sem peneirar traço 1:3, e=5 mm</v>
      </c>
      <c r="D105" s="69"/>
      <c r="E105" s="45" t="str">
        <f ca="1">IF(B105&lt;&gt;"",OFFSET('Composição de Preços'!$A$1,MATCH(B105,'Composição de Preços'!A:A,0)-1,2,1,1),"")</f>
        <v>m²</v>
      </c>
      <c r="F105" s="67">
        <v>56.83</v>
      </c>
      <c r="G105" s="67"/>
      <c r="H105" s="53">
        <f ca="1">IF(B105&lt;&gt;"",OFFSET('Composição de Preços'!$A$1,MATCH(B105,'Composição de Preços'!A:A,0)-1,7,1,1),"")</f>
        <v>6.11</v>
      </c>
      <c r="I105" s="33">
        <f t="shared" ref="I105:I114" ca="1" si="5">F105*H105</f>
        <v>347.23130000000003</v>
      </c>
      <c r="J105" s="34">
        <f t="shared" ca="1" si="2"/>
        <v>3.3998626078002975E-3</v>
      </c>
      <c r="K105" s="23">
        <v>102130.98</v>
      </c>
    </row>
    <row r="106" spans="2:11" x14ac:dyDescent="0.25">
      <c r="B106" s="35" t="s">
        <v>228</v>
      </c>
      <c r="C106" s="68" t="str">
        <f ca="1">IF(B106&lt;&gt;"",OFFSET('Composição de Preços'!$A$1,MATCH(B106,'Composição de Preços'!A:A,0)-1,1,1,1),"")</f>
        <v>Reboco para parede interna ou externa, com argamassa de cal hidratada e areia peneirada traço 1:3, e=5 mm</v>
      </c>
      <c r="D106" s="69"/>
      <c r="E106" s="45" t="str">
        <f ca="1">IF(B106&lt;&gt;"",OFFSET('Composição de Preços'!$A$1,MATCH(B106,'Composição de Preços'!A:A,0)-1,2,1,1),"")</f>
        <v>m²</v>
      </c>
      <c r="F106" s="67">
        <v>56.83</v>
      </c>
      <c r="G106" s="67"/>
      <c r="H106" s="53">
        <f ca="1">IF(B106&lt;&gt;"",OFFSET('Composição de Preços'!$A$1,MATCH(B106,'Composição de Preços'!A:A,0)-1,7,1,1),"")</f>
        <v>17.649999999999999</v>
      </c>
      <c r="I106" s="33">
        <f t="shared" ca="1" si="5"/>
        <v>1003.0494999999999</v>
      </c>
      <c r="J106" s="34">
        <f t="shared" ca="1" si="2"/>
        <v>9.8212070421727065E-3</v>
      </c>
      <c r="K106" s="23">
        <v>102130.98</v>
      </c>
    </row>
    <row r="107" spans="2:11" x14ac:dyDescent="0.25">
      <c r="B107" s="38">
        <v>12</v>
      </c>
      <c r="C107" s="70" t="s">
        <v>580</v>
      </c>
      <c r="D107" s="70"/>
      <c r="E107" s="45"/>
      <c r="F107" s="67"/>
      <c r="G107" s="67"/>
      <c r="H107" s="53"/>
      <c r="I107" s="33"/>
      <c r="J107" s="34">
        <f>IF(C107 &lt;&gt; "",I107/K107, "")</f>
        <v>0</v>
      </c>
      <c r="K107" s="23">
        <v>102130.98</v>
      </c>
    </row>
    <row r="108" spans="2:11" x14ac:dyDescent="0.25">
      <c r="B108" s="35" t="s">
        <v>233</v>
      </c>
      <c r="C108" s="68" t="str">
        <f ca="1">IF(B108&lt;&gt;"",OFFSET('Composição de Preços'!$A$1,MATCH(B108,'Composição de Preços'!A:A,0)-1,1,1,1),"")</f>
        <v>Pintura com tinta látex PVA em parede interna, com duas demãos, sem massa corrida</v>
      </c>
      <c r="D108" s="69"/>
      <c r="E108" s="45" t="str">
        <f ca="1">IF(B108&lt;&gt;"",OFFSET('Composição de Preços'!$A$1,MATCH(B108,'Composição de Preços'!A:A,0)-1,2,1,1),"")</f>
        <v>m²</v>
      </c>
      <c r="F108" s="67">
        <v>180</v>
      </c>
      <c r="G108" s="67"/>
      <c r="H108" s="53">
        <f ca="1">IF(B108&lt;&gt;"",OFFSET('Composição de Preços'!$A$1,MATCH(B108,'Composição de Preços'!A:A,0)-1,7,1,1),"")</f>
        <v>15.6</v>
      </c>
      <c r="I108" s="33">
        <f t="shared" ca="1" si="5"/>
        <v>2808</v>
      </c>
      <c r="J108" s="34">
        <f t="shared" ref="J108:J114" ca="1" si="6">I108/K108</f>
        <v>2.7494106097875493E-2</v>
      </c>
      <c r="K108" s="23">
        <v>102130.98</v>
      </c>
    </row>
    <row r="109" spans="2:11" x14ac:dyDescent="0.25">
      <c r="B109" s="35" t="s">
        <v>235</v>
      </c>
      <c r="C109" s="68" t="str">
        <f ca="1">IF(B109&lt;&gt;"",OFFSET('Composição de Preços'!$A$1,MATCH(B109,'Composição de Preços'!A:A,0)-1,1,1,1),"")</f>
        <v>Emassamento de parede externa com massa acrílica com duas demãos, para pintura látex</v>
      </c>
      <c r="D109" s="69"/>
      <c r="E109" s="45" t="str">
        <f ca="1">IF(B109&lt;&gt;"",OFFSET('Composição de Preços'!$A$1,MATCH(B109,'Composição de Preços'!A:A,0)-1,2,1,1),"")</f>
        <v>m²</v>
      </c>
      <c r="F109" s="67">
        <v>101.55</v>
      </c>
      <c r="G109" s="67"/>
      <c r="H109" s="53">
        <f ca="1">IF(B109&lt;&gt;"",OFFSET('Composição de Preços'!$A$1,MATCH(B109,'Composição de Preços'!A:A,0)-1,7,1,1),"")</f>
        <v>13.29</v>
      </c>
      <c r="I109" s="33">
        <f t="shared" ca="1" si="5"/>
        <v>1349.5994999999998</v>
      </c>
      <c r="J109" s="34">
        <f t="shared" ca="1" si="6"/>
        <v>1.3214398804358872E-2</v>
      </c>
      <c r="K109" s="23">
        <v>102130.98</v>
      </c>
    </row>
    <row r="110" spans="2:11" x14ac:dyDescent="0.25">
      <c r="B110" s="35" t="s">
        <v>237</v>
      </c>
      <c r="C110" s="68" t="str">
        <f ca="1">IF(B110&lt;&gt;"",OFFSET('Composição de Preços'!$A$1,MATCH(B110,'Composição de Preços'!A:A,0)-1,1,1,1),"")</f>
        <v>Pintura com tinta látex acrílica em parede externa, com duas demãos, sem massa corrida</v>
      </c>
      <c r="D110" s="69"/>
      <c r="E110" s="45" t="str">
        <f ca="1">IF(B110&lt;&gt;"",OFFSET('Composição de Preços'!$A$1,MATCH(B110,'Composição de Preços'!A:A,0)-1,2,1,1),"")</f>
        <v>m²</v>
      </c>
      <c r="F110" s="67">
        <v>101.55</v>
      </c>
      <c r="G110" s="67"/>
      <c r="H110" s="53">
        <f ca="1">IF(B110&lt;&gt;"",OFFSET('Composição de Preços'!$A$1,MATCH(B110,'Composição de Preços'!A:A,0)-1,7,1,1),"")</f>
        <v>16.37</v>
      </c>
      <c r="I110" s="33">
        <f t="shared" ca="1" si="5"/>
        <v>1662.3735000000001</v>
      </c>
      <c r="J110" s="34">
        <f t="shared" ca="1" si="6"/>
        <v>1.62768779855045E-2</v>
      </c>
      <c r="K110" s="23">
        <v>102130.98</v>
      </c>
    </row>
    <row r="111" spans="2:11" x14ac:dyDescent="0.25">
      <c r="B111" s="50" t="s">
        <v>651</v>
      </c>
      <c r="C111" s="68" t="str">
        <f ca="1">IF(B111&lt;&gt;"",OFFSET('Composição de Preços'!$A$1,MATCH(B111,'Composição de Preços'!A:A,0)-1,1,1,1),"")</f>
        <v>Pintura com verniz em esquadria de madeira, com três demãos</v>
      </c>
      <c r="D111" s="69"/>
      <c r="E111" s="45" t="str">
        <f ca="1">IF(B111&lt;&gt;"",OFFSET('Composição de Preços'!$A$1,MATCH(B111,'Composição de Preços'!A:A,0)-1,2,1,1),"")</f>
        <v>m²</v>
      </c>
      <c r="F111" s="67">
        <v>16.38</v>
      </c>
      <c r="G111" s="67"/>
      <c r="H111" s="53" t="str">
        <f ca="1">IF(B111&lt;&gt;"",OFFSET('Composição de Preços'!$A$1,MATCH(B111,'Composição de Preços'!A:A,0)-1,7,1,1),"")</f>
        <v>28,58</v>
      </c>
      <c r="I111" s="33">
        <f t="shared" ca="1" si="5"/>
        <v>468.14039999999994</v>
      </c>
      <c r="J111" s="34">
        <f t="shared" ca="1" si="6"/>
        <v>4.5837257216174753E-3</v>
      </c>
      <c r="K111" s="23">
        <v>102130.98</v>
      </c>
    </row>
    <row r="112" spans="2:11" x14ac:dyDescent="0.25">
      <c r="B112" s="49">
        <v>13</v>
      </c>
      <c r="C112" s="70" t="s">
        <v>581</v>
      </c>
      <c r="D112" s="70"/>
      <c r="E112" s="45"/>
      <c r="F112" s="67"/>
      <c r="G112" s="67"/>
      <c r="H112" s="53"/>
      <c r="I112" s="33"/>
      <c r="J112" s="34"/>
      <c r="K112" s="23">
        <v>102130.98</v>
      </c>
    </row>
    <row r="113" spans="2:11" x14ac:dyDescent="0.25">
      <c r="B113" s="50" t="s">
        <v>683</v>
      </c>
      <c r="C113" s="68" t="str">
        <f ca="1">IF(B113&lt;&gt;"",OFFSET('Composição de Preços'!$A$1,MATCH(B113,'Composição de Preços'!A:A,0)-1,1,1,1),"")</f>
        <v>Limpeza geral da edificação</v>
      </c>
      <c r="D113" s="69"/>
      <c r="E113" s="45" t="str">
        <f ca="1">IF(B113&lt;&gt;"",OFFSET('Composição de Preços'!$A$1,MATCH(B113,'Composição de Preços'!A:A,0)-1,2,1,1),"")</f>
        <v>m²</v>
      </c>
      <c r="F113" s="67">
        <v>67.87</v>
      </c>
      <c r="G113" s="67"/>
      <c r="H113" s="53" t="str">
        <f ca="1">IF(B113&lt;&gt;"",OFFSET('Composição de Preços'!$A$1,MATCH(B113,'Composição de Preços'!A:A,0)-1,7,1,1),"")</f>
        <v>13,02</v>
      </c>
      <c r="I113" s="33">
        <f t="shared" ca="1" si="5"/>
        <v>883.66740000000004</v>
      </c>
      <c r="J113" s="34">
        <f t="shared" ca="1" si="6"/>
        <v>8.6522953172484991E-3</v>
      </c>
      <c r="K113" s="23">
        <v>102130.98</v>
      </c>
    </row>
    <row r="114" spans="2:11" x14ac:dyDescent="0.25">
      <c r="B114" s="35" t="s">
        <v>239</v>
      </c>
      <c r="C114" s="68" t="str">
        <f ca="1">IF(B114&lt;&gt;"",OFFSET('Composição de Preços'!$A$1,MATCH(B114,'Composição de Preços'!A:A,0)-1,1,1,1),"")</f>
        <v>Carga manual de entulho em caminhão basculante</v>
      </c>
      <c r="D114" s="69"/>
      <c r="E114" s="45" t="str">
        <f ca="1">IF(B114&lt;&gt;"",OFFSET('Composição de Preços'!$A$1,MATCH(B114,'Composição de Preços'!A:A,0)-1,2,1,1),"")</f>
        <v>m³</v>
      </c>
      <c r="F114" s="67">
        <v>6.34</v>
      </c>
      <c r="G114" s="67"/>
      <c r="H114" s="53">
        <f ca="1">IF(B114&lt;&gt;"",OFFSET('Composição de Preços'!$A$1,MATCH(B114,'Composição de Preços'!A:A,0)-1,7,1,1),"")</f>
        <v>27.76</v>
      </c>
      <c r="I114" s="33">
        <f t="shared" ca="1" si="5"/>
        <v>175.9984</v>
      </c>
      <c r="J114" s="34">
        <f t="shared" ca="1" si="6"/>
        <v>1.7232616391226249E-3</v>
      </c>
      <c r="K114" s="23">
        <v>102130.98</v>
      </c>
    </row>
    <row r="115" spans="2:11" x14ac:dyDescent="0.25">
      <c r="B115" s="86" t="s">
        <v>241</v>
      </c>
      <c r="C115" s="87"/>
      <c r="D115" s="87"/>
      <c r="E115" s="87"/>
      <c r="F115" s="87"/>
      <c r="G115" s="87"/>
      <c r="H115" s="88"/>
      <c r="I115" s="41">
        <f ca="1">SUM(I14:I114)</f>
        <v>100357.732</v>
      </c>
      <c r="J115" s="34"/>
    </row>
    <row r="116" spans="2:11" x14ac:dyDescent="0.25">
      <c r="C116" s="85"/>
      <c r="D116" s="85"/>
    </row>
    <row r="117" spans="2:11" x14ac:dyDescent="0.25">
      <c r="C117" s="85"/>
      <c r="D117" s="85"/>
    </row>
    <row r="118" spans="2:11" x14ac:dyDescent="0.25">
      <c r="C118" s="85"/>
      <c r="D118" s="85"/>
    </row>
    <row r="119" spans="2:11" x14ac:dyDescent="0.25">
      <c r="C119" s="85"/>
      <c r="D119" s="85"/>
    </row>
    <row r="120" spans="2:11" x14ac:dyDescent="0.25">
      <c r="C120" s="85"/>
      <c r="D120" s="85"/>
    </row>
    <row r="121" spans="2:11" x14ac:dyDescent="0.25">
      <c r="C121" s="85"/>
      <c r="D121" s="85"/>
    </row>
    <row r="122" spans="2:11" x14ac:dyDescent="0.25">
      <c r="C122" s="85"/>
      <c r="D122" s="85"/>
    </row>
    <row r="123" spans="2:11" x14ac:dyDescent="0.25">
      <c r="C123" s="85"/>
      <c r="D123" s="85"/>
    </row>
    <row r="124" spans="2:11" x14ac:dyDescent="0.25">
      <c r="C124" s="85"/>
      <c r="D124" s="85"/>
    </row>
    <row r="125" spans="2:11" x14ac:dyDescent="0.25">
      <c r="C125" s="85"/>
      <c r="D125" s="85"/>
    </row>
    <row r="126" spans="2:11" x14ac:dyDescent="0.25">
      <c r="C126" s="85"/>
      <c r="D126" s="85"/>
    </row>
    <row r="127" spans="2:11" x14ac:dyDescent="0.25">
      <c r="C127" s="85"/>
      <c r="D127" s="85"/>
    </row>
    <row r="128" spans="2:11" x14ac:dyDescent="0.25">
      <c r="C128" s="85"/>
      <c r="D128" s="85"/>
    </row>
    <row r="129" spans="3:4" x14ac:dyDescent="0.25">
      <c r="C129" s="85"/>
      <c r="D129" s="85"/>
    </row>
    <row r="130" spans="3:4" x14ac:dyDescent="0.25">
      <c r="C130" s="85"/>
      <c r="D130" s="85"/>
    </row>
    <row r="131" spans="3:4" x14ac:dyDescent="0.25">
      <c r="C131" s="85"/>
      <c r="D131" s="85"/>
    </row>
    <row r="132" spans="3:4" x14ac:dyDescent="0.25">
      <c r="C132" s="85"/>
      <c r="D132" s="85"/>
    </row>
    <row r="133" spans="3:4" x14ac:dyDescent="0.25">
      <c r="C133" s="85"/>
      <c r="D133" s="85"/>
    </row>
    <row r="134" spans="3:4" x14ac:dyDescent="0.25">
      <c r="C134" s="85"/>
      <c r="D134" s="85"/>
    </row>
    <row r="135" spans="3:4" x14ac:dyDescent="0.25">
      <c r="C135" s="85"/>
      <c r="D135" s="85"/>
    </row>
    <row r="136" spans="3:4" x14ac:dyDescent="0.25">
      <c r="C136" s="85"/>
      <c r="D136" s="85"/>
    </row>
    <row r="137" spans="3:4" x14ac:dyDescent="0.25">
      <c r="C137" s="85"/>
      <c r="D137" s="85"/>
    </row>
    <row r="138" spans="3:4" x14ac:dyDescent="0.25">
      <c r="C138" s="85"/>
      <c r="D138" s="85"/>
    </row>
    <row r="139" spans="3:4" x14ac:dyDescent="0.25">
      <c r="C139" s="85"/>
      <c r="D139" s="85"/>
    </row>
    <row r="140" spans="3:4" x14ac:dyDescent="0.25">
      <c r="C140" s="85"/>
      <c r="D140" s="85"/>
    </row>
    <row r="141" spans="3:4" x14ac:dyDescent="0.25">
      <c r="C141" s="85"/>
      <c r="D141" s="85"/>
    </row>
    <row r="142" spans="3:4" x14ac:dyDescent="0.25">
      <c r="C142" s="85"/>
      <c r="D142" s="85"/>
    </row>
    <row r="143" spans="3:4" x14ac:dyDescent="0.25">
      <c r="C143" s="85"/>
      <c r="D143" s="85"/>
    </row>
    <row r="144" spans="3:4" x14ac:dyDescent="0.25">
      <c r="C144" s="85"/>
      <c r="D144" s="85"/>
    </row>
  </sheetData>
  <mergeCells count="252">
    <mergeCell ref="C111:D111"/>
    <mergeCell ref="C112:D112"/>
    <mergeCell ref="C113:D113"/>
    <mergeCell ref="C114:D114"/>
    <mergeCell ref="C106:D106"/>
    <mergeCell ref="C107:D107"/>
    <mergeCell ref="F98:G98"/>
    <mergeCell ref="C72:D72"/>
    <mergeCell ref="F72:G72"/>
    <mergeCell ref="C94:D94"/>
    <mergeCell ref="C96:D96"/>
    <mergeCell ref="F96:G96"/>
    <mergeCell ref="F94:G94"/>
    <mergeCell ref="F95:G95"/>
    <mergeCell ref="C95:D95"/>
    <mergeCell ref="C92:D92"/>
    <mergeCell ref="C93:D93"/>
    <mergeCell ref="F92:G92"/>
    <mergeCell ref="F93:G93"/>
    <mergeCell ref="C97:D97"/>
    <mergeCell ref="F97:G97"/>
    <mergeCell ref="C144:D144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C122:D122"/>
    <mergeCell ref="C123:D123"/>
    <mergeCell ref="C116:D116"/>
    <mergeCell ref="C117:D117"/>
    <mergeCell ref="C118:D118"/>
    <mergeCell ref="B115:H115"/>
    <mergeCell ref="C88:D88"/>
    <mergeCell ref="C79:D79"/>
    <mergeCell ref="C80:D80"/>
    <mergeCell ref="C81:D81"/>
    <mergeCell ref="C82:D82"/>
    <mergeCell ref="C83:D83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C89:D89"/>
    <mergeCell ref="C90:D90"/>
    <mergeCell ref="C91:D91"/>
    <mergeCell ref="C99:D99"/>
    <mergeCell ref="C100:D100"/>
    <mergeCell ref="C98:D98"/>
    <mergeCell ref="C66:D66"/>
    <mergeCell ref="C67:D67"/>
    <mergeCell ref="F89:G89"/>
    <mergeCell ref="F90:G90"/>
    <mergeCell ref="F91:G91"/>
    <mergeCell ref="F99:G99"/>
    <mergeCell ref="F64:G64"/>
    <mergeCell ref="F65:G65"/>
    <mergeCell ref="F66:G66"/>
    <mergeCell ref="F67:G67"/>
    <mergeCell ref="C74:D74"/>
    <mergeCell ref="C75:D75"/>
    <mergeCell ref="C76:D76"/>
    <mergeCell ref="C77:D77"/>
    <mergeCell ref="C78:D78"/>
    <mergeCell ref="C68:D68"/>
    <mergeCell ref="C69:D69"/>
    <mergeCell ref="C70:D70"/>
    <mergeCell ref="C71:D71"/>
    <mergeCell ref="C73:D73"/>
    <mergeCell ref="C84:D84"/>
    <mergeCell ref="C85:D85"/>
    <mergeCell ref="C86:D86"/>
    <mergeCell ref="C87:D87"/>
    <mergeCell ref="C54:D54"/>
    <mergeCell ref="C55:D55"/>
    <mergeCell ref="C56:D56"/>
    <mergeCell ref="C57:D57"/>
    <mergeCell ref="C58:D58"/>
    <mergeCell ref="C59:D59"/>
    <mergeCell ref="C63:D63"/>
    <mergeCell ref="C64:D64"/>
    <mergeCell ref="C65:D65"/>
    <mergeCell ref="C60:D60"/>
    <mergeCell ref="C61:D61"/>
    <mergeCell ref="C62:D62"/>
    <mergeCell ref="F84:G8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F74:G74"/>
    <mergeCell ref="F75:G75"/>
    <mergeCell ref="F76:G76"/>
    <mergeCell ref="F77:G77"/>
    <mergeCell ref="F78:G78"/>
    <mergeCell ref="F68:G68"/>
    <mergeCell ref="F69:G69"/>
    <mergeCell ref="F70:G70"/>
    <mergeCell ref="F71:G71"/>
    <mergeCell ref="F73:G73"/>
    <mergeCell ref="F63:G63"/>
    <mergeCell ref="F58:G58"/>
    <mergeCell ref="F59:G59"/>
    <mergeCell ref="F60:G60"/>
    <mergeCell ref="F61:G61"/>
    <mergeCell ref="F62:G62"/>
    <mergeCell ref="F54:G54"/>
    <mergeCell ref="F55:G55"/>
    <mergeCell ref="F56:G56"/>
    <mergeCell ref="F57:G57"/>
    <mergeCell ref="C32:D32"/>
    <mergeCell ref="C16:D16"/>
    <mergeCell ref="D10:I10"/>
    <mergeCell ref="H9:I9"/>
    <mergeCell ref="B5:C5"/>
    <mergeCell ref="B6:C6"/>
    <mergeCell ref="B7:C7"/>
    <mergeCell ref="B8:C8"/>
    <mergeCell ref="B9:C9"/>
    <mergeCell ref="B10:C10"/>
    <mergeCell ref="E9:G9"/>
    <mergeCell ref="C12:D12"/>
    <mergeCell ref="C14:D14"/>
    <mergeCell ref="C15:D15"/>
    <mergeCell ref="C33:D33"/>
    <mergeCell ref="C34:D34"/>
    <mergeCell ref="C35:D35"/>
    <mergeCell ref="C36:D36"/>
    <mergeCell ref="C37:D37"/>
    <mergeCell ref="F12:G12"/>
    <mergeCell ref="F14:G14"/>
    <mergeCell ref="F15:G15"/>
    <mergeCell ref="F16:G16"/>
    <mergeCell ref="F17:G17"/>
    <mergeCell ref="F30:G30"/>
    <mergeCell ref="F31:G31"/>
    <mergeCell ref="F32:G32"/>
    <mergeCell ref="F33:G33"/>
    <mergeCell ref="F34:G34"/>
    <mergeCell ref="F35:G35"/>
    <mergeCell ref="C28:D28"/>
    <mergeCell ref="C17:D17"/>
    <mergeCell ref="C18:D18"/>
    <mergeCell ref="C19:D19"/>
    <mergeCell ref="C20:D20"/>
    <mergeCell ref="C29:D29"/>
    <mergeCell ref="C30:D30"/>
    <mergeCell ref="C31:D31"/>
    <mergeCell ref="F38:G38"/>
    <mergeCell ref="F39:G39"/>
    <mergeCell ref="C41:D41"/>
    <mergeCell ref="C42:D42"/>
    <mergeCell ref="C43:D43"/>
    <mergeCell ref="F29:G29"/>
    <mergeCell ref="F18:G18"/>
    <mergeCell ref="F19:G19"/>
    <mergeCell ref="F20:G20"/>
    <mergeCell ref="F21:G21"/>
    <mergeCell ref="F22:G22"/>
    <mergeCell ref="F23:G23"/>
    <mergeCell ref="F24:G24"/>
    <mergeCell ref="C21:D21"/>
    <mergeCell ref="C22:D22"/>
    <mergeCell ref="C23:D23"/>
    <mergeCell ref="C24:D24"/>
    <mergeCell ref="C25:D25"/>
    <mergeCell ref="C26:D26"/>
    <mergeCell ref="C27:D27"/>
    <mergeCell ref="F25:G25"/>
    <mergeCell ref="F26:G26"/>
    <mergeCell ref="F27:G27"/>
    <mergeCell ref="F28:G28"/>
    <mergeCell ref="C38:D38"/>
    <mergeCell ref="C39:D39"/>
    <mergeCell ref="F49:G49"/>
    <mergeCell ref="F50:G50"/>
    <mergeCell ref="F51:G51"/>
    <mergeCell ref="F52:G52"/>
    <mergeCell ref="B1:I3"/>
    <mergeCell ref="D5:I5"/>
    <mergeCell ref="D6:I6"/>
    <mergeCell ref="D7:I7"/>
    <mergeCell ref="D8:I8"/>
    <mergeCell ref="F42:G42"/>
    <mergeCell ref="F43:G43"/>
    <mergeCell ref="F44:G44"/>
    <mergeCell ref="F45:G45"/>
    <mergeCell ref="F46:G46"/>
    <mergeCell ref="F47:G47"/>
    <mergeCell ref="F36:G36"/>
    <mergeCell ref="B4:I4"/>
    <mergeCell ref="B11:I11"/>
    <mergeCell ref="C13:D13"/>
    <mergeCell ref="F13:G13"/>
    <mergeCell ref="F48:G48"/>
    <mergeCell ref="F37:G37"/>
    <mergeCell ref="F53:G53"/>
    <mergeCell ref="C47:D47"/>
    <mergeCell ref="C48:D48"/>
    <mergeCell ref="C49:D49"/>
    <mergeCell ref="C50:D50"/>
    <mergeCell ref="C44:D44"/>
    <mergeCell ref="C45:D45"/>
    <mergeCell ref="C46:D46"/>
    <mergeCell ref="C40:D40"/>
    <mergeCell ref="F40:G40"/>
    <mergeCell ref="F41:G41"/>
    <mergeCell ref="C51:D51"/>
    <mergeCell ref="C52:D52"/>
    <mergeCell ref="C53:D53"/>
  </mergeCells>
  <conditionalFormatting sqref="J1:J106 J115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J1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3622047244094491" right="0.31496062992125984" top="0.78740157480314965" bottom="0.78740157480314965" header="0.31496062992125984" footer="0.31496062992125984"/>
  <pageSetup paperSize="9" scale="6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1"/>
  <sheetViews>
    <sheetView showGridLines="0" topLeftCell="A82" workbookViewId="0">
      <selection activeCell="A1129" sqref="A1129"/>
    </sheetView>
  </sheetViews>
  <sheetFormatPr defaultRowHeight="15" x14ac:dyDescent="0.25"/>
  <cols>
    <col min="1" max="1" width="21.7109375" style="54" customWidth="1"/>
    <col min="2" max="2" width="80.85546875" style="54" customWidth="1"/>
    <col min="3" max="5" width="9.140625" style="54"/>
    <col min="6" max="6" width="9.140625" style="54" customWidth="1"/>
    <col min="7" max="7" width="10.5703125" style="54" customWidth="1"/>
    <col min="8" max="8" width="10.42578125" style="6" customWidth="1"/>
    <col min="9" max="16384" width="9.140625" style="54"/>
  </cols>
  <sheetData>
    <row r="1" spans="1:8" ht="15" customHeight="1" x14ac:dyDescent="0.25">
      <c r="A1" s="89" t="s">
        <v>562</v>
      </c>
      <c r="B1" s="90"/>
      <c r="C1" s="90"/>
      <c r="D1" s="90"/>
      <c r="E1" s="90"/>
      <c r="F1" s="90"/>
      <c r="G1" s="90"/>
      <c r="H1" s="91"/>
    </row>
    <row r="2" spans="1:8" ht="15" customHeight="1" x14ac:dyDescent="0.25">
      <c r="A2" s="92"/>
      <c r="B2" s="93"/>
      <c r="C2" s="93"/>
      <c r="D2" s="93"/>
      <c r="E2" s="93"/>
      <c r="F2" s="93"/>
      <c r="G2" s="93"/>
      <c r="H2" s="94"/>
    </row>
    <row r="3" spans="1:8" ht="15.75" thickBot="1" x14ac:dyDescent="0.3">
      <c r="A3" s="95"/>
      <c r="B3" s="96"/>
      <c r="C3" s="96"/>
      <c r="D3" s="96"/>
      <c r="E3" s="96"/>
      <c r="F3" s="96"/>
      <c r="G3" s="96"/>
      <c r="H3" s="97"/>
    </row>
    <row r="4" spans="1:8" x14ac:dyDescent="0.25">
      <c r="A4" s="55" t="s">
        <v>15</v>
      </c>
      <c r="B4" s="56" t="s">
        <v>16</v>
      </c>
      <c r="C4" s="56" t="s">
        <v>9</v>
      </c>
      <c r="D4" s="56" t="s">
        <v>17</v>
      </c>
      <c r="E4" s="56" t="s">
        <v>18</v>
      </c>
      <c r="F4" s="56" t="s">
        <v>19</v>
      </c>
      <c r="G4" s="56" t="s">
        <v>20</v>
      </c>
      <c r="H4" s="57" t="s">
        <v>21</v>
      </c>
    </row>
    <row r="5" spans="1:8" x14ac:dyDescent="0.25">
      <c r="A5" s="9" t="s">
        <v>22</v>
      </c>
      <c r="B5" s="1" t="s">
        <v>23</v>
      </c>
      <c r="C5" s="58" t="s">
        <v>24</v>
      </c>
      <c r="D5" s="59"/>
      <c r="E5" s="59"/>
      <c r="F5" s="59"/>
      <c r="G5" s="59"/>
      <c r="H5" s="12">
        <v>739.95</v>
      </c>
    </row>
    <row r="6" spans="1:8" x14ac:dyDescent="0.25">
      <c r="A6" s="13" t="s">
        <v>25</v>
      </c>
      <c r="B6" s="6" t="s">
        <v>26</v>
      </c>
      <c r="C6" s="6" t="s">
        <v>27</v>
      </c>
      <c r="D6" s="6" t="s">
        <v>28</v>
      </c>
      <c r="E6" s="6">
        <v>13.4</v>
      </c>
      <c r="F6" s="6">
        <v>5.9</v>
      </c>
      <c r="G6" s="6">
        <v>79.06</v>
      </c>
      <c r="H6" s="12">
        <v>13.4</v>
      </c>
    </row>
    <row r="7" spans="1:8" x14ac:dyDescent="0.25">
      <c r="A7" s="13" t="s">
        <v>29</v>
      </c>
      <c r="B7" s="6" t="s">
        <v>30</v>
      </c>
      <c r="C7" s="6" t="s">
        <v>27</v>
      </c>
      <c r="D7" s="6" t="s">
        <v>28</v>
      </c>
      <c r="E7" s="6">
        <v>0.4</v>
      </c>
      <c r="F7" s="6">
        <v>5.9</v>
      </c>
      <c r="G7" s="6">
        <v>2.36</v>
      </c>
      <c r="H7" s="12">
        <v>0.4</v>
      </c>
    </row>
    <row r="8" spans="1:8" x14ac:dyDescent="0.25">
      <c r="A8" s="13" t="s">
        <v>31</v>
      </c>
      <c r="B8" s="6" t="s">
        <v>32</v>
      </c>
      <c r="C8" s="6" t="s">
        <v>27</v>
      </c>
      <c r="D8" s="6" t="s">
        <v>28</v>
      </c>
      <c r="E8" s="6">
        <v>15</v>
      </c>
      <c r="F8" s="6">
        <v>4.8499999999999996</v>
      </c>
      <c r="G8" s="6">
        <v>72.75</v>
      </c>
      <c r="H8" s="12">
        <v>15</v>
      </c>
    </row>
    <row r="9" spans="1:8" x14ac:dyDescent="0.25">
      <c r="A9" s="13" t="s">
        <v>33</v>
      </c>
      <c r="B9" s="6" t="s">
        <v>34</v>
      </c>
      <c r="C9" s="6" t="s">
        <v>35</v>
      </c>
      <c r="D9" s="6" t="s">
        <v>36</v>
      </c>
      <c r="E9" s="6">
        <v>7.0000000000000007E-2</v>
      </c>
      <c r="F9" s="6">
        <v>328.44</v>
      </c>
      <c r="G9" s="6">
        <v>22.99</v>
      </c>
      <c r="H9" s="12">
        <v>7.0000000000000007E-2</v>
      </c>
    </row>
    <row r="10" spans="1:8" x14ac:dyDescent="0.25">
      <c r="A10" s="13" t="s">
        <v>37</v>
      </c>
      <c r="B10" s="6" t="s">
        <v>38</v>
      </c>
      <c r="C10" s="6" t="s">
        <v>24</v>
      </c>
      <c r="D10" s="6" t="s">
        <v>39</v>
      </c>
      <c r="E10" s="6">
        <v>2.36</v>
      </c>
      <c r="F10" s="6">
        <v>12.92</v>
      </c>
      <c r="G10" s="6">
        <v>30.5</v>
      </c>
      <c r="H10" s="12">
        <v>2.36</v>
      </c>
    </row>
    <row r="11" spans="1:8" x14ac:dyDescent="0.25">
      <c r="A11" s="13" t="s">
        <v>40</v>
      </c>
      <c r="B11" s="6" t="s">
        <v>41</v>
      </c>
      <c r="C11" s="6" t="s">
        <v>42</v>
      </c>
      <c r="D11" s="6" t="s">
        <v>39</v>
      </c>
      <c r="E11" s="6">
        <v>7.44</v>
      </c>
      <c r="F11" s="6">
        <v>2.2200000000000002</v>
      </c>
      <c r="G11" s="6">
        <v>16.489999999999998</v>
      </c>
      <c r="H11" s="12">
        <v>7.44</v>
      </c>
    </row>
    <row r="12" spans="1:8" x14ac:dyDescent="0.25">
      <c r="A12" s="13" t="s">
        <v>43</v>
      </c>
      <c r="B12" s="6" t="s">
        <v>44</v>
      </c>
      <c r="C12" s="6" t="s">
        <v>24</v>
      </c>
      <c r="D12" s="6" t="s">
        <v>39</v>
      </c>
      <c r="E12" s="6">
        <v>3.43</v>
      </c>
      <c r="F12" s="6">
        <v>12.83</v>
      </c>
      <c r="G12" s="6">
        <v>44</v>
      </c>
      <c r="H12" s="12">
        <v>3.43</v>
      </c>
    </row>
    <row r="13" spans="1:8" x14ac:dyDescent="0.25">
      <c r="A13" s="13" t="s">
        <v>45</v>
      </c>
      <c r="B13" s="6" t="s">
        <v>46</v>
      </c>
      <c r="C13" s="6" t="s">
        <v>24</v>
      </c>
      <c r="D13" s="6" t="s">
        <v>39</v>
      </c>
      <c r="E13" s="6">
        <v>1.56</v>
      </c>
      <c r="F13" s="6">
        <v>15.1</v>
      </c>
      <c r="G13" s="6">
        <v>23.55</v>
      </c>
      <c r="H13" s="12">
        <v>1.56</v>
      </c>
    </row>
    <row r="14" spans="1:8" x14ac:dyDescent="0.25">
      <c r="A14" s="13" t="s">
        <v>47</v>
      </c>
      <c r="B14" s="6" t="s">
        <v>48</v>
      </c>
      <c r="C14" s="6" t="s">
        <v>42</v>
      </c>
      <c r="D14" s="6" t="s">
        <v>39</v>
      </c>
      <c r="E14" s="6">
        <v>3.37</v>
      </c>
      <c r="F14" s="6">
        <v>19.559999999999999</v>
      </c>
      <c r="G14" s="6">
        <v>65.900000000000006</v>
      </c>
      <c r="H14" s="12">
        <v>3.37</v>
      </c>
    </row>
    <row r="15" spans="1:8" x14ac:dyDescent="0.25">
      <c r="A15" s="13" t="s">
        <v>49</v>
      </c>
      <c r="B15" s="6" t="s">
        <v>50</v>
      </c>
      <c r="C15" s="6" t="s">
        <v>51</v>
      </c>
      <c r="D15" s="6" t="s">
        <v>39</v>
      </c>
      <c r="E15" s="6">
        <v>0.25</v>
      </c>
      <c r="F15" s="6">
        <v>3.36</v>
      </c>
      <c r="G15" s="6">
        <v>0.84</v>
      </c>
      <c r="H15" s="12">
        <v>0.25</v>
      </c>
    </row>
    <row r="16" spans="1:8" x14ac:dyDescent="0.25">
      <c r="A16" s="13" t="s">
        <v>52</v>
      </c>
      <c r="B16" s="6" t="s">
        <v>53</v>
      </c>
      <c r="C16" s="6" t="s">
        <v>24</v>
      </c>
      <c r="D16" s="6" t="s">
        <v>39</v>
      </c>
      <c r="E16" s="6">
        <v>1.2</v>
      </c>
      <c r="F16" s="6">
        <v>7.86</v>
      </c>
      <c r="G16" s="6">
        <v>9.43</v>
      </c>
      <c r="H16" s="12">
        <v>1.2</v>
      </c>
    </row>
    <row r="17" spans="1:8" x14ac:dyDescent="0.25">
      <c r="A17" s="13" t="s">
        <v>54</v>
      </c>
      <c r="B17" s="6" t="s">
        <v>55</v>
      </c>
      <c r="C17" s="6" t="s">
        <v>56</v>
      </c>
      <c r="D17" s="6" t="s">
        <v>39</v>
      </c>
      <c r="E17" s="6">
        <v>0.4</v>
      </c>
      <c r="F17" s="6">
        <v>6.28</v>
      </c>
      <c r="G17" s="6">
        <v>2.5099999999999998</v>
      </c>
      <c r="H17" s="12">
        <v>0.4</v>
      </c>
    </row>
    <row r="18" spans="1:8" x14ac:dyDescent="0.25">
      <c r="A18" s="13" t="s">
        <v>57</v>
      </c>
      <c r="B18" s="6" t="s">
        <v>58</v>
      </c>
      <c r="C18" s="6" t="s">
        <v>56</v>
      </c>
      <c r="D18" s="6" t="s">
        <v>39</v>
      </c>
      <c r="E18" s="6">
        <v>1.5</v>
      </c>
      <c r="F18" s="6">
        <v>5.41</v>
      </c>
      <c r="G18" s="6">
        <v>8.11</v>
      </c>
      <c r="H18" s="12">
        <v>1.5</v>
      </c>
    </row>
    <row r="19" spans="1:8" x14ac:dyDescent="0.25">
      <c r="A19" s="13"/>
      <c r="B19" s="6"/>
      <c r="C19" s="6"/>
      <c r="D19" s="6"/>
      <c r="E19" s="6"/>
      <c r="F19" s="6"/>
      <c r="G19" s="6"/>
      <c r="H19" s="12"/>
    </row>
    <row r="20" spans="1:8" x14ac:dyDescent="0.25">
      <c r="A20" s="13"/>
      <c r="B20" s="6"/>
      <c r="C20" s="6"/>
      <c r="D20" s="6" t="s">
        <v>59</v>
      </c>
      <c r="E20" s="6">
        <v>156.31</v>
      </c>
      <c r="F20" s="6"/>
      <c r="G20" s="6" t="s">
        <v>60</v>
      </c>
      <c r="H20" s="12">
        <v>378.49</v>
      </c>
    </row>
    <row r="21" spans="1:8" x14ac:dyDescent="0.25">
      <c r="A21" s="13"/>
      <c r="B21" s="6"/>
      <c r="C21" s="6"/>
      <c r="D21" s="6" t="s">
        <v>61</v>
      </c>
      <c r="E21" s="6">
        <v>222.18</v>
      </c>
      <c r="F21" s="6"/>
      <c r="G21" s="6" t="s">
        <v>62</v>
      </c>
      <c r="H21" s="12">
        <v>190.7</v>
      </c>
    </row>
    <row r="22" spans="1:8" x14ac:dyDescent="0.25">
      <c r="A22" s="13"/>
      <c r="B22" s="6"/>
      <c r="C22" s="6"/>
      <c r="D22" s="6"/>
      <c r="E22" s="6"/>
      <c r="F22" s="6"/>
      <c r="G22" s="6" t="s">
        <v>63</v>
      </c>
      <c r="H22" s="12">
        <v>170.76</v>
      </c>
    </row>
    <row r="23" spans="1:8" x14ac:dyDescent="0.25">
      <c r="A23" s="13"/>
      <c r="B23" s="6"/>
      <c r="C23" s="6"/>
      <c r="D23" s="6"/>
      <c r="E23" s="6"/>
      <c r="F23" s="6"/>
      <c r="G23" s="6" t="s">
        <v>64</v>
      </c>
      <c r="H23" s="12">
        <v>739.95</v>
      </c>
    </row>
    <row r="24" spans="1:8" x14ac:dyDescent="0.25">
      <c r="A24" s="13"/>
      <c r="B24" s="6"/>
      <c r="C24" s="6"/>
      <c r="D24" s="6"/>
      <c r="E24" s="6"/>
      <c r="F24" s="6"/>
      <c r="G24" s="6"/>
      <c r="H24" s="12"/>
    </row>
    <row r="25" spans="1:8" x14ac:dyDescent="0.25">
      <c r="A25" s="13" t="s">
        <v>15</v>
      </c>
      <c r="B25" s="6" t="s">
        <v>16</v>
      </c>
      <c r="C25" s="6" t="s">
        <v>9</v>
      </c>
      <c r="D25" s="6" t="s">
        <v>17</v>
      </c>
      <c r="E25" s="6" t="s">
        <v>18</v>
      </c>
      <c r="F25" s="6" t="s">
        <v>19</v>
      </c>
      <c r="G25" s="6" t="s">
        <v>20</v>
      </c>
      <c r="H25" s="12" t="s">
        <v>21</v>
      </c>
    </row>
    <row r="26" spans="1:8" x14ac:dyDescent="0.25">
      <c r="A26" s="9" t="s">
        <v>66</v>
      </c>
      <c r="B26" s="1" t="s">
        <v>67</v>
      </c>
      <c r="C26" s="1" t="s">
        <v>51</v>
      </c>
      <c r="D26" s="1"/>
      <c r="E26" s="1"/>
      <c r="F26" s="1"/>
      <c r="G26" s="1"/>
      <c r="H26" s="12">
        <v>1982.84</v>
      </c>
    </row>
    <row r="27" spans="1:8" x14ac:dyDescent="0.25">
      <c r="A27" s="13" t="s">
        <v>68</v>
      </c>
      <c r="B27" s="6" t="s">
        <v>69</v>
      </c>
      <c r="C27" s="6" t="s">
        <v>27</v>
      </c>
      <c r="D27" s="6" t="s">
        <v>28</v>
      </c>
      <c r="E27" s="6">
        <v>4</v>
      </c>
      <c r="F27" s="6">
        <v>4.8499999999999996</v>
      </c>
      <c r="G27" s="6">
        <v>19.399999999999999</v>
      </c>
      <c r="H27" s="12">
        <v>4</v>
      </c>
    </row>
    <row r="28" spans="1:8" x14ac:dyDescent="0.25">
      <c r="A28" s="13" t="s">
        <v>25</v>
      </c>
      <c r="B28" s="6" t="s">
        <v>26</v>
      </c>
      <c r="C28" s="6" t="s">
        <v>27</v>
      </c>
      <c r="D28" s="6" t="s">
        <v>28</v>
      </c>
      <c r="E28" s="6">
        <v>8</v>
      </c>
      <c r="F28" s="6">
        <v>5.9</v>
      </c>
      <c r="G28" s="6">
        <v>47.2</v>
      </c>
      <c r="H28" s="12">
        <v>8</v>
      </c>
    </row>
    <row r="29" spans="1:8" x14ac:dyDescent="0.25">
      <c r="A29" s="13" t="s">
        <v>70</v>
      </c>
      <c r="B29" s="6" t="s">
        <v>71</v>
      </c>
      <c r="C29" s="6" t="s">
        <v>27</v>
      </c>
      <c r="D29" s="6" t="s">
        <v>28</v>
      </c>
      <c r="E29" s="6">
        <v>8</v>
      </c>
      <c r="F29" s="6">
        <v>5.9</v>
      </c>
      <c r="G29" s="6">
        <v>47.2</v>
      </c>
      <c r="H29" s="12">
        <v>8</v>
      </c>
    </row>
    <row r="30" spans="1:8" x14ac:dyDescent="0.25">
      <c r="A30" s="13" t="s">
        <v>29</v>
      </c>
      <c r="B30" s="6" t="s">
        <v>30</v>
      </c>
      <c r="C30" s="6" t="s">
        <v>27</v>
      </c>
      <c r="D30" s="6" t="s">
        <v>28</v>
      </c>
      <c r="E30" s="6">
        <v>8</v>
      </c>
      <c r="F30" s="6">
        <v>5.9</v>
      </c>
      <c r="G30" s="6">
        <v>47.2</v>
      </c>
      <c r="H30" s="12">
        <v>8</v>
      </c>
    </row>
    <row r="31" spans="1:8" x14ac:dyDescent="0.25">
      <c r="A31" s="13" t="s">
        <v>31</v>
      </c>
      <c r="B31" s="6" t="s">
        <v>32</v>
      </c>
      <c r="C31" s="6" t="s">
        <v>27</v>
      </c>
      <c r="D31" s="6" t="s">
        <v>28</v>
      </c>
      <c r="E31" s="6">
        <v>8.1199999999999992</v>
      </c>
      <c r="F31" s="6">
        <v>4.8499999999999996</v>
      </c>
      <c r="G31" s="6">
        <v>39.380000000000003</v>
      </c>
      <c r="H31" s="12">
        <v>8.1199999999999992</v>
      </c>
    </row>
    <row r="32" spans="1:8" x14ac:dyDescent="0.25">
      <c r="A32" s="13" t="s">
        <v>72</v>
      </c>
      <c r="B32" s="6" t="s">
        <v>73</v>
      </c>
      <c r="C32" s="6" t="s">
        <v>35</v>
      </c>
      <c r="D32" s="6" t="s">
        <v>39</v>
      </c>
      <c r="E32" s="6">
        <v>1.89E-2</v>
      </c>
      <c r="F32" s="6">
        <v>99.63</v>
      </c>
      <c r="G32" s="6">
        <v>1.88</v>
      </c>
      <c r="H32" s="12">
        <v>1.89E-2</v>
      </c>
    </row>
    <row r="33" spans="1:8" x14ac:dyDescent="0.25">
      <c r="A33" s="13" t="s">
        <v>74</v>
      </c>
      <c r="B33" s="6" t="s">
        <v>75</v>
      </c>
      <c r="C33" s="6" t="s">
        <v>51</v>
      </c>
      <c r="D33" s="6" t="s">
        <v>39</v>
      </c>
      <c r="E33" s="6">
        <v>30</v>
      </c>
      <c r="F33" s="6">
        <v>0.27</v>
      </c>
      <c r="G33" s="6">
        <v>8.16</v>
      </c>
      <c r="H33" s="12">
        <v>30</v>
      </c>
    </row>
    <row r="34" spans="1:8" x14ac:dyDescent="0.25">
      <c r="A34" s="13" t="s">
        <v>40</v>
      </c>
      <c r="B34" s="6" t="s">
        <v>41</v>
      </c>
      <c r="C34" s="6" t="s">
        <v>42</v>
      </c>
      <c r="D34" s="6" t="s">
        <v>39</v>
      </c>
      <c r="E34" s="6">
        <v>25</v>
      </c>
      <c r="F34" s="6">
        <v>2.2200000000000002</v>
      </c>
      <c r="G34" s="6">
        <v>55.42</v>
      </c>
      <c r="H34" s="12">
        <v>25</v>
      </c>
    </row>
    <row r="35" spans="1:8" x14ac:dyDescent="0.25">
      <c r="A35" s="13" t="s">
        <v>76</v>
      </c>
      <c r="B35" s="6" t="s">
        <v>77</v>
      </c>
      <c r="C35" s="6" t="s">
        <v>42</v>
      </c>
      <c r="D35" s="6" t="s">
        <v>39</v>
      </c>
      <c r="E35" s="6">
        <v>8</v>
      </c>
      <c r="F35" s="6">
        <v>4.41</v>
      </c>
      <c r="G35" s="6">
        <v>35.299999999999997</v>
      </c>
      <c r="H35" s="12">
        <v>8</v>
      </c>
    </row>
    <row r="36" spans="1:8" x14ac:dyDescent="0.25">
      <c r="A36" s="13" t="s">
        <v>78</v>
      </c>
      <c r="B36" s="6" t="s">
        <v>79</v>
      </c>
      <c r="C36" s="6" t="s">
        <v>42</v>
      </c>
      <c r="D36" s="6" t="s">
        <v>39</v>
      </c>
      <c r="E36" s="6">
        <v>30</v>
      </c>
      <c r="F36" s="6">
        <v>12.48</v>
      </c>
      <c r="G36" s="6">
        <v>374.38</v>
      </c>
      <c r="H36" s="12">
        <v>30</v>
      </c>
    </row>
    <row r="37" spans="1:8" x14ac:dyDescent="0.25">
      <c r="A37" s="13" t="s">
        <v>80</v>
      </c>
      <c r="B37" s="6" t="s">
        <v>81</v>
      </c>
      <c r="C37" s="6" t="s">
        <v>42</v>
      </c>
      <c r="D37" s="6" t="s">
        <v>39</v>
      </c>
      <c r="E37" s="6">
        <v>5</v>
      </c>
      <c r="F37" s="6">
        <v>10.34</v>
      </c>
      <c r="G37" s="6">
        <v>51.68</v>
      </c>
      <c r="H37" s="12">
        <v>5</v>
      </c>
    </row>
    <row r="38" spans="1:8" x14ac:dyDescent="0.25">
      <c r="A38" s="13" t="s">
        <v>82</v>
      </c>
      <c r="B38" s="6" t="s">
        <v>83</v>
      </c>
      <c r="C38" s="6" t="s">
        <v>51</v>
      </c>
      <c r="D38" s="6" t="s">
        <v>39</v>
      </c>
      <c r="E38" s="6">
        <v>1</v>
      </c>
      <c r="F38" s="6">
        <v>111.73</v>
      </c>
      <c r="G38" s="6">
        <v>111.73</v>
      </c>
      <c r="H38" s="12">
        <v>1</v>
      </c>
    </row>
    <row r="39" spans="1:8" x14ac:dyDescent="0.25">
      <c r="A39" s="13" t="s">
        <v>84</v>
      </c>
      <c r="B39" s="6" t="s">
        <v>85</v>
      </c>
      <c r="C39" s="6" t="s">
        <v>51</v>
      </c>
      <c r="D39" s="6" t="s">
        <v>39</v>
      </c>
      <c r="E39" s="6">
        <v>1</v>
      </c>
      <c r="F39" s="6">
        <v>264.7</v>
      </c>
      <c r="G39" s="6">
        <v>264.7</v>
      </c>
      <c r="H39" s="12">
        <v>1</v>
      </c>
    </row>
    <row r="40" spans="1:8" x14ac:dyDescent="0.25">
      <c r="A40" s="13" t="s">
        <v>86</v>
      </c>
      <c r="B40" s="6" t="s">
        <v>87</v>
      </c>
      <c r="C40" s="6" t="s">
        <v>51</v>
      </c>
      <c r="D40" s="6" t="s">
        <v>39</v>
      </c>
      <c r="E40" s="6">
        <v>1</v>
      </c>
      <c r="F40" s="6">
        <v>170.89</v>
      </c>
      <c r="G40" s="6">
        <v>170.89</v>
      </c>
      <c r="H40" s="12">
        <v>1</v>
      </c>
    </row>
    <row r="41" spans="1:8" x14ac:dyDescent="0.25">
      <c r="A41" s="13" t="s">
        <v>54</v>
      </c>
      <c r="B41" s="6" t="s">
        <v>55</v>
      </c>
      <c r="C41" s="6" t="s">
        <v>56</v>
      </c>
      <c r="D41" s="6" t="s">
        <v>39</v>
      </c>
      <c r="E41" s="6">
        <v>1</v>
      </c>
      <c r="F41" s="6">
        <v>6.28</v>
      </c>
      <c r="G41" s="6">
        <v>6.28</v>
      </c>
      <c r="H41" s="12">
        <v>1</v>
      </c>
    </row>
    <row r="42" spans="1:8" x14ac:dyDescent="0.25">
      <c r="A42" s="13"/>
      <c r="B42" s="6"/>
      <c r="C42" s="6"/>
      <c r="D42" s="6"/>
      <c r="E42" s="6"/>
      <c r="F42" s="6"/>
      <c r="G42" s="6"/>
      <c r="H42" s="12"/>
    </row>
    <row r="43" spans="1:8" x14ac:dyDescent="0.25">
      <c r="A43" s="13"/>
      <c r="B43" s="6"/>
      <c r="C43" s="6"/>
      <c r="D43" s="6" t="s">
        <v>59</v>
      </c>
      <c r="E43" s="6">
        <v>200.38</v>
      </c>
      <c r="F43" s="6"/>
      <c r="G43" s="6" t="s">
        <v>60</v>
      </c>
      <c r="H43" s="12">
        <v>1280.8</v>
      </c>
    </row>
    <row r="44" spans="1:8" x14ac:dyDescent="0.25">
      <c r="A44" s="13"/>
      <c r="B44" s="6"/>
      <c r="C44" s="6"/>
      <c r="D44" s="6" t="s">
        <v>61</v>
      </c>
      <c r="E44" s="6">
        <v>1080.42</v>
      </c>
      <c r="F44" s="6"/>
      <c r="G44" s="6" t="s">
        <v>62</v>
      </c>
      <c r="H44" s="12">
        <v>244.46</v>
      </c>
    </row>
    <row r="45" spans="1:8" x14ac:dyDescent="0.25">
      <c r="A45" s="13"/>
      <c r="B45" s="6"/>
      <c r="C45" s="6"/>
      <c r="D45" s="6"/>
      <c r="E45" s="6"/>
      <c r="F45" s="6"/>
      <c r="G45" s="6" t="s">
        <v>63</v>
      </c>
      <c r="H45" s="12">
        <v>457.58</v>
      </c>
    </row>
    <row r="46" spans="1:8" x14ac:dyDescent="0.25">
      <c r="A46" s="13"/>
      <c r="B46" s="6"/>
      <c r="C46" s="6"/>
      <c r="D46" s="6"/>
      <c r="E46" s="6"/>
      <c r="F46" s="6"/>
      <c r="G46" s="6" t="s">
        <v>64</v>
      </c>
      <c r="H46" s="12">
        <v>1982.84</v>
      </c>
    </row>
    <row r="47" spans="1:8" x14ac:dyDescent="0.25">
      <c r="A47" s="13"/>
      <c r="B47" s="6"/>
      <c r="C47" s="6"/>
      <c r="D47" s="6"/>
      <c r="E47" s="6"/>
      <c r="F47" s="6"/>
      <c r="G47" s="6"/>
      <c r="H47" s="12"/>
    </row>
    <row r="48" spans="1:8" x14ac:dyDescent="0.25">
      <c r="A48" s="9" t="s">
        <v>15</v>
      </c>
      <c r="B48" s="2" t="s">
        <v>16</v>
      </c>
      <c r="C48" s="1" t="s">
        <v>9</v>
      </c>
      <c r="D48" s="1" t="s">
        <v>17</v>
      </c>
      <c r="E48" s="1" t="s">
        <v>18</v>
      </c>
      <c r="F48" s="1" t="s">
        <v>19</v>
      </c>
      <c r="G48" s="1" t="s">
        <v>20</v>
      </c>
      <c r="H48" s="10" t="s">
        <v>21</v>
      </c>
    </row>
    <row r="49" spans="1:8" x14ac:dyDescent="0.25">
      <c r="A49" s="11" t="s">
        <v>88</v>
      </c>
      <c r="B49" s="5" t="s">
        <v>89</v>
      </c>
      <c r="C49" s="4" t="s">
        <v>51</v>
      </c>
      <c r="D49" s="6"/>
      <c r="E49" s="6"/>
      <c r="F49" s="6"/>
      <c r="G49" s="6"/>
      <c r="H49" s="15">
        <v>1563.51</v>
      </c>
    </row>
    <row r="50" spans="1:8" x14ac:dyDescent="0.25">
      <c r="A50" s="13" t="s">
        <v>90</v>
      </c>
      <c r="B50" s="47" t="s">
        <v>91</v>
      </c>
      <c r="C50" s="6" t="s">
        <v>27</v>
      </c>
      <c r="D50" s="6" t="s">
        <v>28</v>
      </c>
      <c r="E50" s="7">
        <v>24</v>
      </c>
      <c r="F50" s="7">
        <v>4.8499999999999996</v>
      </c>
      <c r="G50" s="7">
        <v>116.4</v>
      </c>
      <c r="H50" s="14">
        <v>24</v>
      </c>
    </row>
    <row r="51" spans="1:8" x14ac:dyDescent="0.25">
      <c r="A51" s="13" t="s">
        <v>92</v>
      </c>
      <c r="B51" s="47" t="s">
        <v>93</v>
      </c>
      <c r="C51" s="6" t="s">
        <v>27</v>
      </c>
      <c r="D51" s="6" t="s">
        <v>28</v>
      </c>
      <c r="E51" s="7">
        <v>24</v>
      </c>
      <c r="F51" s="7">
        <v>5.9</v>
      </c>
      <c r="G51" s="7">
        <v>141.6</v>
      </c>
      <c r="H51" s="14">
        <v>24</v>
      </c>
    </row>
    <row r="52" spans="1:8" ht="30" x14ac:dyDescent="0.25">
      <c r="A52" s="13" t="s">
        <v>94</v>
      </c>
      <c r="B52" s="47" t="s">
        <v>95</v>
      </c>
      <c r="C52" s="6" t="s">
        <v>51</v>
      </c>
      <c r="D52" s="6" t="s">
        <v>39</v>
      </c>
      <c r="E52" s="7">
        <v>1</v>
      </c>
      <c r="F52" s="7">
        <v>348.4</v>
      </c>
      <c r="G52" s="7">
        <v>348.4</v>
      </c>
      <c r="H52" s="14">
        <v>1</v>
      </c>
    </row>
    <row r="53" spans="1:8" x14ac:dyDescent="0.25">
      <c r="A53" s="13" t="s">
        <v>96</v>
      </c>
      <c r="B53" s="47" t="s">
        <v>97</v>
      </c>
      <c r="C53" s="6" t="s">
        <v>42</v>
      </c>
      <c r="D53" s="6" t="s">
        <v>39</v>
      </c>
      <c r="E53" s="7">
        <v>27</v>
      </c>
      <c r="F53" s="7">
        <v>1.73</v>
      </c>
      <c r="G53" s="7">
        <v>46.74</v>
      </c>
      <c r="H53" s="14">
        <v>27</v>
      </c>
    </row>
    <row r="54" spans="1:8" ht="30" x14ac:dyDescent="0.25">
      <c r="A54" s="13" t="s">
        <v>98</v>
      </c>
      <c r="B54" s="47" t="s">
        <v>99</v>
      </c>
      <c r="C54" s="6" t="s">
        <v>51</v>
      </c>
      <c r="D54" s="6" t="s">
        <v>39</v>
      </c>
      <c r="E54" s="7">
        <v>1</v>
      </c>
      <c r="F54" s="7">
        <v>234.8</v>
      </c>
      <c r="G54" s="7">
        <v>234.8</v>
      </c>
      <c r="H54" s="14">
        <v>1</v>
      </c>
    </row>
    <row r="55" spans="1:8" x14ac:dyDescent="0.25">
      <c r="A55" s="13"/>
      <c r="B55" s="47"/>
      <c r="C55" s="6"/>
      <c r="D55" s="6"/>
      <c r="E55" s="6"/>
      <c r="F55" s="6"/>
      <c r="G55" s="6"/>
      <c r="H55" s="12"/>
    </row>
    <row r="56" spans="1:8" x14ac:dyDescent="0.25">
      <c r="A56" s="13"/>
      <c r="B56" s="47"/>
      <c r="C56" s="6"/>
      <c r="D56" s="4" t="s">
        <v>59</v>
      </c>
      <c r="E56" s="8">
        <v>258</v>
      </c>
      <c r="F56" s="6"/>
      <c r="G56" s="4" t="s">
        <v>60</v>
      </c>
      <c r="H56" s="15">
        <v>887.94</v>
      </c>
    </row>
    <row r="57" spans="1:8" x14ac:dyDescent="0.25">
      <c r="A57" s="13"/>
      <c r="B57" s="47"/>
      <c r="C57" s="6"/>
      <c r="D57" s="4" t="s">
        <v>61</v>
      </c>
      <c r="E57" s="8">
        <v>629.94000000000005</v>
      </c>
      <c r="F57" s="6"/>
      <c r="G57" s="4" t="s">
        <v>62</v>
      </c>
      <c r="H57" s="15">
        <v>314.76</v>
      </c>
    </row>
    <row r="58" spans="1:8" x14ac:dyDescent="0.25">
      <c r="A58" s="13"/>
      <c r="B58" s="47"/>
      <c r="C58" s="6"/>
      <c r="D58" s="6"/>
      <c r="E58" s="6"/>
      <c r="F58" s="6"/>
      <c r="G58" s="4" t="s">
        <v>63</v>
      </c>
      <c r="H58" s="15">
        <v>360.81</v>
      </c>
    </row>
    <row r="59" spans="1:8" x14ac:dyDescent="0.25">
      <c r="A59" s="13"/>
      <c r="B59" s="47"/>
      <c r="C59" s="6"/>
      <c r="D59" s="6"/>
      <c r="E59" s="6"/>
      <c r="F59" s="6"/>
      <c r="G59" s="4" t="s">
        <v>64</v>
      </c>
      <c r="H59" s="15">
        <v>1563.51</v>
      </c>
    </row>
    <row r="60" spans="1:8" x14ac:dyDescent="0.25">
      <c r="A60" s="13"/>
      <c r="B60" s="47"/>
      <c r="C60" s="6"/>
      <c r="D60" s="6"/>
      <c r="E60" s="6"/>
      <c r="F60" s="6"/>
      <c r="G60" s="4"/>
      <c r="H60" s="15"/>
    </row>
    <row r="61" spans="1:8" x14ac:dyDescent="0.25">
      <c r="A61" s="9" t="s">
        <v>15</v>
      </c>
      <c r="B61" s="2" t="s">
        <v>16</v>
      </c>
      <c r="C61" s="1" t="s">
        <v>9</v>
      </c>
      <c r="D61" s="1" t="s">
        <v>17</v>
      </c>
      <c r="E61" s="1" t="s">
        <v>18</v>
      </c>
      <c r="F61" s="1" t="s">
        <v>19</v>
      </c>
      <c r="G61" s="1" t="s">
        <v>20</v>
      </c>
      <c r="H61" s="10" t="s">
        <v>21</v>
      </c>
    </row>
    <row r="62" spans="1:8" x14ac:dyDescent="0.25">
      <c r="A62" s="11" t="s">
        <v>276</v>
      </c>
      <c r="B62" s="5" t="s">
        <v>277</v>
      </c>
      <c r="C62" s="4" t="s">
        <v>24</v>
      </c>
      <c r="D62" s="6"/>
      <c r="E62" s="6"/>
      <c r="F62" s="6"/>
      <c r="G62" s="6"/>
      <c r="H62" s="15">
        <v>5.86</v>
      </c>
    </row>
    <row r="63" spans="1:8" x14ac:dyDescent="0.25">
      <c r="A63" s="13" t="s">
        <v>25</v>
      </c>
      <c r="B63" s="47" t="s">
        <v>26</v>
      </c>
      <c r="C63" s="6" t="s">
        <v>27</v>
      </c>
      <c r="D63" s="6" t="s">
        <v>28</v>
      </c>
      <c r="E63" s="7">
        <v>0.13</v>
      </c>
      <c r="F63" s="7">
        <v>5.9</v>
      </c>
      <c r="G63" s="7">
        <v>0.77</v>
      </c>
      <c r="H63" s="14">
        <v>0.13</v>
      </c>
    </row>
    <row r="64" spans="1:8" x14ac:dyDescent="0.25">
      <c r="A64" s="13" t="s">
        <v>31</v>
      </c>
      <c r="B64" s="47" t="s">
        <v>32</v>
      </c>
      <c r="C64" s="6" t="s">
        <v>27</v>
      </c>
      <c r="D64" s="6" t="s">
        <v>28</v>
      </c>
      <c r="E64" s="7">
        <v>0.13</v>
      </c>
      <c r="F64" s="7">
        <v>4.8499999999999996</v>
      </c>
      <c r="G64" s="7">
        <v>0.63</v>
      </c>
      <c r="H64" s="14">
        <v>0.13</v>
      </c>
    </row>
    <row r="65" spans="1:8" x14ac:dyDescent="0.25">
      <c r="A65" s="13" t="s">
        <v>278</v>
      </c>
      <c r="B65" s="47" t="s">
        <v>279</v>
      </c>
      <c r="C65" s="6" t="s">
        <v>56</v>
      </c>
      <c r="D65" s="6" t="s">
        <v>39</v>
      </c>
      <c r="E65" s="7">
        <v>0.02</v>
      </c>
      <c r="F65" s="7">
        <v>7.02</v>
      </c>
      <c r="G65" s="7">
        <v>0.14000000000000001</v>
      </c>
      <c r="H65" s="14">
        <v>0.02</v>
      </c>
    </row>
    <row r="66" spans="1:8" x14ac:dyDescent="0.25">
      <c r="A66" s="13" t="s">
        <v>40</v>
      </c>
      <c r="B66" s="47" t="s">
        <v>41</v>
      </c>
      <c r="C66" s="6" t="s">
        <v>42</v>
      </c>
      <c r="D66" s="6" t="s">
        <v>39</v>
      </c>
      <c r="E66" s="7">
        <v>0.04</v>
      </c>
      <c r="F66" s="7">
        <v>2.2200000000000002</v>
      </c>
      <c r="G66" s="7">
        <v>0.09</v>
      </c>
      <c r="H66" s="14">
        <v>0.04</v>
      </c>
    </row>
    <row r="67" spans="1:8" x14ac:dyDescent="0.25">
      <c r="A67" s="13" t="s">
        <v>280</v>
      </c>
      <c r="B67" s="47" t="s">
        <v>281</v>
      </c>
      <c r="C67" s="6" t="s">
        <v>24</v>
      </c>
      <c r="D67" s="6" t="s">
        <v>39</v>
      </c>
      <c r="E67" s="7">
        <v>0.09</v>
      </c>
      <c r="F67" s="7">
        <v>12.36</v>
      </c>
      <c r="G67" s="7">
        <v>1.1100000000000001</v>
      </c>
      <c r="H67" s="14">
        <v>0.09</v>
      </c>
    </row>
    <row r="68" spans="1:8" x14ac:dyDescent="0.25">
      <c r="A68" s="13" t="s">
        <v>57</v>
      </c>
      <c r="B68" s="47" t="s">
        <v>58</v>
      </c>
      <c r="C68" s="6" t="s">
        <v>56</v>
      </c>
      <c r="D68" s="6" t="s">
        <v>39</v>
      </c>
      <c r="E68" s="7">
        <v>1.2E-2</v>
      </c>
      <c r="F68" s="7">
        <v>5.41</v>
      </c>
      <c r="G68" s="7">
        <v>0.06</v>
      </c>
      <c r="H68" s="14">
        <v>1.2E-2</v>
      </c>
    </row>
    <row r="69" spans="1:8" x14ac:dyDescent="0.25">
      <c r="A69" s="13"/>
      <c r="B69" s="47"/>
      <c r="C69" s="6"/>
      <c r="D69" s="6"/>
      <c r="E69" s="6"/>
      <c r="F69" s="6"/>
      <c r="G69" s="6"/>
      <c r="H69" s="12"/>
    </row>
    <row r="70" spans="1:8" x14ac:dyDescent="0.25">
      <c r="A70" s="13"/>
      <c r="B70" s="47"/>
      <c r="C70" s="6"/>
      <c r="D70" s="4" t="s">
        <v>59</v>
      </c>
      <c r="E70" s="8">
        <v>1.4</v>
      </c>
      <c r="F70" s="6"/>
      <c r="G70" s="4" t="s">
        <v>60</v>
      </c>
      <c r="H70" s="15">
        <v>2.8</v>
      </c>
    </row>
    <row r="71" spans="1:8" x14ac:dyDescent="0.25">
      <c r="A71" s="13"/>
      <c r="B71" s="47"/>
      <c r="C71" s="6"/>
      <c r="D71" s="4" t="s">
        <v>61</v>
      </c>
      <c r="E71" s="8">
        <v>1.4</v>
      </c>
      <c r="F71" s="6"/>
      <c r="G71" s="4" t="s">
        <v>62</v>
      </c>
      <c r="H71" s="15">
        <v>1.71</v>
      </c>
    </row>
    <row r="72" spans="1:8" x14ac:dyDescent="0.25">
      <c r="A72" s="13"/>
      <c r="B72" s="47"/>
      <c r="C72" s="6"/>
      <c r="D72" s="6"/>
      <c r="E72" s="6"/>
      <c r="F72" s="6"/>
      <c r="G72" s="4" t="s">
        <v>63</v>
      </c>
      <c r="H72" s="15">
        <v>1.35</v>
      </c>
    </row>
    <row r="73" spans="1:8" x14ac:dyDescent="0.25">
      <c r="A73" s="13"/>
      <c r="B73" s="47"/>
      <c r="C73" s="6"/>
      <c r="D73" s="6"/>
      <c r="E73" s="6"/>
      <c r="F73" s="6"/>
      <c r="G73" s="4" t="s">
        <v>64</v>
      </c>
      <c r="H73" s="15">
        <v>5.86</v>
      </c>
    </row>
    <row r="74" spans="1:8" x14ac:dyDescent="0.25">
      <c r="A74" s="13"/>
      <c r="B74" s="47"/>
      <c r="C74" s="6"/>
      <c r="D74" s="6"/>
      <c r="E74" s="6"/>
      <c r="F74" s="6"/>
      <c r="G74" s="4"/>
      <c r="H74" s="15"/>
    </row>
    <row r="75" spans="1:8" x14ac:dyDescent="0.25">
      <c r="A75" s="9" t="s">
        <v>15</v>
      </c>
      <c r="B75" s="2" t="s">
        <v>16</v>
      </c>
      <c r="C75" s="1" t="s">
        <v>9</v>
      </c>
      <c r="D75" s="1" t="s">
        <v>17</v>
      </c>
      <c r="E75" s="1" t="s">
        <v>18</v>
      </c>
      <c r="F75" s="1" t="s">
        <v>19</v>
      </c>
      <c r="G75" s="1" t="s">
        <v>20</v>
      </c>
      <c r="H75" s="10" t="s">
        <v>21</v>
      </c>
    </row>
    <row r="76" spans="1:8" x14ac:dyDescent="0.25">
      <c r="A76" s="11" t="s">
        <v>100</v>
      </c>
      <c r="B76" s="5" t="s">
        <v>101</v>
      </c>
      <c r="C76" s="4" t="s">
        <v>42</v>
      </c>
      <c r="D76" s="6"/>
      <c r="E76" s="6"/>
      <c r="F76" s="6"/>
      <c r="G76" s="6"/>
      <c r="H76" s="15">
        <v>58.01</v>
      </c>
    </row>
    <row r="77" spans="1:8" x14ac:dyDescent="0.25">
      <c r="A77" s="13" t="s">
        <v>31</v>
      </c>
      <c r="B77" s="47" t="s">
        <v>32</v>
      </c>
      <c r="C77" s="6" t="s">
        <v>27</v>
      </c>
      <c r="D77" s="6" t="s">
        <v>28</v>
      </c>
      <c r="E77" s="7">
        <v>2</v>
      </c>
      <c r="F77" s="7">
        <v>4.8499999999999996</v>
      </c>
      <c r="G77" s="7">
        <v>9.6999999999999993</v>
      </c>
      <c r="H77" s="14">
        <v>2</v>
      </c>
    </row>
    <row r="78" spans="1:8" x14ac:dyDescent="0.25">
      <c r="A78" s="13" t="s">
        <v>243</v>
      </c>
      <c r="B78" s="47" t="s">
        <v>244</v>
      </c>
      <c r="C78" s="6" t="s">
        <v>35</v>
      </c>
      <c r="D78" s="6" t="s">
        <v>36</v>
      </c>
      <c r="E78" s="7">
        <v>4.9099999999999998E-2</v>
      </c>
      <c r="F78" s="7">
        <v>338.14</v>
      </c>
      <c r="G78" s="7">
        <v>16.600000000000001</v>
      </c>
      <c r="H78" s="14">
        <v>4.9099999999999998E-2</v>
      </c>
    </row>
    <row r="79" spans="1:8" x14ac:dyDescent="0.25">
      <c r="A79" s="13" t="s">
        <v>245</v>
      </c>
      <c r="B79" s="47" t="s">
        <v>246</v>
      </c>
      <c r="C79" s="6" t="s">
        <v>56</v>
      </c>
      <c r="D79" s="6" t="s">
        <v>39</v>
      </c>
      <c r="E79" s="7">
        <v>0.98</v>
      </c>
      <c r="F79" s="7">
        <v>4.76</v>
      </c>
      <c r="G79" s="7">
        <v>4.66</v>
      </c>
      <c r="H79" s="14">
        <v>0.98</v>
      </c>
    </row>
    <row r="80" spans="1:8" x14ac:dyDescent="0.25">
      <c r="A80" s="13"/>
      <c r="B80" s="47"/>
      <c r="C80" s="6"/>
      <c r="D80" s="6"/>
      <c r="E80" s="6"/>
      <c r="F80" s="6"/>
      <c r="G80" s="6"/>
      <c r="H80" s="12"/>
    </row>
    <row r="81" spans="1:8" x14ac:dyDescent="0.25">
      <c r="A81" s="13"/>
      <c r="B81" s="47"/>
      <c r="C81" s="6"/>
      <c r="D81" s="4" t="s">
        <v>59</v>
      </c>
      <c r="E81" s="8">
        <v>11.2</v>
      </c>
      <c r="F81" s="6"/>
      <c r="G81" s="4" t="s">
        <v>60</v>
      </c>
      <c r="H81" s="15">
        <v>30.96</v>
      </c>
    </row>
    <row r="82" spans="1:8" x14ac:dyDescent="0.25">
      <c r="A82" s="13"/>
      <c r="B82" s="47"/>
      <c r="C82" s="6"/>
      <c r="D82" s="4" t="s">
        <v>61</v>
      </c>
      <c r="E82" s="8">
        <v>19.760000000000002</v>
      </c>
      <c r="F82" s="6"/>
      <c r="G82" s="4" t="s">
        <v>62</v>
      </c>
      <c r="H82" s="15">
        <v>13.67</v>
      </c>
    </row>
    <row r="83" spans="1:8" x14ac:dyDescent="0.25">
      <c r="A83" s="13"/>
      <c r="B83" s="47"/>
      <c r="C83" s="6"/>
      <c r="D83" s="6"/>
      <c r="E83" s="6"/>
      <c r="F83" s="6"/>
      <c r="G83" s="4" t="s">
        <v>63</v>
      </c>
      <c r="H83" s="15">
        <v>13.39</v>
      </c>
    </row>
    <row r="84" spans="1:8" x14ac:dyDescent="0.25">
      <c r="A84" s="13"/>
      <c r="B84" s="47"/>
      <c r="C84" s="6"/>
      <c r="D84" s="6"/>
      <c r="E84" s="6"/>
      <c r="F84" s="6"/>
      <c r="G84" s="4" t="s">
        <v>64</v>
      </c>
      <c r="H84" s="15">
        <v>58.01</v>
      </c>
    </row>
    <row r="85" spans="1:8" x14ac:dyDescent="0.25">
      <c r="A85" s="13"/>
      <c r="B85" s="47"/>
      <c r="C85" s="6"/>
      <c r="D85" s="6"/>
      <c r="E85" s="6"/>
      <c r="F85" s="6"/>
      <c r="G85" s="4"/>
      <c r="H85" s="15"/>
    </row>
    <row r="86" spans="1:8" x14ac:dyDescent="0.25">
      <c r="A86" s="9" t="s">
        <v>15</v>
      </c>
      <c r="B86" s="2" t="s">
        <v>16</v>
      </c>
      <c r="C86" s="1" t="s">
        <v>9</v>
      </c>
      <c r="D86" s="1" t="s">
        <v>17</v>
      </c>
      <c r="E86" s="1" t="s">
        <v>18</v>
      </c>
      <c r="F86" s="1" t="s">
        <v>19</v>
      </c>
      <c r="G86" s="1" t="s">
        <v>20</v>
      </c>
      <c r="H86" s="10" t="s">
        <v>21</v>
      </c>
    </row>
    <row r="87" spans="1:8" x14ac:dyDescent="0.25">
      <c r="A87" s="11" t="s">
        <v>102</v>
      </c>
      <c r="B87" s="5" t="s">
        <v>103</v>
      </c>
      <c r="C87" s="4" t="s">
        <v>35</v>
      </c>
      <c r="D87" s="6"/>
      <c r="E87" s="6"/>
      <c r="F87" s="6"/>
      <c r="G87" s="6"/>
      <c r="H87" s="15">
        <v>55.99</v>
      </c>
    </row>
    <row r="88" spans="1:8" x14ac:dyDescent="0.25">
      <c r="A88" s="13" t="s">
        <v>31</v>
      </c>
      <c r="B88" s="47" t="s">
        <v>32</v>
      </c>
      <c r="C88" s="6" t="s">
        <v>27</v>
      </c>
      <c r="D88" s="6" t="s">
        <v>28</v>
      </c>
      <c r="E88" s="7">
        <v>4</v>
      </c>
      <c r="F88" s="7">
        <v>4.8499999999999996</v>
      </c>
      <c r="G88" s="7">
        <v>19.399999999999999</v>
      </c>
      <c r="H88" s="14">
        <v>4</v>
      </c>
    </row>
    <row r="89" spans="1:8" x14ac:dyDescent="0.25">
      <c r="A89" s="13"/>
      <c r="B89" s="47"/>
      <c r="C89" s="6"/>
      <c r="D89" s="6"/>
      <c r="E89" s="6"/>
      <c r="F89" s="6"/>
      <c r="G89" s="6"/>
      <c r="H89" s="12"/>
    </row>
    <row r="90" spans="1:8" x14ac:dyDescent="0.25">
      <c r="A90" s="13"/>
      <c r="B90" s="47"/>
      <c r="C90" s="6"/>
      <c r="D90" s="4" t="s">
        <v>59</v>
      </c>
      <c r="E90" s="8">
        <v>19.399999999999999</v>
      </c>
      <c r="F90" s="6"/>
      <c r="G90" s="4" t="s">
        <v>60</v>
      </c>
      <c r="H90" s="15">
        <v>19.399999999999999</v>
      </c>
    </row>
    <row r="91" spans="1:8" x14ac:dyDescent="0.25">
      <c r="A91" s="13"/>
      <c r="B91" s="47"/>
      <c r="C91" s="6"/>
      <c r="D91" s="4" t="s">
        <v>61</v>
      </c>
      <c r="E91" s="8">
        <v>0</v>
      </c>
      <c r="F91" s="6"/>
      <c r="G91" s="4" t="s">
        <v>62</v>
      </c>
      <c r="H91" s="15">
        <v>23.67</v>
      </c>
    </row>
    <row r="92" spans="1:8" x14ac:dyDescent="0.25">
      <c r="A92" s="13"/>
      <c r="B92" s="47"/>
      <c r="C92" s="6"/>
      <c r="D92" s="6"/>
      <c r="E92" s="6"/>
      <c r="F92" s="6"/>
      <c r="G92" s="4" t="s">
        <v>63</v>
      </c>
      <c r="H92" s="15">
        <v>12.92</v>
      </c>
    </row>
    <row r="93" spans="1:8" x14ac:dyDescent="0.25">
      <c r="A93" s="13"/>
      <c r="B93" s="47"/>
      <c r="C93" s="6"/>
      <c r="D93" s="6"/>
      <c r="E93" s="6"/>
      <c r="F93" s="6"/>
      <c r="G93" s="4" t="s">
        <v>64</v>
      </c>
      <c r="H93" s="15">
        <v>55.99</v>
      </c>
    </row>
    <row r="94" spans="1:8" x14ac:dyDescent="0.25">
      <c r="A94" s="13"/>
      <c r="B94" s="47"/>
      <c r="C94" s="6"/>
      <c r="D94" s="6"/>
      <c r="E94" s="6"/>
      <c r="F94" s="6"/>
      <c r="G94" s="6"/>
      <c r="H94" s="12"/>
    </row>
    <row r="95" spans="1:8" x14ac:dyDescent="0.25">
      <c r="A95" s="16" t="s">
        <v>282</v>
      </c>
      <c r="B95" s="100" t="s">
        <v>283</v>
      </c>
      <c r="C95" s="100"/>
      <c r="D95" s="100"/>
      <c r="E95" s="100"/>
      <c r="F95" s="100"/>
      <c r="G95" s="100"/>
      <c r="H95" s="101"/>
    </row>
    <row r="96" spans="1:8" x14ac:dyDescent="0.25">
      <c r="A96" s="16" t="s">
        <v>284</v>
      </c>
      <c r="B96" s="100" t="s">
        <v>285</v>
      </c>
      <c r="C96" s="100"/>
      <c r="D96" s="100"/>
      <c r="E96" s="100"/>
      <c r="F96" s="100"/>
      <c r="G96" s="100"/>
      <c r="H96" s="101"/>
    </row>
    <row r="97" spans="1:8" x14ac:dyDescent="0.25">
      <c r="A97" s="17" t="s">
        <v>286</v>
      </c>
      <c r="B97" s="98" t="s">
        <v>287</v>
      </c>
      <c r="C97" s="98"/>
      <c r="D97" s="98"/>
      <c r="E97" s="98"/>
      <c r="F97" s="98"/>
      <c r="G97" s="98"/>
      <c r="H97" s="99"/>
    </row>
    <row r="98" spans="1:8" x14ac:dyDescent="0.25">
      <c r="A98" s="13"/>
      <c r="B98" s="47"/>
      <c r="C98" s="6"/>
      <c r="D98" s="6"/>
      <c r="E98" s="6"/>
      <c r="F98" s="6"/>
      <c r="G98" s="4"/>
      <c r="H98" s="15"/>
    </row>
    <row r="99" spans="1:8" x14ac:dyDescent="0.25">
      <c r="A99" s="9" t="s">
        <v>15</v>
      </c>
      <c r="B99" s="2" t="s">
        <v>16</v>
      </c>
      <c r="C99" s="1" t="s">
        <v>9</v>
      </c>
      <c r="D99" s="1" t="s">
        <v>17</v>
      </c>
      <c r="E99" s="1" t="s">
        <v>18</v>
      </c>
      <c r="F99" s="1" t="s">
        <v>19</v>
      </c>
      <c r="G99" s="1" t="s">
        <v>20</v>
      </c>
      <c r="H99" s="10" t="s">
        <v>21</v>
      </c>
    </row>
    <row r="100" spans="1:8" x14ac:dyDescent="0.25">
      <c r="A100" s="11" t="s">
        <v>104</v>
      </c>
      <c r="B100" s="5" t="s">
        <v>105</v>
      </c>
      <c r="C100" s="4" t="s">
        <v>35</v>
      </c>
      <c r="D100" s="6"/>
      <c r="E100" s="6"/>
      <c r="F100" s="6"/>
      <c r="G100" s="6"/>
      <c r="H100" s="15">
        <v>171.9</v>
      </c>
    </row>
    <row r="101" spans="1:8" x14ac:dyDescent="0.25">
      <c r="A101" s="13" t="s">
        <v>31</v>
      </c>
      <c r="B101" s="47" t="s">
        <v>32</v>
      </c>
      <c r="C101" s="6" t="s">
        <v>27</v>
      </c>
      <c r="D101" s="6" t="s">
        <v>28</v>
      </c>
      <c r="E101" s="7">
        <v>2.5</v>
      </c>
      <c r="F101" s="7">
        <v>4.8499999999999996</v>
      </c>
      <c r="G101" s="7">
        <v>12.13</v>
      </c>
      <c r="H101" s="14">
        <v>2.5</v>
      </c>
    </row>
    <row r="102" spans="1:8" x14ac:dyDescent="0.25">
      <c r="A102" s="13" t="s">
        <v>288</v>
      </c>
      <c r="B102" s="47" t="s">
        <v>289</v>
      </c>
      <c r="C102" s="6" t="s">
        <v>35</v>
      </c>
      <c r="D102" s="6" t="s">
        <v>39</v>
      </c>
      <c r="E102" s="7">
        <v>0.6</v>
      </c>
      <c r="F102" s="7">
        <v>87.74</v>
      </c>
      <c r="G102" s="7">
        <v>52.65</v>
      </c>
      <c r="H102" s="14">
        <v>0.6</v>
      </c>
    </row>
    <row r="103" spans="1:8" x14ac:dyDescent="0.25">
      <c r="A103" s="13" t="s">
        <v>290</v>
      </c>
      <c r="B103" s="47" t="s">
        <v>291</v>
      </c>
      <c r="C103" s="6" t="s">
        <v>35</v>
      </c>
      <c r="D103" s="6" t="s">
        <v>39</v>
      </c>
      <c r="E103" s="7">
        <v>0.6</v>
      </c>
      <c r="F103" s="7">
        <v>87.74</v>
      </c>
      <c r="G103" s="7">
        <v>52.65</v>
      </c>
      <c r="H103" s="14">
        <v>0.6</v>
      </c>
    </row>
    <row r="104" spans="1:8" x14ac:dyDescent="0.25">
      <c r="A104" s="13"/>
      <c r="B104" s="47"/>
      <c r="C104" s="6"/>
      <c r="D104" s="6"/>
      <c r="E104" s="6"/>
      <c r="F104" s="6"/>
      <c r="G104" s="6"/>
      <c r="H104" s="12"/>
    </row>
    <row r="105" spans="1:8" x14ac:dyDescent="0.25">
      <c r="A105" s="13"/>
      <c r="B105" s="47"/>
      <c r="C105" s="6"/>
      <c r="D105" s="4" t="s">
        <v>59</v>
      </c>
      <c r="E105" s="8">
        <v>12.13</v>
      </c>
      <c r="F105" s="6"/>
      <c r="G105" s="4" t="s">
        <v>60</v>
      </c>
      <c r="H105" s="15">
        <v>117.43</v>
      </c>
    </row>
    <row r="106" spans="1:8" x14ac:dyDescent="0.25">
      <c r="A106" s="13"/>
      <c r="B106" s="47"/>
      <c r="C106" s="6"/>
      <c r="D106" s="4" t="s">
        <v>61</v>
      </c>
      <c r="E106" s="8">
        <v>105.3</v>
      </c>
      <c r="F106" s="6"/>
      <c r="G106" s="4" t="s">
        <v>62</v>
      </c>
      <c r="H106" s="15">
        <v>14.8</v>
      </c>
    </row>
    <row r="107" spans="1:8" x14ac:dyDescent="0.25">
      <c r="A107" s="13"/>
      <c r="B107" s="47"/>
      <c r="C107" s="6"/>
      <c r="D107" s="6"/>
      <c r="E107" s="6"/>
      <c r="F107" s="6"/>
      <c r="G107" s="4" t="s">
        <v>63</v>
      </c>
      <c r="H107" s="15">
        <v>39.67</v>
      </c>
    </row>
    <row r="108" spans="1:8" x14ac:dyDescent="0.25">
      <c r="A108" s="13"/>
      <c r="B108" s="47"/>
      <c r="C108" s="6"/>
      <c r="D108" s="6"/>
      <c r="E108" s="6"/>
      <c r="F108" s="6"/>
      <c r="G108" s="4" t="s">
        <v>64</v>
      </c>
      <c r="H108" s="15">
        <v>171.9</v>
      </c>
    </row>
    <row r="109" spans="1:8" x14ac:dyDescent="0.25">
      <c r="A109" s="18"/>
      <c r="B109" s="46"/>
      <c r="C109" s="3"/>
      <c r="D109" s="3"/>
      <c r="E109" s="3"/>
      <c r="F109" s="3"/>
      <c r="G109" s="3"/>
      <c r="H109" s="19"/>
    </row>
    <row r="110" spans="1:8" x14ac:dyDescent="0.25">
      <c r="A110" s="13"/>
      <c r="B110" s="47"/>
      <c r="C110" s="6"/>
      <c r="D110" s="6"/>
      <c r="E110" s="6"/>
      <c r="F110" s="6"/>
      <c r="G110" s="4"/>
      <c r="H110" s="15"/>
    </row>
    <row r="111" spans="1:8" x14ac:dyDescent="0.25">
      <c r="A111" s="9" t="s">
        <v>15</v>
      </c>
      <c r="B111" s="2" t="s">
        <v>16</v>
      </c>
      <c r="C111" s="1" t="s">
        <v>9</v>
      </c>
      <c r="D111" s="1" t="s">
        <v>17</v>
      </c>
      <c r="E111" s="1" t="s">
        <v>18</v>
      </c>
      <c r="F111" s="1" t="s">
        <v>19</v>
      </c>
      <c r="G111" s="1" t="s">
        <v>20</v>
      </c>
      <c r="H111" s="10" t="s">
        <v>21</v>
      </c>
    </row>
    <row r="112" spans="1:8" ht="30" x14ac:dyDescent="0.25">
      <c r="A112" s="11" t="s">
        <v>118</v>
      </c>
      <c r="B112" s="5" t="s">
        <v>119</v>
      </c>
      <c r="C112" s="4" t="s">
        <v>24</v>
      </c>
      <c r="D112" s="6"/>
      <c r="E112" s="6"/>
      <c r="F112" s="6"/>
      <c r="G112" s="6"/>
      <c r="H112" s="15">
        <v>69.28</v>
      </c>
    </row>
    <row r="113" spans="1:8" ht="30" x14ac:dyDescent="0.25">
      <c r="A113" s="13" t="s">
        <v>247</v>
      </c>
      <c r="B113" s="47" t="s">
        <v>248</v>
      </c>
      <c r="C113" s="6" t="s">
        <v>24</v>
      </c>
      <c r="D113" s="6" t="s">
        <v>36</v>
      </c>
      <c r="E113" s="7">
        <v>0.33300000000000002</v>
      </c>
      <c r="F113" s="7">
        <v>120.22</v>
      </c>
      <c r="G113" s="7">
        <v>40.03</v>
      </c>
      <c r="H113" s="14">
        <v>0.33300000000000002</v>
      </c>
    </row>
    <row r="114" spans="1:8" ht="30" x14ac:dyDescent="0.25">
      <c r="A114" s="13" t="s">
        <v>249</v>
      </c>
      <c r="B114" s="47" t="s">
        <v>250</v>
      </c>
      <c r="C114" s="6" t="s">
        <v>24</v>
      </c>
      <c r="D114" s="6" t="s">
        <v>36</v>
      </c>
      <c r="E114" s="7">
        <v>1</v>
      </c>
      <c r="F114" s="7">
        <v>4.2699999999999996</v>
      </c>
      <c r="G114" s="7">
        <v>4.2699999999999996</v>
      </c>
      <c r="H114" s="14">
        <v>1</v>
      </c>
    </row>
    <row r="115" spans="1:8" ht="30" x14ac:dyDescent="0.25">
      <c r="A115" s="13" t="s">
        <v>251</v>
      </c>
      <c r="B115" s="47" t="s">
        <v>252</v>
      </c>
      <c r="C115" s="6" t="s">
        <v>24</v>
      </c>
      <c r="D115" s="6" t="s">
        <v>36</v>
      </c>
      <c r="E115" s="7">
        <v>1</v>
      </c>
      <c r="F115" s="7">
        <v>1.0900000000000001</v>
      </c>
      <c r="G115" s="7">
        <v>1.0900000000000001</v>
      </c>
      <c r="H115" s="14">
        <v>1</v>
      </c>
    </row>
    <row r="116" spans="1:8" x14ac:dyDescent="0.25">
      <c r="A116" s="13"/>
      <c r="B116" s="47"/>
      <c r="C116" s="6"/>
      <c r="D116" s="6"/>
      <c r="E116" s="6"/>
      <c r="F116" s="6"/>
      <c r="G116" s="6"/>
      <c r="H116" s="12"/>
    </row>
    <row r="117" spans="1:8" x14ac:dyDescent="0.25">
      <c r="A117" s="13"/>
      <c r="B117" s="47"/>
      <c r="C117" s="6"/>
      <c r="D117" s="4" t="s">
        <v>59</v>
      </c>
      <c r="E117" s="8">
        <v>6.48</v>
      </c>
      <c r="F117" s="6"/>
      <c r="G117" s="4" t="s">
        <v>60</v>
      </c>
      <c r="H117" s="15">
        <v>45.39</v>
      </c>
    </row>
    <row r="118" spans="1:8" x14ac:dyDescent="0.25">
      <c r="A118" s="13"/>
      <c r="B118" s="47"/>
      <c r="C118" s="6"/>
      <c r="D118" s="4" t="s">
        <v>61</v>
      </c>
      <c r="E118" s="8">
        <v>38.909999999999997</v>
      </c>
      <c r="F118" s="6"/>
      <c r="G118" s="4" t="s">
        <v>62</v>
      </c>
      <c r="H118" s="15">
        <v>7.9</v>
      </c>
    </row>
    <row r="119" spans="1:8" x14ac:dyDescent="0.25">
      <c r="A119" s="13"/>
      <c r="B119" s="47"/>
      <c r="C119" s="6"/>
      <c r="D119" s="6"/>
      <c r="E119" s="6"/>
      <c r="F119" s="6"/>
      <c r="G119" s="4" t="s">
        <v>63</v>
      </c>
      <c r="H119" s="15">
        <v>15.99</v>
      </c>
    </row>
    <row r="120" spans="1:8" x14ac:dyDescent="0.25">
      <c r="A120" s="13"/>
      <c r="B120" s="47"/>
      <c r="C120" s="6"/>
      <c r="D120" s="6"/>
      <c r="E120" s="6"/>
      <c r="F120" s="6"/>
      <c r="G120" s="4" t="s">
        <v>64</v>
      </c>
      <c r="H120" s="15">
        <v>69.28</v>
      </c>
    </row>
    <row r="121" spans="1:8" x14ac:dyDescent="0.25">
      <c r="A121" s="18"/>
      <c r="B121" s="46"/>
      <c r="C121" s="3"/>
      <c r="D121" s="3"/>
      <c r="E121" s="3"/>
      <c r="F121" s="3"/>
      <c r="G121" s="3"/>
      <c r="H121" s="19"/>
    </row>
    <row r="122" spans="1:8" x14ac:dyDescent="0.25">
      <c r="A122" s="13"/>
      <c r="B122" s="6"/>
      <c r="C122" s="6"/>
      <c r="D122" s="6"/>
      <c r="E122" s="6"/>
      <c r="F122" s="6"/>
      <c r="G122" s="6"/>
      <c r="H122" s="12"/>
    </row>
    <row r="123" spans="1:8" x14ac:dyDescent="0.25">
      <c r="A123" s="9" t="s">
        <v>15</v>
      </c>
      <c r="B123" s="2" t="s">
        <v>16</v>
      </c>
      <c r="C123" s="1" t="s">
        <v>9</v>
      </c>
      <c r="D123" s="1" t="s">
        <v>17</v>
      </c>
      <c r="E123" s="1" t="s">
        <v>18</v>
      </c>
      <c r="F123" s="1" t="s">
        <v>19</v>
      </c>
      <c r="G123" s="1" t="s">
        <v>20</v>
      </c>
      <c r="H123" s="10" t="s">
        <v>21</v>
      </c>
    </row>
    <row r="124" spans="1:8" x14ac:dyDescent="0.25">
      <c r="A124" s="11" t="s">
        <v>106</v>
      </c>
      <c r="B124" s="5" t="s">
        <v>107</v>
      </c>
      <c r="C124" s="4" t="s">
        <v>35</v>
      </c>
      <c r="D124" s="6"/>
      <c r="E124" s="6"/>
      <c r="F124" s="6"/>
      <c r="G124" s="6"/>
      <c r="H124" s="15">
        <v>346.8</v>
      </c>
    </row>
    <row r="125" spans="1:8" x14ac:dyDescent="0.25">
      <c r="A125" s="13" t="s">
        <v>292</v>
      </c>
      <c r="B125" s="47" t="s">
        <v>293</v>
      </c>
      <c r="C125" s="6" t="s">
        <v>35</v>
      </c>
      <c r="D125" s="6" t="s">
        <v>39</v>
      </c>
      <c r="E125" s="7">
        <v>1.05</v>
      </c>
      <c r="F125" s="7">
        <v>254.07</v>
      </c>
      <c r="G125" s="7">
        <v>266.77</v>
      </c>
      <c r="H125" s="14">
        <v>1.05</v>
      </c>
    </row>
    <row r="126" spans="1:8" x14ac:dyDescent="0.25">
      <c r="A126" s="13"/>
      <c r="B126" s="47"/>
      <c r="C126" s="6"/>
      <c r="D126" s="6"/>
      <c r="E126" s="6"/>
      <c r="F126" s="6"/>
      <c r="G126" s="6"/>
      <c r="H126" s="12"/>
    </row>
    <row r="127" spans="1:8" x14ac:dyDescent="0.25">
      <c r="A127" s="13"/>
      <c r="B127" s="47"/>
      <c r="C127" s="6"/>
      <c r="D127" s="4" t="s">
        <v>59</v>
      </c>
      <c r="E127" s="8">
        <v>0</v>
      </c>
      <c r="F127" s="6"/>
      <c r="G127" s="4" t="s">
        <v>60</v>
      </c>
      <c r="H127" s="15">
        <v>266.77</v>
      </c>
    </row>
    <row r="128" spans="1:8" x14ac:dyDescent="0.25">
      <c r="A128" s="13"/>
      <c r="B128" s="47"/>
      <c r="C128" s="6"/>
      <c r="D128" s="4" t="s">
        <v>61</v>
      </c>
      <c r="E128" s="8">
        <v>266.77</v>
      </c>
      <c r="F128" s="6"/>
      <c r="G128" s="4" t="s">
        <v>62</v>
      </c>
      <c r="H128" s="15">
        <v>0</v>
      </c>
    </row>
    <row r="129" spans="1:8" x14ac:dyDescent="0.25">
      <c r="A129" s="13"/>
      <c r="B129" s="47"/>
      <c r="C129" s="6"/>
      <c r="D129" s="6"/>
      <c r="E129" s="6"/>
      <c r="F129" s="6"/>
      <c r="G129" s="4" t="s">
        <v>63</v>
      </c>
      <c r="H129" s="15">
        <v>80.03</v>
      </c>
    </row>
    <row r="130" spans="1:8" x14ac:dyDescent="0.25">
      <c r="A130" s="13"/>
      <c r="B130" s="47"/>
      <c r="C130" s="6"/>
      <c r="D130" s="6"/>
      <c r="E130" s="6"/>
      <c r="F130" s="6"/>
      <c r="G130" s="4" t="s">
        <v>64</v>
      </c>
      <c r="H130" s="15">
        <v>346.8</v>
      </c>
    </row>
    <row r="131" spans="1:8" x14ac:dyDescent="0.25">
      <c r="A131" s="18"/>
      <c r="B131" s="46"/>
      <c r="C131" s="3"/>
      <c r="D131" s="3"/>
      <c r="E131" s="3"/>
      <c r="F131" s="3"/>
      <c r="G131" s="3"/>
      <c r="H131" s="19"/>
    </row>
    <row r="132" spans="1:8" x14ac:dyDescent="0.25">
      <c r="A132" s="13"/>
      <c r="B132" s="6"/>
      <c r="C132" s="6"/>
      <c r="D132" s="6"/>
      <c r="E132" s="6"/>
      <c r="F132" s="6"/>
      <c r="G132" s="6"/>
      <c r="H132" s="12"/>
    </row>
    <row r="133" spans="1:8" x14ac:dyDescent="0.25">
      <c r="A133" s="9" t="s">
        <v>15</v>
      </c>
      <c r="B133" s="2" t="s">
        <v>16</v>
      </c>
      <c r="C133" s="1" t="s">
        <v>9</v>
      </c>
      <c r="D133" s="1" t="s">
        <v>17</v>
      </c>
      <c r="E133" s="1" t="s">
        <v>18</v>
      </c>
      <c r="F133" s="1" t="s">
        <v>19</v>
      </c>
      <c r="G133" s="1" t="s">
        <v>20</v>
      </c>
      <c r="H133" s="10" t="s">
        <v>21</v>
      </c>
    </row>
    <row r="134" spans="1:8" ht="30" x14ac:dyDescent="0.25">
      <c r="A134" s="11" t="s">
        <v>108</v>
      </c>
      <c r="B134" s="5" t="s">
        <v>109</v>
      </c>
      <c r="C134" s="4" t="s">
        <v>56</v>
      </c>
      <c r="D134" s="6"/>
      <c r="E134" s="6"/>
      <c r="F134" s="6"/>
      <c r="G134" s="6"/>
      <c r="H134" s="15">
        <v>11.37</v>
      </c>
    </row>
    <row r="135" spans="1:8" x14ac:dyDescent="0.25">
      <c r="A135" s="13" t="s">
        <v>294</v>
      </c>
      <c r="B135" s="47" t="s">
        <v>295</v>
      </c>
      <c r="C135" s="6" t="s">
        <v>27</v>
      </c>
      <c r="D135" s="6" t="s">
        <v>28</v>
      </c>
      <c r="E135" s="7">
        <v>0.14000000000000001</v>
      </c>
      <c r="F135" s="7">
        <v>4.8499999999999996</v>
      </c>
      <c r="G135" s="7">
        <v>0.68</v>
      </c>
      <c r="H135" s="14">
        <v>0.14000000000000001</v>
      </c>
    </row>
    <row r="136" spans="1:8" x14ac:dyDescent="0.25">
      <c r="A136" s="13" t="s">
        <v>254</v>
      </c>
      <c r="B136" s="47" t="s">
        <v>255</v>
      </c>
      <c r="C136" s="6" t="s">
        <v>27</v>
      </c>
      <c r="D136" s="6" t="s">
        <v>28</v>
      </c>
      <c r="E136" s="7">
        <v>0.08</v>
      </c>
      <c r="F136" s="7">
        <v>5.9</v>
      </c>
      <c r="G136" s="7">
        <v>0.47</v>
      </c>
      <c r="H136" s="14">
        <v>0.08</v>
      </c>
    </row>
    <row r="137" spans="1:8" x14ac:dyDescent="0.25">
      <c r="A137" s="13" t="s">
        <v>296</v>
      </c>
      <c r="B137" s="47" t="s">
        <v>297</v>
      </c>
      <c r="C137" s="6" t="s">
        <v>51</v>
      </c>
      <c r="D137" s="6" t="s">
        <v>39</v>
      </c>
      <c r="E137" s="7">
        <v>11.4</v>
      </c>
      <c r="F137" s="7">
        <v>0.09</v>
      </c>
      <c r="G137" s="7">
        <v>1.03</v>
      </c>
      <c r="H137" s="14">
        <v>11.4</v>
      </c>
    </row>
    <row r="138" spans="1:8" x14ac:dyDescent="0.25">
      <c r="A138" s="13" t="s">
        <v>298</v>
      </c>
      <c r="B138" s="47" t="s">
        <v>299</v>
      </c>
      <c r="C138" s="6" t="s">
        <v>56</v>
      </c>
      <c r="D138" s="6" t="s">
        <v>39</v>
      </c>
      <c r="E138" s="7">
        <v>1.1000000000000001</v>
      </c>
      <c r="F138" s="7">
        <v>3.44</v>
      </c>
      <c r="G138" s="7">
        <v>3.78</v>
      </c>
      <c r="H138" s="14">
        <v>1.1000000000000001</v>
      </c>
    </row>
    <row r="139" spans="1:8" x14ac:dyDescent="0.25">
      <c r="A139" s="13" t="s">
        <v>300</v>
      </c>
      <c r="B139" s="47" t="s">
        <v>301</v>
      </c>
      <c r="C139" s="6" t="s">
        <v>56</v>
      </c>
      <c r="D139" s="6" t="s">
        <v>39</v>
      </c>
      <c r="E139" s="7">
        <v>2.5000000000000001E-2</v>
      </c>
      <c r="F139" s="7">
        <v>6.37</v>
      </c>
      <c r="G139" s="7">
        <v>0.16</v>
      </c>
      <c r="H139" s="14">
        <v>2.5000000000000001E-2</v>
      </c>
    </row>
    <row r="140" spans="1:8" ht="30" x14ac:dyDescent="0.25">
      <c r="A140" s="13" t="s">
        <v>302</v>
      </c>
      <c r="B140" s="47" t="s">
        <v>303</v>
      </c>
      <c r="C140" s="6" t="s">
        <v>270</v>
      </c>
      <c r="D140" s="6" t="s">
        <v>271</v>
      </c>
      <c r="E140" s="7">
        <v>0.06</v>
      </c>
      <c r="F140" s="7">
        <v>14.53</v>
      </c>
      <c r="G140" s="7">
        <v>0.87</v>
      </c>
      <c r="H140" s="14">
        <v>0.06</v>
      </c>
    </row>
    <row r="141" spans="1:8" x14ac:dyDescent="0.25">
      <c r="A141" s="13"/>
      <c r="B141" s="47"/>
      <c r="C141" s="6"/>
      <c r="D141" s="6"/>
      <c r="E141" s="6"/>
      <c r="F141" s="6"/>
      <c r="G141" s="6"/>
      <c r="H141" s="12"/>
    </row>
    <row r="142" spans="1:8" x14ac:dyDescent="0.25">
      <c r="A142" s="13"/>
      <c r="B142" s="47"/>
      <c r="C142" s="6"/>
      <c r="D142" s="4" t="s">
        <v>59</v>
      </c>
      <c r="E142" s="8">
        <v>1.44</v>
      </c>
      <c r="F142" s="6"/>
      <c r="G142" s="4" t="s">
        <v>60</v>
      </c>
      <c r="H142" s="15">
        <v>6.99</v>
      </c>
    </row>
    <row r="143" spans="1:8" x14ac:dyDescent="0.25">
      <c r="A143" s="13"/>
      <c r="B143" s="47"/>
      <c r="C143" s="6"/>
      <c r="D143" s="4" t="s">
        <v>61</v>
      </c>
      <c r="E143" s="8">
        <v>5.55</v>
      </c>
      <c r="F143" s="6"/>
      <c r="G143" s="4" t="s">
        <v>62</v>
      </c>
      <c r="H143" s="15">
        <v>1.76</v>
      </c>
    </row>
    <row r="144" spans="1:8" x14ac:dyDescent="0.25">
      <c r="A144" s="13"/>
      <c r="B144" s="47"/>
      <c r="C144" s="6"/>
      <c r="D144" s="6"/>
      <c r="E144" s="6"/>
      <c r="F144" s="6"/>
      <c r="G144" s="4" t="s">
        <v>63</v>
      </c>
      <c r="H144" s="15">
        <v>2.62</v>
      </c>
    </row>
    <row r="145" spans="1:8" x14ac:dyDescent="0.25">
      <c r="A145" s="13"/>
      <c r="B145" s="47"/>
      <c r="C145" s="6"/>
      <c r="D145" s="6"/>
      <c r="E145" s="6"/>
      <c r="F145" s="6"/>
      <c r="G145" s="4" t="s">
        <v>64</v>
      </c>
      <c r="H145" s="15">
        <v>11.37</v>
      </c>
    </row>
    <row r="146" spans="1:8" x14ac:dyDescent="0.25">
      <c r="A146" s="13"/>
      <c r="B146" s="6"/>
      <c r="C146" s="6"/>
      <c r="D146" s="6"/>
      <c r="E146" s="6"/>
      <c r="F146" s="6"/>
      <c r="G146" s="6"/>
      <c r="H146" s="12"/>
    </row>
    <row r="147" spans="1:8" x14ac:dyDescent="0.25">
      <c r="A147" s="9" t="s">
        <v>15</v>
      </c>
      <c r="B147" s="2" t="s">
        <v>16</v>
      </c>
      <c r="C147" s="1" t="s">
        <v>9</v>
      </c>
      <c r="D147" s="1" t="s">
        <v>17</v>
      </c>
      <c r="E147" s="1" t="s">
        <v>18</v>
      </c>
      <c r="F147" s="1" t="s">
        <v>19</v>
      </c>
      <c r="G147" s="1" t="s">
        <v>20</v>
      </c>
      <c r="H147" s="10" t="s">
        <v>21</v>
      </c>
    </row>
    <row r="148" spans="1:8" ht="30" x14ac:dyDescent="0.25">
      <c r="A148" s="11" t="s">
        <v>110</v>
      </c>
      <c r="B148" s="5" t="s">
        <v>111</v>
      </c>
      <c r="C148" s="4" t="s">
        <v>56</v>
      </c>
      <c r="D148" s="6"/>
      <c r="E148" s="6"/>
      <c r="F148" s="6"/>
      <c r="G148" s="6"/>
      <c r="H148" s="15">
        <v>11.43</v>
      </c>
    </row>
    <row r="149" spans="1:8" x14ac:dyDescent="0.25">
      <c r="A149" s="13" t="s">
        <v>294</v>
      </c>
      <c r="B149" s="47" t="s">
        <v>295</v>
      </c>
      <c r="C149" s="6" t="s">
        <v>27</v>
      </c>
      <c r="D149" s="6" t="s">
        <v>28</v>
      </c>
      <c r="E149" s="7">
        <v>0.1225</v>
      </c>
      <c r="F149" s="7">
        <v>4.8499999999999996</v>
      </c>
      <c r="G149" s="7">
        <v>0.59</v>
      </c>
      <c r="H149" s="14">
        <v>0.1225</v>
      </c>
    </row>
    <row r="150" spans="1:8" x14ac:dyDescent="0.25">
      <c r="A150" s="13" t="s">
        <v>254</v>
      </c>
      <c r="B150" s="47" t="s">
        <v>255</v>
      </c>
      <c r="C150" s="6" t="s">
        <v>27</v>
      </c>
      <c r="D150" s="6" t="s">
        <v>28</v>
      </c>
      <c r="E150" s="7">
        <v>7.0000000000000007E-2</v>
      </c>
      <c r="F150" s="7">
        <v>5.9</v>
      </c>
      <c r="G150" s="7">
        <v>0.41</v>
      </c>
      <c r="H150" s="14">
        <v>7.0000000000000007E-2</v>
      </c>
    </row>
    <row r="151" spans="1:8" x14ac:dyDescent="0.25">
      <c r="A151" s="13" t="s">
        <v>296</v>
      </c>
      <c r="B151" s="47" t="s">
        <v>297</v>
      </c>
      <c r="C151" s="6" t="s">
        <v>51</v>
      </c>
      <c r="D151" s="6" t="s">
        <v>39</v>
      </c>
      <c r="E151" s="7">
        <v>15.2</v>
      </c>
      <c r="F151" s="7">
        <v>0.09</v>
      </c>
      <c r="G151" s="7">
        <v>1.37</v>
      </c>
      <c r="H151" s="14">
        <v>15.2</v>
      </c>
    </row>
    <row r="152" spans="1:8" x14ac:dyDescent="0.25">
      <c r="A152" s="13" t="s">
        <v>304</v>
      </c>
      <c r="B152" s="47" t="s">
        <v>305</v>
      </c>
      <c r="C152" s="6" t="s">
        <v>56</v>
      </c>
      <c r="D152" s="6" t="s">
        <v>39</v>
      </c>
      <c r="E152" s="7">
        <v>1.1000000000000001</v>
      </c>
      <c r="F152" s="7">
        <v>3.63</v>
      </c>
      <c r="G152" s="7">
        <v>4</v>
      </c>
      <c r="H152" s="14">
        <v>1.1000000000000001</v>
      </c>
    </row>
    <row r="153" spans="1:8" x14ac:dyDescent="0.25">
      <c r="A153" s="13" t="s">
        <v>300</v>
      </c>
      <c r="B153" s="47" t="s">
        <v>301</v>
      </c>
      <c r="C153" s="6" t="s">
        <v>56</v>
      </c>
      <c r="D153" s="6" t="s">
        <v>39</v>
      </c>
      <c r="E153" s="7">
        <v>0.02</v>
      </c>
      <c r="F153" s="7">
        <v>6.37</v>
      </c>
      <c r="G153" s="7">
        <v>0.13</v>
      </c>
      <c r="H153" s="14">
        <v>0.02</v>
      </c>
    </row>
    <row r="154" spans="1:8" ht="30" x14ac:dyDescent="0.25">
      <c r="A154" s="13" t="s">
        <v>302</v>
      </c>
      <c r="B154" s="47" t="s">
        <v>303</v>
      </c>
      <c r="C154" s="6" t="s">
        <v>270</v>
      </c>
      <c r="D154" s="6" t="s">
        <v>271</v>
      </c>
      <c r="E154" s="7">
        <v>5.2499999999999998E-2</v>
      </c>
      <c r="F154" s="7">
        <v>14.53</v>
      </c>
      <c r="G154" s="7">
        <v>0.76</v>
      </c>
      <c r="H154" s="14">
        <v>5.2499999999999998E-2</v>
      </c>
    </row>
    <row r="155" spans="1:8" x14ac:dyDescent="0.25">
      <c r="A155" s="13"/>
      <c r="B155" s="47"/>
      <c r="C155" s="6"/>
      <c r="D155" s="6"/>
      <c r="E155" s="6"/>
      <c r="F155" s="6"/>
      <c r="G155" s="6"/>
      <c r="H155" s="12"/>
    </row>
    <row r="156" spans="1:8" x14ac:dyDescent="0.25">
      <c r="A156" s="13"/>
      <c r="B156" s="47"/>
      <c r="C156" s="6"/>
      <c r="D156" s="4" t="s">
        <v>59</v>
      </c>
      <c r="E156" s="8">
        <v>1.25</v>
      </c>
      <c r="F156" s="6"/>
      <c r="G156" s="4" t="s">
        <v>60</v>
      </c>
      <c r="H156" s="15">
        <v>7.26</v>
      </c>
    </row>
    <row r="157" spans="1:8" x14ac:dyDescent="0.25">
      <c r="A157" s="13"/>
      <c r="B157" s="47"/>
      <c r="C157" s="6"/>
      <c r="D157" s="4" t="s">
        <v>61</v>
      </c>
      <c r="E157" s="8">
        <v>6.01</v>
      </c>
      <c r="F157" s="6"/>
      <c r="G157" s="4" t="s">
        <v>62</v>
      </c>
      <c r="H157" s="15">
        <v>1.53</v>
      </c>
    </row>
    <row r="158" spans="1:8" x14ac:dyDescent="0.25">
      <c r="A158" s="13"/>
      <c r="B158" s="47"/>
      <c r="C158" s="6"/>
      <c r="D158" s="6"/>
      <c r="E158" s="6"/>
      <c r="F158" s="6"/>
      <c r="G158" s="4" t="s">
        <v>63</v>
      </c>
      <c r="H158" s="15">
        <v>2.64</v>
      </c>
    </row>
    <row r="159" spans="1:8" x14ac:dyDescent="0.25">
      <c r="A159" s="13"/>
      <c r="B159" s="47"/>
      <c r="C159" s="6"/>
      <c r="D159" s="6"/>
      <c r="E159" s="6"/>
      <c r="F159" s="6"/>
      <c r="G159" s="4" t="s">
        <v>64</v>
      </c>
      <c r="H159" s="15">
        <v>11.43</v>
      </c>
    </row>
    <row r="160" spans="1:8" x14ac:dyDescent="0.25">
      <c r="A160" s="13"/>
      <c r="B160" s="6"/>
      <c r="C160" s="6"/>
      <c r="D160" s="6"/>
      <c r="E160" s="6"/>
      <c r="F160" s="6"/>
      <c r="G160" s="6"/>
      <c r="H160" s="12"/>
    </row>
    <row r="161" spans="1:8" x14ac:dyDescent="0.25">
      <c r="A161" s="9" t="s">
        <v>15</v>
      </c>
      <c r="B161" s="2" t="s">
        <v>16</v>
      </c>
      <c r="C161" s="1" t="s">
        <v>9</v>
      </c>
      <c r="D161" s="1" t="s">
        <v>17</v>
      </c>
      <c r="E161" s="1" t="s">
        <v>18</v>
      </c>
      <c r="F161" s="1" t="s">
        <v>19</v>
      </c>
      <c r="G161" s="1" t="s">
        <v>20</v>
      </c>
      <c r="H161" s="10" t="s">
        <v>21</v>
      </c>
    </row>
    <row r="162" spans="1:8" x14ac:dyDescent="0.25">
      <c r="A162" s="11" t="s">
        <v>112</v>
      </c>
      <c r="B162" s="5" t="s">
        <v>113</v>
      </c>
      <c r="C162" s="4" t="s">
        <v>35</v>
      </c>
      <c r="D162" s="6"/>
      <c r="E162" s="6"/>
      <c r="F162" s="6"/>
      <c r="G162" s="6"/>
      <c r="H162" s="15">
        <v>54.98</v>
      </c>
    </row>
    <row r="163" spans="1:8" x14ac:dyDescent="0.25">
      <c r="A163" s="13" t="s">
        <v>29</v>
      </c>
      <c r="B163" s="47" t="s">
        <v>30</v>
      </c>
      <c r="C163" s="6" t="s">
        <v>27</v>
      </c>
      <c r="D163" s="6" t="s">
        <v>28</v>
      </c>
      <c r="E163" s="7">
        <v>0.35</v>
      </c>
      <c r="F163" s="7">
        <v>5.9</v>
      </c>
      <c r="G163" s="7">
        <v>2.0699999999999998</v>
      </c>
      <c r="H163" s="14">
        <v>0.35</v>
      </c>
    </row>
    <row r="164" spans="1:8" x14ac:dyDescent="0.25">
      <c r="A164" s="13" t="s">
        <v>31</v>
      </c>
      <c r="B164" s="47" t="s">
        <v>32</v>
      </c>
      <c r="C164" s="6" t="s">
        <v>27</v>
      </c>
      <c r="D164" s="6" t="s">
        <v>28</v>
      </c>
      <c r="E164" s="7">
        <v>3.5</v>
      </c>
      <c r="F164" s="7">
        <v>4.8499999999999996</v>
      </c>
      <c r="G164" s="7">
        <v>16.98</v>
      </c>
      <c r="H164" s="14">
        <v>3.5</v>
      </c>
    </row>
    <row r="165" spans="1:8" x14ac:dyDescent="0.25">
      <c r="A165" s="13"/>
      <c r="B165" s="47"/>
      <c r="C165" s="6"/>
      <c r="D165" s="6"/>
      <c r="E165" s="6"/>
      <c r="F165" s="6"/>
      <c r="G165" s="6"/>
      <c r="H165" s="12"/>
    </row>
    <row r="166" spans="1:8" x14ac:dyDescent="0.25">
      <c r="A166" s="13"/>
      <c r="B166" s="47"/>
      <c r="C166" s="6"/>
      <c r="D166" s="4" t="s">
        <v>59</v>
      </c>
      <c r="E166" s="8">
        <v>19.05</v>
      </c>
      <c r="F166" s="6"/>
      <c r="G166" s="4" t="s">
        <v>60</v>
      </c>
      <c r="H166" s="15">
        <v>19.05</v>
      </c>
    </row>
    <row r="167" spans="1:8" x14ac:dyDescent="0.25">
      <c r="A167" s="13"/>
      <c r="B167" s="47"/>
      <c r="C167" s="6"/>
      <c r="D167" s="4" t="s">
        <v>61</v>
      </c>
      <c r="E167" s="8">
        <v>0</v>
      </c>
      <c r="F167" s="6"/>
      <c r="G167" s="4" t="s">
        <v>62</v>
      </c>
      <c r="H167" s="15">
        <v>23.24</v>
      </c>
    </row>
    <row r="168" spans="1:8" x14ac:dyDescent="0.25">
      <c r="A168" s="13"/>
      <c r="B168" s="47"/>
      <c r="C168" s="6"/>
      <c r="D168" s="6"/>
      <c r="E168" s="6"/>
      <c r="F168" s="6"/>
      <c r="G168" s="4" t="s">
        <v>63</v>
      </c>
      <c r="H168" s="15">
        <v>12.69</v>
      </c>
    </row>
    <row r="169" spans="1:8" x14ac:dyDescent="0.25">
      <c r="A169" s="13"/>
      <c r="B169" s="47"/>
      <c r="C169" s="6"/>
      <c r="D169" s="6"/>
      <c r="E169" s="6"/>
      <c r="F169" s="6"/>
      <c r="G169" s="4" t="s">
        <v>64</v>
      </c>
      <c r="H169" s="15">
        <v>54.98</v>
      </c>
    </row>
    <row r="170" spans="1:8" x14ac:dyDescent="0.25">
      <c r="A170" s="13"/>
      <c r="B170" s="47"/>
      <c r="C170" s="6"/>
      <c r="D170" s="6"/>
      <c r="E170" s="6"/>
      <c r="F170" s="6"/>
      <c r="G170" s="6"/>
      <c r="H170" s="12"/>
    </row>
    <row r="171" spans="1:8" x14ac:dyDescent="0.25">
      <c r="A171" s="16" t="s">
        <v>282</v>
      </c>
      <c r="B171" s="100" t="s">
        <v>306</v>
      </c>
      <c r="C171" s="100"/>
      <c r="D171" s="100"/>
      <c r="E171" s="100"/>
      <c r="F171" s="100"/>
      <c r="G171" s="100"/>
      <c r="H171" s="101"/>
    </row>
    <row r="172" spans="1:8" x14ac:dyDescent="0.25">
      <c r="A172" s="16" t="s">
        <v>284</v>
      </c>
      <c r="B172" s="100" t="s">
        <v>307</v>
      </c>
      <c r="C172" s="100"/>
      <c r="D172" s="100"/>
      <c r="E172" s="100"/>
      <c r="F172" s="100"/>
      <c r="G172" s="100"/>
      <c r="H172" s="101"/>
    </row>
    <row r="173" spans="1:8" x14ac:dyDescent="0.25">
      <c r="A173" s="17" t="s">
        <v>286</v>
      </c>
      <c r="B173" s="98" t="s">
        <v>287</v>
      </c>
      <c r="C173" s="98"/>
      <c r="D173" s="98"/>
      <c r="E173" s="98"/>
      <c r="F173" s="98"/>
      <c r="G173" s="98"/>
      <c r="H173" s="99"/>
    </row>
    <row r="174" spans="1:8" x14ac:dyDescent="0.25">
      <c r="A174" s="13"/>
      <c r="B174" s="6"/>
      <c r="C174" s="6"/>
      <c r="D174" s="6"/>
      <c r="E174" s="6"/>
      <c r="F174" s="6"/>
      <c r="G174" s="6"/>
      <c r="H174" s="12"/>
    </row>
    <row r="175" spans="1:8" x14ac:dyDescent="0.25">
      <c r="A175" s="9" t="s">
        <v>15</v>
      </c>
      <c r="B175" s="2" t="s">
        <v>16</v>
      </c>
      <c r="C175" s="1" t="s">
        <v>9</v>
      </c>
      <c r="D175" s="1" t="s">
        <v>17</v>
      </c>
      <c r="E175" s="1" t="s">
        <v>18</v>
      </c>
      <c r="F175" s="1" t="s">
        <v>19</v>
      </c>
      <c r="G175" s="1" t="s">
        <v>20</v>
      </c>
      <c r="H175" s="10" t="s">
        <v>21</v>
      </c>
    </row>
    <row r="176" spans="1:8" ht="30" x14ac:dyDescent="0.25">
      <c r="A176" s="11" t="s">
        <v>114</v>
      </c>
      <c r="B176" s="5" t="s">
        <v>115</v>
      </c>
      <c r="C176" s="4" t="s">
        <v>35</v>
      </c>
      <c r="D176" s="6"/>
      <c r="E176" s="6"/>
      <c r="F176" s="6"/>
      <c r="G176" s="6"/>
      <c r="H176" s="15">
        <v>644.54</v>
      </c>
    </row>
    <row r="177" spans="1:8" x14ac:dyDescent="0.25">
      <c r="A177" s="13" t="s">
        <v>29</v>
      </c>
      <c r="B177" s="47" t="s">
        <v>30</v>
      </c>
      <c r="C177" s="6" t="s">
        <v>27</v>
      </c>
      <c r="D177" s="6" t="s">
        <v>28</v>
      </c>
      <c r="E177" s="7">
        <v>7</v>
      </c>
      <c r="F177" s="7">
        <v>5.9</v>
      </c>
      <c r="G177" s="7">
        <v>41.3</v>
      </c>
      <c r="H177" s="14">
        <v>7</v>
      </c>
    </row>
    <row r="178" spans="1:8" x14ac:dyDescent="0.25">
      <c r="A178" s="13" t="s">
        <v>31</v>
      </c>
      <c r="B178" s="47" t="s">
        <v>32</v>
      </c>
      <c r="C178" s="6" t="s">
        <v>27</v>
      </c>
      <c r="D178" s="6" t="s">
        <v>28</v>
      </c>
      <c r="E178" s="7">
        <v>7</v>
      </c>
      <c r="F178" s="7">
        <v>4.8499999999999996</v>
      </c>
      <c r="G178" s="7">
        <v>33.950000000000003</v>
      </c>
      <c r="H178" s="14">
        <v>7</v>
      </c>
    </row>
    <row r="179" spans="1:8" x14ac:dyDescent="0.25">
      <c r="A179" s="13" t="s">
        <v>74</v>
      </c>
      <c r="B179" s="47" t="s">
        <v>75</v>
      </c>
      <c r="C179" s="6" t="s">
        <v>51</v>
      </c>
      <c r="D179" s="6" t="s">
        <v>39</v>
      </c>
      <c r="E179" s="7">
        <v>795</v>
      </c>
      <c r="F179" s="7">
        <v>0.27</v>
      </c>
      <c r="G179" s="7">
        <v>216.32</v>
      </c>
      <c r="H179" s="14">
        <v>795</v>
      </c>
    </row>
    <row r="180" spans="1:8" x14ac:dyDescent="0.25">
      <c r="A180" s="13" t="s">
        <v>308</v>
      </c>
      <c r="B180" s="47" t="s">
        <v>309</v>
      </c>
      <c r="C180" s="6" t="s">
        <v>35</v>
      </c>
      <c r="D180" s="6" t="s">
        <v>36</v>
      </c>
      <c r="E180" s="7">
        <v>0.28499999999999998</v>
      </c>
      <c r="F180" s="7">
        <v>335.3</v>
      </c>
      <c r="G180" s="7">
        <v>95.56</v>
      </c>
      <c r="H180" s="14">
        <v>0.28499999999999998</v>
      </c>
    </row>
    <row r="181" spans="1:8" x14ac:dyDescent="0.25">
      <c r="A181" s="13"/>
      <c r="B181" s="47"/>
      <c r="C181" s="6"/>
      <c r="D181" s="6"/>
      <c r="E181" s="6"/>
      <c r="F181" s="6"/>
      <c r="G181" s="6"/>
      <c r="H181" s="12"/>
    </row>
    <row r="182" spans="1:8" x14ac:dyDescent="0.25">
      <c r="A182" s="13"/>
      <c r="B182" s="47"/>
      <c r="C182" s="6"/>
      <c r="D182" s="4" t="s">
        <v>59</v>
      </c>
      <c r="E182" s="8">
        <v>89.07</v>
      </c>
      <c r="F182" s="6"/>
      <c r="G182" s="4" t="s">
        <v>60</v>
      </c>
      <c r="H182" s="15">
        <v>387.13</v>
      </c>
    </row>
    <row r="183" spans="1:8" x14ac:dyDescent="0.25">
      <c r="A183" s="13"/>
      <c r="B183" s="47"/>
      <c r="C183" s="6"/>
      <c r="D183" s="4" t="s">
        <v>61</v>
      </c>
      <c r="E183" s="8">
        <v>298.06</v>
      </c>
      <c r="F183" s="6"/>
      <c r="G183" s="4" t="s">
        <v>62</v>
      </c>
      <c r="H183" s="15">
        <v>108.67</v>
      </c>
    </row>
    <row r="184" spans="1:8" x14ac:dyDescent="0.25">
      <c r="A184" s="13"/>
      <c r="B184" s="47"/>
      <c r="C184" s="6"/>
      <c r="D184" s="6"/>
      <c r="E184" s="6"/>
      <c r="F184" s="6"/>
      <c r="G184" s="4" t="s">
        <v>63</v>
      </c>
      <c r="H184" s="15">
        <v>148.74</v>
      </c>
    </row>
    <row r="185" spans="1:8" x14ac:dyDescent="0.25">
      <c r="A185" s="13"/>
      <c r="B185" s="47"/>
      <c r="C185" s="6"/>
      <c r="D185" s="6"/>
      <c r="E185" s="6"/>
      <c r="F185" s="6"/>
      <c r="G185" s="4" t="s">
        <v>64</v>
      </c>
      <c r="H185" s="15">
        <v>644.54</v>
      </c>
    </row>
    <row r="186" spans="1:8" x14ac:dyDescent="0.25">
      <c r="A186" s="13"/>
      <c r="B186" s="6"/>
      <c r="C186" s="6"/>
      <c r="D186" s="6"/>
      <c r="E186" s="6"/>
      <c r="F186" s="6"/>
      <c r="G186" s="6"/>
      <c r="H186" s="12"/>
    </row>
    <row r="187" spans="1:8" x14ac:dyDescent="0.25">
      <c r="A187" s="9" t="s">
        <v>15</v>
      </c>
      <c r="B187" s="2" t="s">
        <v>16</v>
      </c>
      <c r="C187" s="1" t="s">
        <v>9</v>
      </c>
      <c r="D187" s="1" t="s">
        <v>17</v>
      </c>
      <c r="E187" s="1" t="s">
        <v>18</v>
      </c>
      <c r="F187" s="1" t="s">
        <v>19</v>
      </c>
      <c r="G187" s="1" t="s">
        <v>20</v>
      </c>
      <c r="H187" s="10" t="s">
        <v>21</v>
      </c>
    </row>
    <row r="188" spans="1:8" ht="30" x14ac:dyDescent="0.25">
      <c r="A188" s="11" t="s">
        <v>116</v>
      </c>
      <c r="B188" s="5" t="s">
        <v>117</v>
      </c>
      <c r="C188" s="4" t="s">
        <v>24</v>
      </c>
      <c r="D188" s="6"/>
      <c r="E188" s="6"/>
      <c r="F188" s="6"/>
      <c r="G188" s="6"/>
      <c r="H188" s="15">
        <v>36.450000000000003</v>
      </c>
    </row>
    <row r="189" spans="1:8" x14ac:dyDescent="0.25">
      <c r="A189" s="13" t="s">
        <v>29</v>
      </c>
      <c r="B189" s="47" t="s">
        <v>30</v>
      </c>
      <c r="C189" s="6" t="s">
        <v>27</v>
      </c>
      <c r="D189" s="6" t="s">
        <v>28</v>
      </c>
      <c r="E189" s="7">
        <v>0.75</v>
      </c>
      <c r="F189" s="7">
        <v>5.9</v>
      </c>
      <c r="G189" s="7">
        <v>4.43</v>
      </c>
      <c r="H189" s="14">
        <v>0.75</v>
      </c>
    </row>
    <row r="190" spans="1:8" x14ac:dyDescent="0.25">
      <c r="A190" s="13" t="s">
        <v>31</v>
      </c>
      <c r="B190" s="47" t="s">
        <v>32</v>
      </c>
      <c r="C190" s="6" t="s">
        <v>27</v>
      </c>
      <c r="D190" s="6" t="s">
        <v>28</v>
      </c>
      <c r="E190" s="7">
        <v>0.95</v>
      </c>
      <c r="F190" s="7">
        <v>4.8499999999999996</v>
      </c>
      <c r="G190" s="7">
        <v>4.6100000000000003</v>
      </c>
      <c r="H190" s="14">
        <v>0.95</v>
      </c>
    </row>
    <row r="191" spans="1:8" x14ac:dyDescent="0.25">
      <c r="A191" s="13" t="s">
        <v>72</v>
      </c>
      <c r="B191" s="47" t="s">
        <v>73</v>
      </c>
      <c r="C191" s="6" t="s">
        <v>35</v>
      </c>
      <c r="D191" s="6" t="s">
        <v>39</v>
      </c>
      <c r="E191" s="7">
        <v>2.4299999999999999E-2</v>
      </c>
      <c r="F191" s="7">
        <v>99.63</v>
      </c>
      <c r="G191" s="7">
        <v>2.42</v>
      </c>
      <c r="H191" s="14">
        <v>2.4299999999999999E-2</v>
      </c>
    </row>
    <row r="192" spans="1:8" x14ac:dyDescent="0.25">
      <c r="A192" s="13" t="s">
        <v>260</v>
      </c>
      <c r="B192" s="47" t="s">
        <v>261</v>
      </c>
      <c r="C192" s="6" t="s">
        <v>56</v>
      </c>
      <c r="D192" s="6" t="s">
        <v>39</v>
      </c>
      <c r="E192" s="7">
        <v>9.7200000000000006</v>
      </c>
      <c r="F192" s="7">
        <v>0.48</v>
      </c>
      <c r="G192" s="7">
        <v>4.6500000000000004</v>
      </c>
      <c r="H192" s="14">
        <v>9.7200000000000006</v>
      </c>
    </row>
    <row r="193" spans="1:8" x14ac:dyDescent="0.25">
      <c r="A193" s="13" t="s">
        <v>310</v>
      </c>
      <c r="B193" s="47" t="s">
        <v>311</v>
      </c>
      <c r="C193" s="6" t="s">
        <v>56</v>
      </c>
      <c r="D193" s="6" t="s">
        <v>39</v>
      </c>
      <c r="E193" s="7">
        <v>0.1</v>
      </c>
      <c r="F193" s="7">
        <v>8.9700000000000006</v>
      </c>
      <c r="G193" s="7">
        <v>0.9</v>
      </c>
      <c r="H193" s="14">
        <v>0.1</v>
      </c>
    </row>
    <row r="194" spans="1:8" x14ac:dyDescent="0.25">
      <c r="A194" s="13"/>
      <c r="B194" s="47"/>
      <c r="C194" s="6"/>
      <c r="D194" s="6"/>
      <c r="E194" s="6"/>
      <c r="F194" s="6"/>
      <c r="G194" s="6"/>
      <c r="H194" s="12"/>
    </row>
    <row r="195" spans="1:8" x14ac:dyDescent="0.25">
      <c r="A195" s="13"/>
      <c r="B195" s="47"/>
      <c r="C195" s="6"/>
      <c r="D195" s="4" t="s">
        <v>59</v>
      </c>
      <c r="E195" s="8">
        <v>9.0399999999999991</v>
      </c>
      <c r="F195" s="6"/>
      <c r="G195" s="4" t="s">
        <v>60</v>
      </c>
      <c r="H195" s="15">
        <v>17.010000000000002</v>
      </c>
    </row>
    <row r="196" spans="1:8" x14ac:dyDescent="0.25">
      <c r="A196" s="13"/>
      <c r="B196" s="47"/>
      <c r="C196" s="6"/>
      <c r="D196" s="4" t="s">
        <v>61</v>
      </c>
      <c r="E196" s="8">
        <v>7.97</v>
      </c>
      <c r="F196" s="6"/>
      <c r="G196" s="4" t="s">
        <v>62</v>
      </c>
      <c r="H196" s="15">
        <v>11.03</v>
      </c>
    </row>
    <row r="197" spans="1:8" x14ac:dyDescent="0.25">
      <c r="A197" s="13"/>
      <c r="B197" s="47"/>
      <c r="C197" s="6"/>
      <c r="D197" s="6"/>
      <c r="E197" s="6"/>
      <c r="F197" s="6"/>
      <c r="G197" s="4" t="s">
        <v>63</v>
      </c>
      <c r="H197" s="15">
        <v>8.41</v>
      </c>
    </row>
    <row r="198" spans="1:8" x14ac:dyDescent="0.25">
      <c r="A198" s="13"/>
      <c r="B198" s="47"/>
      <c r="C198" s="6"/>
      <c r="D198" s="6"/>
      <c r="E198" s="6"/>
      <c r="F198" s="6"/>
      <c r="G198" s="4" t="s">
        <v>64</v>
      </c>
      <c r="H198" s="15">
        <v>36.450000000000003</v>
      </c>
    </row>
    <row r="199" spans="1:8" x14ac:dyDescent="0.25">
      <c r="A199" s="13"/>
      <c r="B199" s="6"/>
      <c r="C199" s="6"/>
      <c r="D199" s="6"/>
      <c r="E199" s="6"/>
      <c r="F199" s="6"/>
      <c r="G199" s="6"/>
      <c r="H199" s="12"/>
    </row>
    <row r="200" spans="1:8" x14ac:dyDescent="0.25">
      <c r="A200" s="9" t="s">
        <v>15</v>
      </c>
      <c r="B200" s="2" t="s">
        <v>16</v>
      </c>
      <c r="C200" s="1" t="s">
        <v>9</v>
      </c>
      <c r="D200" s="1" t="s">
        <v>17</v>
      </c>
      <c r="E200" s="1" t="s">
        <v>18</v>
      </c>
      <c r="F200" s="1" t="s">
        <v>19</v>
      </c>
      <c r="G200" s="1" t="s">
        <v>20</v>
      </c>
      <c r="H200" s="10" t="s">
        <v>21</v>
      </c>
    </row>
    <row r="201" spans="1:8" ht="30" x14ac:dyDescent="0.25">
      <c r="A201" s="11" t="s">
        <v>118</v>
      </c>
      <c r="B201" s="5" t="s">
        <v>119</v>
      </c>
      <c r="C201" s="4" t="s">
        <v>24</v>
      </c>
      <c r="D201" s="6"/>
      <c r="E201" s="6"/>
      <c r="F201" s="6"/>
      <c r="G201" s="6"/>
      <c r="H201" s="15">
        <v>69.28</v>
      </c>
    </row>
    <row r="202" spans="1:8" ht="30" x14ac:dyDescent="0.25">
      <c r="A202" s="13" t="s">
        <v>247</v>
      </c>
      <c r="B202" s="47" t="s">
        <v>248</v>
      </c>
      <c r="C202" s="6" t="s">
        <v>24</v>
      </c>
      <c r="D202" s="6" t="s">
        <v>36</v>
      </c>
      <c r="E202" s="7">
        <v>0.33300000000000002</v>
      </c>
      <c r="F202" s="7">
        <v>120.22</v>
      </c>
      <c r="G202" s="7">
        <v>40.03</v>
      </c>
      <c r="H202" s="14">
        <v>0.33300000000000002</v>
      </c>
    </row>
    <row r="203" spans="1:8" ht="30" x14ac:dyDescent="0.25">
      <c r="A203" s="13" t="s">
        <v>249</v>
      </c>
      <c r="B203" s="47" t="s">
        <v>250</v>
      </c>
      <c r="C203" s="6" t="s">
        <v>24</v>
      </c>
      <c r="D203" s="6" t="s">
        <v>36</v>
      </c>
      <c r="E203" s="7">
        <v>1</v>
      </c>
      <c r="F203" s="7">
        <v>4.2699999999999996</v>
      </c>
      <c r="G203" s="7">
        <v>4.2699999999999996</v>
      </c>
      <c r="H203" s="14">
        <v>1</v>
      </c>
    </row>
    <row r="204" spans="1:8" ht="30" x14ac:dyDescent="0.25">
      <c r="A204" s="13" t="s">
        <v>251</v>
      </c>
      <c r="B204" s="47" t="s">
        <v>252</v>
      </c>
      <c r="C204" s="6" t="s">
        <v>24</v>
      </c>
      <c r="D204" s="6" t="s">
        <v>36</v>
      </c>
      <c r="E204" s="7">
        <v>1</v>
      </c>
      <c r="F204" s="7">
        <v>1.0900000000000001</v>
      </c>
      <c r="G204" s="7">
        <v>1.0900000000000001</v>
      </c>
      <c r="H204" s="14">
        <v>1</v>
      </c>
    </row>
    <row r="205" spans="1:8" x14ac:dyDescent="0.25">
      <c r="A205" s="13"/>
      <c r="B205" s="47"/>
      <c r="C205" s="6"/>
      <c r="D205" s="6"/>
      <c r="E205" s="6"/>
      <c r="F205" s="6"/>
      <c r="G205" s="6"/>
      <c r="H205" s="12"/>
    </row>
    <row r="206" spans="1:8" x14ac:dyDescent="0.25">
      <c r="A206" s="13"/>
      <c r="B206" s="47"/>
      <c r="C206" s="6"/>
      <c r="D206" s="4" t="s">
        <v>59</v>
      </c>
      <c r="E206" s="8">
        <v>6.48</v>
      </c>
      <c r="F206" s="6"/>
      <c r="G206" s="4" t="s">
        <v>60</v>
      </c>
      <c r="H206" s="15">
        <v>45.39</v>
      </c>
    </row>
    <row r="207" spans="1:8" x14ac:dyDescent="0.25">
      <c r="A207" s="13"/>
      <c r="B207" s="47"/>
      <c r="C207" s="6"/>
      <c r="D207" s="4" t="s">
        <v>61</v>
      </c>
      <c r="E207" s="8">
        <v>38.909999999999997</v>
      </c>
      <c r="F207" s="6"/>
      <c r="G207" s="4" t="s">
        <v>62</v>
      </c>
      <c r="H207" s="15">
        <v>7.9</v>
      </c>
    </row>
    <row r="208" spans="1:8" x14ac:dyDescent="0.25">
      <c r="A208" s="13"/>
      <c r="B208" s="47"/>
      <c r="C208" s="6"/>
      <c r="D208" s="6"/>
      <c r="E208" s="6"/>
      <c r="F208" s="6"/>
      <c r="G208" s="4" t="s">
        <v>63</v>
      </c>
      <c r="H208" s="15">
        <v>15.99</v>
      </c>
    </row>
    <row r="209" spans="1:8" x14ac:dyDescent="0.25">
      <c r="A209" s="13"/>
      <c r="B209" s="47"/>
      <c r="C209" s="6"/>
      <c r="D209" s="6"/>
      <c r="E209" s="6"/>
      <c r="F209" s="6"/>
      <c r="G209" s="4" t="s">
        <v>64</v>
      </c>
      <c r="H209" s="15">
        <v>69.28</v>
      </c>
    </row>
    <row r="210" spans="1:8" x14ac:dyDescent="0.25">
      <c r="A210" s="18"/>
      <c r="B210" s="46"/>
      <c r="C210" s="3"/>
      <c r="D210" s="3"/>
      <c r="E210" s="3"/>
      <c r="F210" s="3"/>
      <c r="G210" s="3"/>
      <c r="H210" s="19"/>
    </row>
    <row r="211" spans="1:8" x14ac:dyDescent="0.25">
      <c r="A211" s="13"/>
      <c r="B211" s="6"/>
      <c r="C211" s="6"/>
      <c r="D211" s="6"/>
      <c r="E211" s="6"/>
      <c r="F211" s="6"/>
      <c r="G211" s="6"/>
      <c r="H211" s="12"/>
    </row>
    <row r="212" spans="1:8" x14ac:dyDescent="0.25">
      <c r="A212" s="9" t="s">
        <v>15</v>
      </c>
      <c r="B212" s="2" t="s">
        <v>16</v>
      </c>
      <c r="C212" s="1" t="s">
        <v>9</v>
      </c>
      <c r="D212" s="1" t="s">
        <v>17</v>
      </c>
      <c r="E212" s="1" t="s">
        <v>18</v>
      </c>
      <c r="F212" s="1" t="s">
        <v>19</v>
      </c>
      <c r="G212" s="1" t="s">
        <v>20</v>
      </c>
      <c r="H212" s="10" t="s">
        <v>21</v>
      </c>
    </row>
    <row r="213" spans="1:8" x14ac:dyDescent="0.25">
      <c r="A213" s="11" t="s">
        <v>106</v>
      </c>
      <c r="B213" s="5" t="s">
        <v>107</v>
      </c>
      <c r="C213" s="4" t="s">
        <v>35</v>
      </c>
      <c r="D213" s="6"/>
      <c r="E213" s="6"/>
      <c r="F213" s="6"/>
      <c r="G213" s="6"/>
      <c r="H213" s="15">
        <v>346.8</v>
      </c>
    </row>
    <row r="214" spans="1:8" x14ac:dyDescent="0.25">
      <c r="A214" s="13" t="s">
        <v>292</v>
      </c>
      <c r="B214" s="47" t="s">
        <v>293</v>
      </c>
      <c r="C214" s="6" t="s">
        <v>35</v>
      </c>
      <c r="D214" s="6" t="s">
        <v>39</v>
      </c>
      <c r="E214" s="7">
        <v>1.05</v>
      </c>
      <c r="F214" s="7">
        <v>254.07</v>
      </c>
      <c r="G214" s="7">
        <v>266.77</v>
      </c>
      <c r="H214" s="14">
        <v>1.05</v>
      </c>
    </row>
    <row r="215" spans="1:8" x14ac:dyDescent="0.25">
      <c r="A215" s="13"/>
      <c r="B215" s="47"/>
      <c r="C215" s="6"/>
      <c r="D215" s="6"/>
      <c r="E215" s="6"/>
      <c r="F215" s="6"/>
      <c r="G215" s="6"/>
      <c r="H215" s="12"/>
    </row>
    <row r="216" spans="1:8" x14ac:dyDescent="0.25">
      <c r="A216" s="13"/>
      <c r="B216" s="47"/>
      <c r="C216" s="6"/>
      <c r="D216" s="4" t="s">
        <v>59</v>
      </c>
      <c r="E216" s="8">
        <v>0</v>
      </c>
      <c r="F216" s="6"/>
      <c r="G216" s="4" t="s">
        <v>60</v>
      </c>
      <c r="H216" s="15">
        <v>266.77</v>
      </c>
    </row>
    <row r="217" spans="1:8" x14ac:dyDescent="0.25">
      <c r="A217" s="13"/>
      <c r="B217" s="47"/>
      <c r="C217" s="6"/>
      <c r="D217" s="4" t="s">
        <v>61</v>
      </c>
      <c r="E217" s="8">
        <v>266.77</v>
      </c>
      <c r="F217" s="6"/>
      <c r="G217" s="4" t="s">
        <v>62</v>
      </c>
      <c r="H217" s="15">
        <v>0</v>
      </c>
    </row>
    <row r="218" spans="1:8" x14ac:dyDescent="0.25">
      <c r="A218" s="13"/>
      <c r="B218" s="47"/>
      <c r="C218" s="6"/>
      <c r="D218" s="6"/>
      <c r="E218" s="6"/>
      <c r="F218" s="6"/>
      <c r="G218" s="4" t="s">
        <v>63</v>
      </c>
      <c r="H218" s="15">
        <v>80.03</v>
      </c>
    </row>
    <row r="219" spans="1:8" x14ac:dyDescent="0.25">
      <c r="A219" s="13"/>
      <c r="B219" s="47"/>
      <c r="C219" s="6"/>
      <c r="D219" s="6"/>
      <c r="E219" s="6"/>
      <c r="F219" s="6"/>
      <c r="G219" s="4" t="s">
        <v>64</v>
      </c>
      <c r="H219" s="15">
        <v>346.8</v>
      </c>
    </row>
    <row r="220" spans="1:8" x14ac:dyDescent="0.25">
      <c r="A220" s="18"/>
      <c r="B220" s="46"/>
      <c r="C220" s="3"/>
      <c r="D220" s="3"/>
      <c r="E220" s="3"/>
      <c r="F220" s="3"/>
      <c r="G220" s="3"/>
      <c r="H220" s="19"/>
    </row>
    <row r="221" spans="1:8" x14ac:dyDescent="0.25">
      <c r="A221" s="13"/>
      <c r="B221" s="6"/>
      <c r="C221" s="6"/>
      <c r="D221" s="6"/>
      <c r="E221" s="6"/>
      <c r="F221" s="6"/>
      <c r="G221" s="6"/>
      <c r="H221" s="12"/>
    </row>
    <row r="222" spans="1:8" x14ac:dyDescent="0.25">
      <c r="A222" s="9" t="s">
        <v>15</v>
      </c>
      <c r="B222" s="2" t="s">
        <v>16</v>
      </c>
      <c r="C222" s="1" t="s">
        <v>9</v>
      </c>
      <c r="D222" s="1" t="s">
        <v>17</v>
      </c>
      <c r="E222" s="1" t="s">
        <v>18</v>
      </c>
      <c r="F222" s="1" t="s">
        <v>19</v>
      </c>
      <c r="G222" s="1" t="s">
        <v>20</v>
      </c>
      <c r="H222" s="10" t="s">
        <v>21</v>
      </c>
    </row>
    <row r="223" spans="1:8" ht="30" x14ac:dyDescent="0.25">
      <c r="A223" s="11" t="s">
        <v>108</v>
      </c>
      <c r="B223" s="5" t="s">
        <v>109</v>
      </c>
      <c r="C223" s="4" t="s">
        <v>56</v>
      </c>
      <c r="D223" s="6"/>
      <c r="E223" s="6"/>
      <c r="F223" s="6"/>
      <c r="G223" s="6"/>
      <c r="H223" s="15">
        <v>11.37</v>
      </c>
    </row>
    <row r="224" spans="1:8" x14ac:dyDescent="0.25">
      <c r="A224" s="13" t="s">
        <v>294</v>
      </c>
      <c r="B224" s="47" t="s">
        <v>295</v>
      </c>
      <c r="C224" s="6" t="s">
        <v>27</v>
      </c>
      <c r="D224" s="6" t="s">
        <v>28</v>
      </c>
      <c r="E224" s="7">
        <v>0.14000000000000001</v>
      </c>
      <c r="F224" s="7">
        <v>4.8499999999999996</v>
      </c>
      <c r="G224" s="7">
        <v>0.68</v>
      </c>
      <c r="H224" s="14">
        <v>0.14000000000000001</v>
      </c>
    </row>
    <row r="225" spans="1:8" x14ac:dyDescent="0.25">
      <c r="A225" s="13" t="s">
        <v>254</v>
      </c>
      <c r="B225" s="47" t="s">
        <v>255</v>
      </c>
      <c r="C225" s="6" t="s">
        <v>27</v>
      </c>
      <c r="D225" s="6" t="s">
        <v>28</v>
      </c>
      <c r="E225" s="7">
        <v>0.08</v>
      </c>
      <c r="F225" s="7">
        <v>5.9</v>
      </c>
      <c r="G225" s="7">
        <v>0.47</v>
      </c>
      <c r="H225" s="14">
        <v>0.08</v>
      </c>
    </row>
    <row r="226" spans="1:8" x14ac:dyDescent="0.25">
      <c r="A226" s="13" t="s">
        <v>296</v>
      </c>
      <c r="B226" s="47" t="s">
        <v>297</v>
      </c>
      <c r="C226" s="6" t="s">
        <v>51</v>
      </c>
      <c r="D226" s="6" t="s">
        <v>39</v>
      </c>
      <c r="E226" s="7">
        <v>11.4</v>
      </c>
      <c r="F226" s="7">
        <v>0.09</v>
      </c>
      <c r="G226" s="7">
        <v>1.03</v>
      </c>
      <c r="H226" s="14">
        <v>11.4</v>
      </c>
    </row>
    <row r="227" spans="1:8" x14ac:dyDescent="0.25">
      <c r="A227" s="13" t="s">
        <v>298</v>
      </c>
      <c r="B227" s="47" t="s">
        <v>299</v>
      </c>
      <c r="C227" s="6" t="s">
        <v>56</v>
      </c>
      <c r="D227" s="6" t="s">
        <v>39</v>
      </c>
      <c r="E227" s="7">
        <v>1.1000000000000001</v>
      </c>
      <c r="F227" s="7">
        <v>3.44</v>
      </c>
      <c r="G227" s="7">
        <v>3.78</v>
      </c>
      <c r="H227" s="14">
        <v>1.1000000000000001</v>
      </c>
    </row>
    <row r="228" spans="1:8" x14ac:dyDescent="0.25">
      <c r="A228" s="13" t="s">
        <v>300</v>
      </c>
      <c r="B228" s="47" t="s">
        <v>301</v>
      </c>
      <c r="C228" s="6" t="s">
        <v>56</v>
      </c>
      <c r="D228" s="6" t="s">
        <v>39</v>
      </c>
      <c r="E228" s="7">
        <v>2.5000000000000001E-2</v>
      </c>
      <c r="F228" s="7">
        <v>6.37</v>
      </c>
      <c r="G228" s="7">
        <v>0.16</v>
      </c>
      <c r="H228" s="14">
        <v>2.5000000000000001E-2</v>
      </c>
    </row>
    <row r="229" spans="1:8" ht="30" x14ac:dyDescent="0.25">
      <c r="A229" s="13" t="s">
        <v>302</v>
      </c>
      <c r="B229" s="47" t="s">
        <v>303</v>
      </c>
      <c r="C229" s="6" t="s">
        <v>270</v>
      </c>
      <c r="D229" s="6" t="s">
        <v>271</v>
      </c>
      <c r="E229" s="7">
        <v>0.06</v>
      </c>
      <c r="F229" s="7">
        <v>14.53</v>
      </c>
      <c r="G229" s="7">
        <v>0.87</v>
      </c>
      <c r="H229" s="14">
        <v>0.06</v>
      </c>
    </row>
    <row r="230" spans="1:8" x14ac:dyDescent="0.25">
      <c r="A230" s="13"/>
      <c r="B230" s="47"/>
      <c r="C230" s="6"/>
      <c r="D230" s="6"/>
      <c r="E230" s="6"/>
      <c r="F230" s="6"/>
      <c r="G230" s="6"/>
      <c r="H230" s="12"/>
    </row>
    <row r="231" spans="1:8" x14ac:dyDescent="0.25">
      <c r="A231" s="13"/>
      <c r="B231" s="47"/>
      <c r="C231" s="6"/>
      <c r="D231" s="4" t="s">
        <v>59</v>
      </c>
      <c r="E231" s="8">
        <v>1.44</v>
      </c>
      <c r="F231" s="6"/>
      <c r="G231" s="4" t="s">
        <v>60</v>
      </c>
      <c r="H231" s="15">
        <v>6.99</v>
      </c>
    </row>
    <row r="232" spans="1:8" x14ac:dyDescent="0.25">
      <c r="A232" s="13"/>
      <c r="B232" s="47"/>
      <c r="C232" s="6"/>
      <c r="D232" s="4" t="s">
        <v>61</v>
      </c>
      <c r="E232" s="8">
        <v>5.55</v>
      </c>
      <c r="F232" s="6"/>
      <c r="G232" s="4" t="s">
        <v>62</v>
      </c>
      <c r="H232" s="15">
        <v>1.76</v>
      </c>
    </row>
    <row r="233" spans="1:8" x14ac:dyDescent="0.25">
      <c r="A233" s="13"/>
      <c r="B233" s="47"/>
      <c r="C233" s="6"/>
      <c r="D233" s="6"/>
      <c r="E233" s="6"/>
      <c r="F233" s="6"/>
      <c r="G233" s="4" t="s">
        <v>63</v>
      </c>
      <c r="H233" s="15">
        <v>2.62</v>
      </c>
    </row>
    <row r="234" spans="1:8" x14ac:dyDescent="0.25">
      <c r="A234" s="13"/>
      <c r="B234" s="47"/>
      <c r="C234" s="6"/>
      <c r="D234" s="6"/>
      <c r="E234" s="6"/>
      <c r="F234" s="6"/>
      <c r="G234" s="4" t="s">
        <v>64</v>
      </c>
      <c r="H234" s="15">
        <v>11.37</v>
      </c>
    </row>
    <row r="235" spans="1:8" x14ac:dyDescent="0.25">
      <c r="A235" s="13"/>
      <c r="B235" s="6"/>
      <c r="C235" s="6"/>
      <c r="D235" s="6"/>
      <c r="E235" s="6"/>
      <c r="F235" s="6"/>
      <c r="G235" s="6"/>
      <c r="H235" s="12"/>
    </row>
    <row r="236" spans="1:8" x14ac:dyDescent="0.25">
      <c r="A236" s="9" t="s">
        <v>15</v>
      </c>
      <c r="B236" s="2" t="s">
        <v>16</v>
      </c>
      <c r="C236" s="1" t="s">
        <v>9</v>
      </c>
      <c r="D236" s="1" t="s">
        <v>17</v>
      </c>
      <c r="E236" s="1" t="s">
        <v>18</v>
      </c>
      <c r="F236" s="1" t="s">
        <v>19</v>
      </c>
      <c r="G236" s="1" t="s">
        <v>20</v>
      </c>
      <c r="H236" s="10" t="s">
        <v>21</v>
      </c>
    </row>
    <row r="237" spans="1:8" ht="30" x14ac:dyDescent="0.25">
      <c r="A237" s="11" t="s">
        <v>110</v>
      </c>
      <c r="B237" s="5" t="s">
        <v>111</v>
      </c>
      <c r="C237" s="4" t="s">
        <v>56</v>
      </c>
      <c r="D237" s="6"/>
      <c r="E237" s="6"/>
      <c r="F237" s="6"/>
      <c r="G237" s="6"/>
      <c r="H237" s="15">
        <v>11.43</v>
      </c>
    </row>
    <row r="238" spans="1:8" x14ac:dyDescent="0.25">
      <c r="A238" s="13" t="s">
        <v>294</v>
      </c>
      <c r="B238" s="47" t="s">
        <v>295</v>
      </c>
      <c r="C238" s="6" t="s">
        <v>27</v>
      </c>
      <c r="D238" s="6" t="s">
        <v>28</v>
      </c>
      <c r="E238" s="7">
        <v>0.1225</v>
      </c>
      <c r="F238" s="7">
        <v>4.8499999999999996</v>
      </c>
      <c r="G238" s="7">
        <v>0.59</v>
      </c>
      <c r="H238" s="14">
        <v>0.1225</v>
      </c>
    </row>
    <row r="239" spans="1:8" x14ac:dyDescent="0.25">
      <c r="A239" s="13" t="s">
        <v>254</v>
      </c>
      <c r="B239" s="47" t="s">
        <v>255</v>
      </c>
      <c r="C239" s="6" t="s">
        <v>27</v>
      </c>
      <c r="D239" s="6" t="s">
        <v>28</v>
      </c>
      <c r="E239" s="7">
        <v>7.0000000000000007E-2</v>
      </c>
      <c r="F239" s="7">
        <v>5.9</v>
      </c>
      <c r="G239" s="7">
        <v>0.41</v>
      </c>
      <c r="H239" s="14">
        <v>7.0000000000000007E-2</v>
      </c>
    </row>
    <row r="240" spans="1:8" x14ac:dyDescent="0.25">
      <c r="A240" s="13" t="s">
        <v>296</v>
      </c>
      <c r="B240" s="47" t="s">
        <v>297</v>
      </c>
      <c r="C240" s="6" t="s">
        <v>51</v>
      </c>
      <c r="D240" s="6" t="s">
        <v>39</v>
      </c>
      <c r="E240" s="7">
        <v>15.2</v>
      </c>
      <c r="F240" s="7">
        <v>0.09</v>
      </c>
      <c r="G240" s="7">
        <v>1.37</v>
      </c>
      <c r="H240" s="14">
        <v>15.2</v>
      </c>
    </row>
    <row r="241" spans="1:8" x14ac:dyDescent="0.25">
      <c r="A241" s="13" t="s">
        <v>304</v>
      </c>
      <c r="B241" s="47" t="s">
        <v>305</v>
      </c>
      <c r="C241" s="6" t="s">
        <v>56</v>
      </c>
      <c r="D241" s="6" t="s">
        <v>39</v>
      </c>
      <c r="E241" s="7">
        <v>1.1000000000000001</v>
      </c>
      <c r="F241" s="7">
        <v>3.63</v>
      </c>
      <c r="G241" s="7">
        <v>4</v>
      </c>
      <c r="H241" s="14">
        <v>1.1000000000000001</v>
      </c>
    </row>
    <row r="242" spans="1:8" x14ac:dyDescent="0.25">
      <c r="A242" s="13" t="s">
        <v>300</v>
      </c>
      <c r="B242" s="47" t="s">
        <v>301</v>
      </c>
      <c r="C242" s="6" t="s">
        <v>56</v>
      </c>
      <c r="D242" s="6" t="s">
        <v>39</v>
      </c>
      <c r="E242" s="7">
        <v>0.02</v>
      </c>
      <c r="F242" s="7">
        <v>6.37</v>
      </c>
      <c r="G242" s="7">
        <v>0.13</v>
      </c>
      <c r="H242" s="14">
        <v>0.02</v>
      </c>
    </row>
    <row r="243" spans="1:8" ht="30" x14ac:dyDescent="0.25">
      <c r="A243" s="13" t="s">
        <v>302</v>
      </c>
      <c r="B243" s="47" t="s">
        <v>303</v>
      </c>
      <c r="C243" s="6" t="s">
        <v>270</v>
      </c>
      <c r="D243" s="6" t="s">
        <v>271</v>
      </c>
      <c r="E243" s="7">
        <v>5.2499999999999998E-2</v>
      </c>
      <c r="F243" s="7">
        <v>14.53</v>
      </c>
      <c r="G243" s="7">
        <v>0.76</v>
      </c>
      <c r="H243" s="14">
        <v>5.2499999999999998E-2</v>
      </c>
    </row>
    <row r="244" spans="1:8" x14ac:dyDescent="0.25">
      <c r="A244" s="13"/>
      <c r="B244" s="47"/>
      <c r="C244" s="6"/>
      <c r="D244" s="6"/>
      <c r="E244" s="6"/>
      <c r="F244" s="6"/>
      <c r="G244" s="6"/>
      <c r="H244" s="12"/>
    </row>
    <row r="245" spans="1:8" x14ac:dyDescent="0.25">
      <c r="A245" s="13"/>
      <c r="B245" s="47"/>
      <c r="C245" s="6"/>
      <c r="D245" s="4" t="s">
        <v>59</v>
      </c>
      <c r="E245" s="8">
        <v>1.25</v>
      </c>
      <c r="F245" s="6"/>
      <c r="G245" s="4" t="s">
        <v>60</v>
      </c>
      <c r="H245" s="15">
        <v>7.26</v>
      </c>
    </row>
    <row r="246" spans="1:8" x14ac:dyDescent="0.25">
      <c r="A246" s="13"/>
      <c r="B246" s="47"/>
      <c r="C246" s="6"/>
      <c r="D246" s="4" t="s">
        <v>61</v>
      </c>
      <c r="E246" s="8">
        <v>6.01</v>
      </c>
      <c r="F246" s="6"/>
      <c r="G246" s="4" t="s">
        <v>62</v>
      </c>
      <c r="H246" s="15">
        <v>1.53</v>
      </c>
    </row>
    <row r="247" spans="1:8" x14ac:dyDescent="0.25">
      <c r="A247" s="13"/>
      <c r="B247" s="47"/>
      <c r="C247" s="6"/>
      <c r="D247" s="6"/>
      <c r="E247" s="6"/>
      <c r="F247" s="6"/>
      <c r="G247" s="4" t="s">
        <v>63</v>
      </c>
      <c r="H247" s="15">
        <v>2.64</v>
      </c>
    </row>
    <row r="248" spans="1:8" x14ac:dyDescent="0.25">
      <c r="A248" s="13"/>
      <c r="B248" s="47"/>
      <c r="C248" s="6"/>
      <c r="D248" s="6"/>
      <c r="E248" s="6"/>
      <c r="F248" s="6"/>
      <c r="G248" s="4" t="s">
        <v>64</v>
      </c>
      <c r="H248" s="15">
        <v>11.43</v>
      </c>
    </row>
    <row r="249" spans="1:8" x14ac:dyDescent="0.25">
      <c r="A249" s="13"/>
      <c r="B249" s="6"/>
      <c r="C249" s="6"/>
      <c r="D249" s="6"/>
      <c r="E249" s="6"/>
      <c r="F249" s="6"/>
      <c r="G249" s="6"/>
      <c r="H249" s="12"/>
    </row>
    <row r="250" spans="1:8" x14ac:dyDescent="0.25">
      <c r="A250" s="13"/>
      <c r="B250" s="6"/>
      <c r="C250" s="6"/>
      <c r="D250" s="6"/>
      <c r="E250" s="6"/>
      <c r="F250" s="6"/>
      <c r="G250" s="6"/>
      <c r="H250" s="12"/>
    </row>
    <row r="251" spans="1:8" x14ac:dyDescent="0.25">
      <c r="A251" s="9" t="s">
        <v>15</v>
      </c>
      <c r="B251" s="2" t="s">
        <v>16</v>
      </c>
      <c r="C251" s="1" t="s">
        <v>9</v>
      </c>
      <c r="D251" s="1" t="s">
        <v>17</v>
      </c>
      <c r="E251" s="1" t="s">
        <v>18</v>
      </c>
      <c r="F251" s="1" t="s">
        <v>19</v>
      </c>
      <c r="G251" s="1" t="s">
        <v>20</v>
      </c>
      <c r="H251" s="10" t="s">
        <v>21</v>
      </c>
    </row>
    <row r="252" spans="1:8" ht="30" x14ac:dyDescent="0.25">
      <c r="A252" s="11" t="s">
        <v>253</v>
      </c>
      <c r="B252" s="5" t="s">
        <v>120</v>
      </c>
      <c r="C252" s="4" t="s">
        <v>24</v>
      </c>
      <c r="D252" s="6"/>
      <c r="E252" s="6"/>
      <c r="F252" s="6"/>
      <c r="G252" s="6"/>
      <c r="H252" s="15">
        <v>116.46</v>
      </c>
    </row>
    <row r="253" spans="1:8" x14ac:dyDescent="0.25">
      <c r="A253" s="13" t="s">
        <v>25</v>
      </c>
      <c r="B253" s="47" t="s">
        <v>26</v>
      </c>
      <c r="C253" s="6" t="s">
        <v>27</v>
      </c>
      <c r="D253" s="6" t="s">
        <v>28</v>
      </c>
      <c r="E253" s="7">
        <v>0.73</v>
      </c>
      <c r="F253" s="7">
        <v>5.9</v>
      </c>
      <c r="G253" s="7">
        <v>4.3099999999999996</v>
      </c>
      <c r="H253" s="14">
        <v>0.73</v>
      </c>
    </row>
    <row r="254" spans="1:8" x14ac:dyDescent="0.25">
      <c r="A254" s="13" t="s">
        <v>254</v>
      </c>
      <c r="B254" s="47" t="s">
        <v>255</v>
      </c>
      <c r="C254" s="6" t="s">
        <v>27</v>
      </c>
      <c r="D254" s="6" t="s">
        <v>28</v>
      </c>
      <c r="E254" s="7">
        <v>0.15</v>
      </c>
      <c r="F254" s="7">
        <v>5.9</v>
      </c>
      <c r="G254" s="7">
        <v>0.89</v>
      </c>
      <c r="H254" s="14">
        <v>0.15</v>
      </c>
    </row>
    <row r="255" spans="1:8" x14ac:dyDescent="0.25">
      <c r="A255" s="13" t="s">
        <v>29</v>
      </c>
      <c r="B255" s="47" t="s">
        <v>30</v>
      </c>
      <c r="C255" s="6" t="s">
        <v>27</v>
      </c>
      <c r="D255" s="6" t="s">
        <v>28</v>
      </c>
      <c r="E255" s="7">
        <v>0.44</v>
      </c>
      <c r="F255" s="7">
        <v>5.9</v>
      </c>
      <c r="G255" s="7">
        <v>2.6</v>
      </c>
      <c r="H255" s="14">
        <v>0.44</v>
      </c>
    </row>
    <row r="256" spans="1:8" x14ac:dyDescent="0.25">
      <c r="A256" s="13" t="s">
        <v>31</v>
      </c>
      <c r="B256" s="47" t="s">
        <v>32</v>
      </c>
      <c r="C256" s="6" t="s">
        <v>27</v>
      </c>
      <c r="D256" s="6" t="s">
        <v>28</v>
      </c>
      <c r="E256" s="7">
        <v>1.88</v>
      </c>
      <c r="F256" s="7">
        <v>4.8499999999999996</v>
      </c>
      <c r="G256" s="7">
        <v>9.1199999999999992</v>
      </c>
      <c r="H256" s="14">
        <v>1.88</v>
      </c>
    </row>
    <row r="257" spans="1:8" x14ac:dyDescent="0.25">
      <c r="A257" s="13" t="s">
        <v>72</v>
      </c>
      <c r="B257" s="47" t="s">
        <v>73</v>
      </c>
      <c r="C257" s="6" t="s">
        <v>35</v>
      </c>
      <c r="D257" s="6" t="s">
        <v>39</v>
      </c>
      <c r="E257" s="7">
        <v>4.8899999999999999E-2</v>
      </c>
      <c r="F257" s="7">
        <v>99.63</v>
      </c>
      <c r="G257" s="7">
        <v>4.87</v>
      </c>
      <c r="H257" s="14">
        <v>4.8899999999999999E-2</v>
      </c>
    </row>
    <row r="258" spans="1:8" x14ac:dyDescent="0.25">
      <c r="A258" s="13" t="s">
        <v>256</v>
      </c>
      <c r="B258" s="47" t="s">
        <v>257</v>
      </c>
      <c r="C258" s="6" t="s">
        <v>35</v>
      </c>
      <c r="D258" s="6" t="s">
        <v>39</v>
      </c>
      <c r="E258" s="7">
        <v>1.11E-2</v>
      </c>
      <c r="F258" s="7">
        <v>88.82</v>
      </c>
      <c r="G258" s="7">
        <v>0.99</v>
      </c>
      <c r="H258" s="14">
        <v>1.11E-2</v>
      </c>
    </row>
    <row r="259" spans="1:8" x14ac:dyDescent="0.25">
      <c r="A259" s="13" t="s">
        <v>258</v>
      </c>
      <c r="B259" s="47" t="s">
        <v>259</v>
      </c>
      <c r="C259" s="6" t="s">
        <v>35</v>
      </c>
      <c r="D259" s="6" t="s">
        <v>39</v>
      </c>
      <c r="E259" s="7">
        <v>3.32E-2</v>
      </c>
      <c r="F259" s="7">
        <v>92</v>
      </c>
      <c r="G259" s="7">
        <v>3.05</v>
      </c>
      <c r="H259" s="14">
        <v>3.32E-2</v>
      </c>
    </row>
    <row r="260" spans="1:8" x14ac:dyDescent="0.25">
      <c r="A260" s="13" t="s">
        <v>260</v>
      </c>
      <c r="B260" s="47" t="s">
        <v>261</v>
      </c>
      <c r="C260" s="6" t="s">
        <v>56</v>
      </c>
      <c r="D260" s="6" t="s">
        <v>39</v>
      </c>
      <c r="E260" s="7">
        <v>15</v>
      </c>
      <c r="F260" s="7">
        <v>0.48</v>
      </c>
      <c r="G260" s="7">
        <v>7.17</v>
      </c>
      <c r="H260" s="14">
        <v>15</v>
      </c>
    </row>
    <row r="261" spans="1:8" x14ac:dyDescent="0.25">
      <c r="A261" s="13" t="s">
        <v>262</v>
      </c>
      <c r="B261" s="47" t="s">
        <v>263</v>
      </c>
      <c r="C261" s="6" t="s">
        <v>24</v>
      </c>
      <c r="D261" s="6" t="s">
        <v>39</v>
      </c>
      <c r="E261" s="7">
        <v>1</v>
      </c>
      <c r="F261" s="7">
        <v>21.08</v>
      </c>
      <c r="G261" s="7">
        <v>21.08</v>
      </c>
      <c r="H261" s="14">
        <v>1</v>
      </c>
    </row>
    <row r="262" spans="1:8" x14ac:dyDescent="0.25">
      <c r="A262" s="13" t="s">
        <v>264</v>
      </c>
      <c r="B262" s="47" t="s">
        <v>265</v>
      </c>
      <c r="C262" s="6" t="s">
        <v>56</v>
      </c>
      <c r="D262" s="6" t="s">
        <v>39</v>
      </c>
      <c r="E262" s="7">
        <v>1.89</v>
      </c>
      <c r="F262" s="7">
        <v>3.65</v>
      </c>
      <c r="G262" s="7">
        <v>6.89</v>
      </c>
      <c r="H262" s="14">
        <v>1.89</v>
      </c>
    </row>
    <row r="263" spans="1:8" x14ac:dyDescent="0.25">
      <c r="A263" s="13" t="s">
        <v>40</v>
      </c>
      <c r="B263" s="47" t="s">
        <v>41</v>
      </c>
      <c r="C263" s="6" t="s">
        <v>42</v>
      </c>
      <c r="D263" s="6" t="s">
        <v>39</v>
      </c>
      <c r="E263" s="7">
        <v>1.71</v>
      </c>
      <c r="F263" s="7">
        <v>2.2200000000000002</v>
      </c>
      <c r="G263" s="7">
        <v>3.79</v>
      </c>
      <c r="H263" s="14">
        <v>1.71</v>
      </c>
    </row>
    <row r="264" spans="1:8" x14ac:dyDescent="0.25">
      <c r="A264" s="13" t="s">
        <v>266</v>
      </c>
      <c r="B264" s="47" t="s">
        <v>267</v>
      </c>
      <c r="C264" s="6" t="s">
        <v>42</v>
      </c>
      <c r="D264" s="6" t="s">
        <v>39</v>
      </c>
      <c r="E264" s="7">
        <v>0.97</v>
      </c>
      <c r="F264" s="7">
        <v>1.45</v>
      </c>
      <c r="G264" s="7">
        <v>1.41</v>
      </c>
      <c r="H264" s="14">
        <v>0.97</v>
      </c>
    </row>
    <row r="265" spans="1:8" x14ac:dyDescent="0.25">
      <c r="A265" s="13" t="s">
        <v>76</v>
      </c>
      <c r="B265" s="47" t="s">
        <v>77</v>
      </c>
      <c r="C265" s="6" t="s">
        <v>42</v>
      </c>
      <c r="D265" s="6" t="s">
        <v>39</v>
      </c>
      <c r="E265" s="7">
        <v>0.56000000000000005</v>
      </c>
      <c r="F265" s="7">
        <v>4.41</v>
      </c>
      <c r="G265" s="7">
        <v>2.4700000000000002</v>
      </c>
      <c r="H265" s="14">
        <v>0.56000000000000005</v>
      </c>
    </row>
    <row r="266" spans="1:8" x14ac:dyDescent="0.25">
      <c r="A266" s="13" t="s">
        <v>57</v>
      </c>
      <c r="B266" s="47" t="s">
        <v>58</v>
      </c>
      <c r="C266" s="6" t="s">
        <v>56</v>
      </c>
      <c r="D266" s="6" t="s">
        <v>39</v>
      </c>
      <c r="E266" s="7">
        <v>0.03</v>
      </c>
      <c r="F266" s="7">
        <v>5.41</v>
      </c>
      <c r="G266" s="7">
        <v>0.16</v>
      </c>
      <c r="H266" s="14">
        <v>0.03</v>
      </c>
    </row>
    <row r="267" spans="1:8" x14ac:dyDescent="0.25">
      <c r="A267" s="13" t="s">
        <v>268</v>
      </c>
      <c r="B267" s="47" t="s">
        <v>269</v>
      </c>
      <c r="C267" s="6" t="s">
        <v>270</v>
      </c>
      <c r="D267" s="6" t="s">
        <v>271</v>
      </c>
      <c r="E267" s="7">
        <v>1.23E-2</v>
      </c>
      <c r="F267" s="7">
        <v>5.82</v>
      </c>
      <c r="G267" s="7">
        <v>7.0000000000000007E-2</v>
      </c>
      <c r="H267" s="14">
        <v>1.23E-2</v>
      </c>
    </row>
    <row r="268" spans="1:8" x14ac:dyDescent="0.25">
      <c r="A268" s="13"/>
      <c r="B268" s="47"/>
      <c r="C268" s="6"/>
      <c r="D268" s="6"/>
      <c r="E268" s="6"/>
      <c r="F268" s="6"/>
      <c r="G268" s="6"/>
      <c r="H268" s="12"/>
    </row>
    <row r="269" spans="1:8" x14ac:dyDescent="0.25">
      <c r="A269" s="13"/>
      <c r="B269" s="47"/>
      <c r="C269" s="6"/>
      <c r="D269" s="4" t="s">
        <v>59</v>
      </c>
      <c r="E269" s="8">
        <v>16.98</v>
      </c>
      <c r="F269" s="6"/>
      <c r="G269" s="4" t="s">
        <v>60</v>
      </c>
      <c r="H269" s="15">
        <v>68.87</v>
      </c>
    </row>
    <row r="270" spans="1:8" x14ac:dyDescent="0.25">
      <c r="A270" s="13"/>
      <c r="B270" s="47"/>
      <c r="C270" s="6"/>
      <c r="D270" s="4" t="s">
        <v>61</v>
      </c>
      <c r="E270" s="8">
        <v>51.89</v>
      </c>
      <c r="F270" s="6"/>
      <c r="G270" s="4" t="s">
        <v>62</v>
      </c>
      <c r="H270" s="15">
        <v>20.72</v>
      </c>
    </row>
    <row r="271" spans="1:8" x14ac:dyDescent="0.25">
      <c r="A271" s="13"/>
      <c r="B271" s="47"/>
      <c r="C271" s="6"/>
      <c r="D271" s="6"/>
      <c r="E271" s="6"/>
      <c r="F271" s="6"/>
      <c r="G271" s="4" t="s">
        <v>63</v>
      </c>
      <c r="H271" s="15">
        <v>26.88</v>
      </c>
    </row>
    <row r="272" spans="1:8" x14ac:dyDescent="0.25">
      <c r="A272" s="13"/>
      <c r="B272" s="47"/>
      <c r="C272" s="6"/>
      <c r="D272" s="6"/>
      <c r="E272" s="6"/>
      <c r="F272" s="6"/>
      <c r="G272" s="4" t="s">
        <v>64</v>
      </c>
      <c r="H272" s="15">
        <v>116.46</v>
      </c>
    </row>
    <row r="273" spans="1:8" x14ac:dyDescent="0.25">
      <c r="A273" s="13"/>
      <c r="B273" s="6"/>
      <c r="C273" s="6"/>
      <c r="D273" s="6"/>
      <c r="E273" s="6"/>
      <c r="F273" s="6"/>
      <c r="G273" s="6"/>
      <c r="H273" s="12"/>
    </row>
    <row r="274" spans="1:8" x14ac:dyDescent="0.25">
      <c r="A274" s="9" t="s">
        <v>15</v>
      </c>
      <c r="B274" s="2" t="s">
        <v>16</v>
      </c>
      <c r="C274" s="1" t="s">
        <v>9</v>
      </c>
      <c r="D274" s="1" t="s">
        <v>17</v>
      </c>
      <c r="E274" s="1" t="s">
        <v>18</v>
      </c>
      <c r="F274" s="1" t="s">
        <v>19</v>
      </c>
      <c r="G274" s="1" t="s">
        <v>20</v>
      </c>
      <c r="H274" s="10" t="s">
        <v>21</v>
      </c>
    </row>
    <row r="275" spans="1:8" ht="45" x14ac:dyDescent="0.25">
      <c r="A275" s="11" t="s">
        <v>121</v>
      </c>
      <c r="B275" s="5" t="s">
        <v>122</v>
      </c>
      <c r="C275" s="4" t="s">
        <v>24</v>
      </c>
      <c r="D275" s="6"/>
      <c r="E275" s="6"/>
      <c r="F275" s="6"/>
      <c r="G275" s="6"/>
      <c r="H275" s="15">
        <v>36.49</v>
      </c>
    </row>
    <row r="276" spans="1:8" x14ac:dyDescent="0.25">
      <c r="A276" s="13" t="s">
        <v>29</v>
      </c>
      <c r="B276" s="47" t="s">
        <v>30</v>
      </c>
      <c r="C276" s="6" t="s">
        <v>27</v>
      </c>
      <c r="D276" s="6" t="s">
        <v>28</v>
      </c>
      <c r="E276" s="7">
        <v>0.64</v>
      </c>
      <c r="F276" s="7">
        <v>5.9</v>
      </c>
      <c r="G276" s="7">
        <v>3.78</v>
      </c>
      <c r="H276" s="14">
        <v>0.64</v>
      </c>
    </row>
    <row r="277" spans="1:8" x14ac:dyDescent="0.25">
      <c r="A277" s="13" t="s">
        <v>31</v>
      </c>
      <c r="B277" s="47" t="s">
        <v>32</v>
      </c>
      <c r="C277" s="6" t="s">
        <v>27</v>
      </c>
      <c r="D277" s="6" t="s">
        <v>28</v>
      </c>
      <c r="E277" s="7">
        <v>0.38</v>
      </c>
      <c r="F277" s="7">
        <v>4.8499999999999996</v>
      </c>
      <c r="G277" s="7">
        <v>1.84</v>
      </c>
      <c r="H277" s="14">
        <v>0.38</v>
      </c>
    </row>
    <row r="278" spans="1:8" ht="30" x14ac:dyDescent="0.25">
      <c r="A278" s="13" t="s">
        <v>272</v>
      </c>
      <c r="B278" s="47" t="s">
        <v>273</v>
      </c>
      <c r="C278" s="6" t="s">
        <v>51</v>
      </c>
      <c r="D278" s="6" t="s">
        <v>39</v>
      </c>
      <c r="E278" s="7">
        <v>27.2</v>
      </c>
      <c r="F278" s="7">
        <v>0.41</v>
      </c>
      <c r="G278" s="7">
        <v>11.02</v>
      </c>
      <c r="H278" s="14">
        <v>27.2</v>
      </c>
    </row>
    <row r="279" spans="1:8" ht="30" x14ac:dyDescent="0.25">
      <c r="A279" s="13" t="s">
        <v>274</v>
      </c>
      <c r="B279" s="47" t="s">
        <v>275</v>
      </c>
      <c r="C279" s="6" t="s">
        <v>35</v>
      </c>
      <c r="D279" s="6" t="s">
        <v>36</v>
      </c>
      <c r="E279" s="7">
        <v>1.38E-2</v>
      </c>
      <c r="F279" s="7">
        <v>276.3</v>
      </c>
      <c r="G279" s="7">
        <v>3.81</v>
      </c>
      <c r="H279" s="14">
        <v>1.38E-2</v>
      </c>
    </row>
    <row r="280" spans="1:8" x14ac:dyDescent="0.25">
      <c r="A280" s="13"/>
      <c r="B280" s="47"/>
      <c r="C280" s="6"/>
      <c r="D280" s="6"/>
      <c r="E280" s="6"/>
      <c r="F280" s="6"/>
      <c r="G280" s="6"/>
      <c r="H280" s="12"/>
    </row>
    <row r="281" spans="1:8" x14ac:dyDescent="0.25">
      <c r="A281" s="13"/>
      <c r="B281" s="47"/>
      <c r="C281" s="6"/>
      <c r="D281" s="4" t="s">
        <v>59</v>
      </c>
      <c r="E281" s="8">
        <v>6.24</v>
      </c>
      <c r="F281" s="6"/>
      <c r="G281" s="4" t="s">
        <v>60</v>
      </c>
      <c r="H281" s="15">
        <v>20.45</v>
      </c>
    </row>
    <row r="282" spans="1:8" x14ac:dyDescent="0.25">
      <c r="A282" s="13"/>
      <c r="B282" s="47"/>
      <c r="C282" s="6"/>
      <c r="D282" s="4" t="s">
        <v>61</v>
      </c>
      <c r="E282" s="8">
        <v>14.21</v>
      </c>
      <c r="F282" s="6"/>
      <c r="G282" s="4" t="s">
        <v>62</v>
      </c>
      <c r="H282" s="15">
        <v>7.62</v>
      </c>
    </row>
    <row r="283" spans="1:8" x14ac:dyDescent="0.25">
      <c r="A283" s="13"/>
      <c r="B283" s="47"/>
      <c r="C283" s="6"/>
      <c r="D283" s="6"/>
      <c r="E283" s="6"/>
      <c r="F283" s="6"/>
      <c r="G283" s="4" t="s">
        <v>63</v>
      </c>
      <c r="H283" s="15">
        <v>8.42</v>
      </c>
    </row>
    <row r="284" spans="1:8" x14ac:dyDescent="0.25">
      <c r="A284" s="13"/>
      <c r="B284" s="47"/>
      <c r="C284" s="6"/>
      <c r="D284" s="6"/>
      <c r="E284" s="6"/>
      <c r="F284" s="6"/>
      <c r="G284" s="4" t="s">
        <v>64</v>
      </c>
      <c r="H284" s="15">
        <v>36.49</v>
      </c>
    </row>
    <row r="285" spans="1:8" x14ac:dyDescent="0.25">
      <c r="A285" s="13"/>
      <c r="B285" s="6"/>
      <c r="C285" s="6"/>
      <c r="D285" s="6"/>
      <c r="E285" s="6"/>
      <c r="F285" s="6"/>
      <c r="G285" s="6"/>
      <c r="H285" s="12"/>
    </row>
    <row r="286" spans="1:8" x14ac:dyDescent="0.25">
      <c r="A286" s="9" t="s">
        <v>15</v>
      </c>
      <c r="B286" s="2" t="s">
        <v>16</v>
      </c>
      <c r="C286" s="1" t="s">
        <v>9</v>
      </c>
      <c r="D286" s="1" t="s">
        <v>17</v>
      </c>
      <c r="E286" s="1" t="s">
        <v>18</v>
      </c>
      <c r="F286" s="1" t="s">
        <v>19</v>
      </c>
      <c r="G286" s="1" t="s">
        <v>20</v>
      </c>
      <c r="H286" s="10" t="s">
        <v>21</v>
      </c>
    </row>
    <row r="287" spans="1:8" x14ac:dyDescent="0.25">
      <c r="A287" s="11" t="s">
        <v>123</v>
      </c>
      <c r="B287" s="5" t="s">
        <v>124</v>
      </c>
      <c r="C287" s="4" t="s">
        <v>51</v>
      </c>
      <c r="D287" s="6"/>
      <c r="E287" s="6"/>
      <c r="F287" s="6"/>
      <c r="G287" s="6"/>
      <c r="H287" s="15">
        <v>967.16</v>
      </c>
    </row>
    <row r="288" spans="1:8" x14ac:dyDescent="0.25">
      <c r="A288" s="13" t="s">
        <v>29</v>
      </c>
      <c r="B288" s="47" t="s">
        <v>30</v>
      </c>
      <c r="C288" s="6" t="s">
        <v>27</v>
      </c>
      <c r="D288" s="6" t="s">
        <v>28</v>
      </c>
      <c r="E288" s="7">
        <v>1.5</v>
      </c>
      <c r="F288" s="7">
        <v>5.9</v>
      </c>
      <c r="G288" s="7">
        <v>8.85</v>
      </c>
      <c r="H288" s="14">
        <v>1.5</v>
      </c>
    </row>
    <row r="289" spans="1:8" x14ac:dyDescent="0.25">
      <c r="A289" s="13" t="s">
        <v>31</v>
      </c>
      <c r="B289" s="47" t="s">
        <v>32</v>
      </c>
      <c r="C289" s="6" t="s">
        <v>27</v>
      </c>
      <c r="D289" s="6" t="s">
        <v>28</v>
      </c>
      <c r="E289" s="7">
        <v>0.67500000000000004</v>
      </c>
      <c r="F289" s="7">
        <v>4.8499999999999996</v>
      </c>
      <c r="G289" s="7">
        <v>3.27</v>
      </c>
      <c r="H289" s="14">
        <v>0.67500000000000004</v>
      </c>
    </row>
    <row r="290" spans="1:8" x14ac:dyDescent="0.25">
      <c r="A290" s="13" t="s">
        <v>72</v>
      </c>
      <c r="B290" s="47" t="s">
        <v>73</v>
      </c>
      <c r="C290" s="6" t="s">
        <v>35</v>
      </c>
      <c r="D290" s="6" t="s">
        <v>39</v>
      </c>
      <c r="E290" s="7">
        <v>6.6299999999999996E-3</v>
      </c>
      <c r="F290" s="7">
        <v>99.63</v>
      </c>
      <c r="G290" s="7">
        <v>0.66</v>
      </c>
      <c r="H290" s="14">
        <v>6.6299999999999996E-3</v>
      </c>
    </row>
    <row r="291" spans="1:8" x14ac:dyDescent="0.25">
      <c r="A291" s="13" t="s">
        <v>260</v>
      </c>
      <c r="B291" s="47" t="s">
        <v>261</v>
      </c>
      <c r="C291" s="6" t="s">
        <v>56</v>
      </c>
      <c r="D291" s="6" t="s">
        <v>39</v>
      </c>
      <c r="E291" s="7">
        <v>2.66</v>
      </c>
      <c r="F291" s="7">
        <v>0.48</v>
      </c>
      <c r="G291" s="7">
        <v>1.27</v>
      </c>
      <c r="H291" s="14">
        <v>2.66</v>
      </c>
    </row>
    <row r="292" spans="1:8" x14ac:dyDescent="0.25">
      <c r="A292" s="13" t="s">
        <v>312</v>
      </c>
      <c r="B292" s="47" t="s">
        <v>313</v>
      </c>
      <c r="C292" s="6" t="s">
        <v>51</v>
      </c>
      <c r="D292" s="6" t="s">
        <v>39</v>
      </c>
      <c r="E292" s="7">
        <v>1</v>
      </c>
      <c r="F292" s="7">
        <v>715.13</v>
      </c>
      <c r="G292" s="7">
        <v>715.13</v>
      </c>
      <c r="H292" s="14">
        <v>1</v>
      </c>
    </row>
    <row r="293" spans="1:8" x14ac:dyDescent="0.25">
      <c r="A293" s="13"/>
      <c r="B293" s="47"/>
      <c r="C293" s="6"/>
      <c r="D293" s="6"/>
      <c r="E293" s="6"/>
      <c r="F293" s="6"/>
      <c r="G293" s="6"/>
      <c r="H293" s="12"/>
    </row>
    <row r="294" spans="1:8" x14ac:dyDescent="0.25">
      <c r="A294" s="13"/>
      <c r="B294" s="47"/>
      <c r="C294" s="6"/>
      <c r="D294" s="4" t="s">
        <v>59</v>
      </c>
      <c r="E294" s="8">
        <v>12.12</v>
      </c>
      <c r="F294" s="6"/>
      <c r="G294" s="4" t="s">
        <v>60</v>
      </c>
      <c r="H294" s="15">
        <v>729.18</v>
      </c>
    </row>
    <row r="295" spans="1:8" x14ac:dyDescent="0.25">
      <c r="A295" s="13"/>
      <c r="B295" s="47"/>
      <c r="C295" s="6"/>
      <c r="D295" s="4" t="s">
        <v>61</v>
      </c>
      <c r="E295" s="8">
        <v>717.06</v>
      </c>
      <c r="F295" s="6"/>
      <c r="G295" s="4" t="s">
        <v>62</v>
      </c>
      <c r="H295" s="15">
        <v>14.79</v>
      </c>
    </row>
    <row r="296" spans="1:8" x14ac:dyDescent="0.25">
      <c r="A296" s="13"/>
      <c r="B296" s="47"/>
      <c r="C296" s="6"/>
      <c r="D296" s="6"/>
      <c r="E296" s="6"/>
      <c r="F296" s="6"/>
      <c r="G296" s="4" t="s">
        <v>63</v>
      </c>
      <c r="H296" s="15">
        <v>223.19</v>
      </c>
    </row>
    <row r="297" spans="1:8" x14ac:dyDescent="0.25">
      <c r="A297" s="13"/>
      <c r="B297" s="47"/>
      <c r="C297" s="6"/>
      <c r="D297" s="6"/>
      <c r="E297" s="6"/>
      <c r="F297" s="6"/>
      <c r="G297" s="4" t="s">
        <v>64</v>
      </c>
      <c r="H297" s="15">
        <v>967.16</v>
      </c>
    </row>
    <row r="298" spans="1:8" x14ac:dyDescent="0.25">
      <c r="A298" s="13"/>
      <c r="B298" s="6"/>
      <c r="C298" s="6"/>
      <c r="D298" s="6"/>
      <c r="E298" s="6"/>
      <c r="F298" s="6"/>
      <c r="G298" s="6"/>
      <c r="H298" s="12"/>
    </row>
    <row r="299" spans="1:8" x14ac:dyDescent="0.25">
      <c r="A299" s="9" t="s">
        <v>15</v>
      </c>
      <c r="B299" s="2" t="s">
        <v>16</v>
      </c>
      <c r="C299" s="1" t="s">
        <v>9</v>
      </c>
      <c r="D299" s="1" t="s">
        <v>17</v>
      </c>
      <c r="E299" s="1" t="s">
        <v>18</v>
      </c>
      <c r="F299" s="1" t="s">
        <v>19</v>
      </c>
      <c r="G299" s="1" t="s">
        <v>20</v>
      </c>
      <c r="H299" s="10" t="s">
        <v>21</v>
      </c>
    </row>
    <row r="300" spans="1:8" x14ac:dyDescent="0.25">
      <c r="A300" s="11" t="s">
        <v>125</v>
      </c>
      <c r="B300" s="5" t="s">
        <v>126</v>
      </c>
      <c r="C300" s="4" t="s">
        <v>51</v>
      </c>
      <c r="D300" s="6"/>
      <c r="E300" s="6"/>
      <c r="F300" s="6"/>
      <c r="G300" s="6"/>
      <c r="H300" s="15">
        <v>547.64</v>
      </c>
    </row>
    <row r="301" spans="1:8" x14ac:dyDescent="0.25">
      <c r="A301" s="13" t="s">
        <v>29</v>
      </c>
      <c r="B301" s="47" t="s">
        <v>30</v>
      </c>
      <c r="C301" s="6" t="s">
        <v>27</v>
      </c>
      <c r="D301" s="6" t="s">
        <v>28</v>
      </c>
      <c r="E301" s="7">
        <v>1.2</v>
      </c>
      <c r="F301" s="7">
        <v>5.9</v>
      </c>
      <c r="G301" s="7">
        <v>7.08</v>
      </c>
      <c r="H301" s="14">
        <v>1.2</v>
      </c>
    </row>
    <row r="302" spans="1:8" x14ac:dyDescent="0.25">
      <c r="A302" s="13" t="s">
        <v>31</v>
      </c>
      <c r="B302" s="47" t="s">
        <v>32</v>
      </c>
      <c r="C302" s="6" t="s">
        <v>27</v>
      </c>
      <c r="D302" s="6" t="s">
        <v>28</v>
      </c>
      <c r="E302" s="7">
        <v>0.54</v>
      </c>
      <c r="F302" s="7">
        <v>4.8499999999999996</v>
      </c>
      <c r="G302" s="7">
        <v>2.62</v>
      </c>
      <c r="H302" s="14">
        <v>0.54</v>
      </c>
    </row>
    <row r="303" spans="1:8" x14ac:dyDescent="0.25">
      <c r="A303" s="13" t="s">
        <v>72</v>
      </c>
      <c r="B303" s="47" t="s">
        <v>73</v>
      </c>
      <c r="C303" s="6" t="s">
        <v>35</v>
      </c>
      <c r="D303" s="6" t="s">
        <v>39</v>
      </c>
      <c r="E303" s="7">
        <v>4.7999999999999996E-3</v>
      </c>
      <c r="F303" s="7">
        <v>99.63</v>
      </c>
      <c r="G303" s="7">
        <v>0.48</v>
      </c>
      <c r="H303" s="14">
        <v>4.7999999999999996E-3</v>
      </c>
    </row>
    <row r="304" spans="1:8" x14ac:dyDescent="0.25">
      <c r="A304" s="13" t="s">
        <v>260</v>
      </c>
      <c r="B304" s="47" t="s">
        <v>261</v>
      </c>
      <c r="C304" s="6" t="s">
        <v>56</v>
      </c>
      <c r="D304" s="6" t="s">
        <v>39</v>
      </c>
      <c r="E304" s="7">
        <v>1.94</v>
      </c>
      <c r="F304" s="7">
        <v>0.48</v>
      </c>
      <c r="G304" s="7">
        <v>0.93</v>
      </c>
      <c r="H304" s="14">
        <v>1.94</v>
      </c>
    </row>
    <row r="305" spans="1:8" x14ac:dyDescent="0.25">
      <c r="A305" s="13" t="s">
        <v>314</v>
      </c>
      <c r="B305" s="47" t="s">
        <v>315</v>
      </c>
      <c r="C305" s="6" t="s">
        <v>51</v>
      </c>
      <c r="D305" s="6" t="s">
        <v>39</v>
      </c>
      <c r="E305" s="7">
        <v>1</v>
      </c>
      <c r="F305" s="7">
        <v>398.32</v>
      </c>
      <c r="G305" s="7">
        <v>398.32</v>
      </c>
      <c r="H305" s="14">
        <v>1</v>
      </c>
    </row>
    <row r="306" spans="1:8" x14ac:dyDescent="0.25">
      <c r="A306" s="13"/>
      <c r="B306" s="47"/>
      <c r="C306" s="6"/>
      <c r="D306" s="6"/>
      <c r="E306" s="6"/>
      <c r="F306" s="6"/>
      <c r="G306" s="6"/>
      <c r="H306" s="12"/>
    </row>
    <row r="307" spans="1:8" x14ac:dyDescent="0.25">
      <c r="A307" s="13"/>
      <c r="B307" s="47"/>
      <c r="C307" s="6"/>
      <c r="D307" s="4" t="s">
        <v>59</v>
      </c>
      <c r="E307" s="8">
        <v>9.6999999999999993</v>
      </c>
      <c r="F307" s="6"/>
      <c r="G307" s="4" t="s">
        <v>60</v>
      </c>
      <c r="H307" s="15">
        <v>409.43</v>
      </c>
    </row>
    <row r="308" spans="1:8" x14ac:dyDescent="0.25">
      <c r="A308" s="13"/>
      <c r="B308" s="47"/>
      <c r="C308" s="6"/>
      <c r="D308" s="4" t="s">
        <v>61</v>
      </c>
      <c r="E308" s="8">
        <v>399.73</v>
      </c>
      <c r="F308" s="6"/>
      <c r="G308" s="4" t="s">
        <v>62</v>
      </c>
      <c r="H308" s="15">
        <v>11.83</v>
      </c>
    </row>
    <row r="309" spans="1:8" x14ac:dyDescent="0.25">
      <c r="A309" s="13"/>
      <c r="B309" s="47"/>
      <c r="C309" s="6"/>
      <c r="D309" s="6"/>
      <c r="E309" s="6"/>
      <c r="F309" s="6"/>
      <c r="G309" s="4" t="s">
        <v>63</v>
      </c>
      <c r="H309" s="15">
        <v>126.38</v>
      </c>
    </row>
    <row r="310" spans="1:8" x14ac:dyDescent="0.25">
      <c r="A310" s="13"/>
      <c r="B310" s="47"/>
      <c r="C310" s="6"/>
      <c r="D310" s="6"/>
      <c r="E310" s="6"/>
      <c r="F310" s="6"/>
      <c r="G310" s="4" t="s">
        <v>64</v>
      </c>
      <c r="H310" s="15">
        <v>547.64</v>
      </c>
    </row>
    <row r="311" spans="1:8" x14ac:dyDescent="0.25">
      <c r="A311" s="13"/>
      <c r="B311" s="6"/>
      <c r="C311" s="6"/>
      <c r="D311" s="6"/>
      <c r="E311" s="6"/>
      <c r="F311" s="6"/>
      <c r="G311" s="6"/>
      <c r="H311" s="12"/>
    </row>
    <row r="312" spans="1:8" x14ac:dyDescent="0.25">
      <c r="A312" s="9" t="s">
        <v>15</v>
      </c>
      <c r="B312" s="2" t="s">
        <v>16</v>
      </c>
      <c r="C312" s="1" t="s">
        <v>9</v>
      </c>
      <c r="D312" s="1" t="s">
        <v>17</v>
      </c>
      <c r="E312" s="1" t="s">
        <v>18</v>
      </c>
      <c r="F312" s="1" t="s">
        <v>19</v>
      </c>
      <c r="G312" s="1" t="s">
        <v>20</v>
      </c>
      <c r="H312" s="10" t="s">
        <v>21</v>
      </c>
    </row>
    <row r="313" spans="1:8" x14ac:dyDescent="0.25">
      <c r="A313" s="11" t="s">
        <v>127</v>
      </c>
      <c r="B313" s="5" t="s">
        <v>128</v>
      </c>
      <c r="C313" s="4" t="s">
        <v>51</v>
      </c>
      <c r="D313" s="6"/>
      <c r="E313" s="6"/>
      <c r="F313" s="6"/>
      <c r="G313" s="6"/>
      <c r="H313" s="15">
        <v>127.79</v>
      </c>
    </row>
    <row r="314" spans="1:8" x14ac:dyDescent="0.25">
      <c r="A314" s="13" t="s">
        <v>29</v>
      </c>
      <c r="B314" s="47" t="s">
        <v>30</v>
      </c>
      <c r="C314" s="6" t="s">
        <v>27</v>
      </c>
      <c r="D314" s="6" t="s">
        <v>28</v>
      </c>
      <c r="E314" s="7">
        <v>0.36</v>
      </c>
      <c r="F314" s="7">
        <v>5.9</v>
      </c>
      <c r="G314" s="7">
        <v>2.12</v>
      </c>
      <c r="H314" s="14">
        <v>0.36</v>
      </c>
    </row>
    <row r="315" spans="1:8" x14ac:dyDescent="0.25">
      <c r="A315" s="13" t="s">
        <v>31</v>
      </c>
      <c r="B315" s="47" t="s">
        <v>32</v>
      </c>
      <c r="C315" s="6" t="s">
        <v>27</v>
      </c>
      <c r="D315" s="6" t="s">
        <v>28</v>
      </c>
      <c r="E315" s="7">
        <v>0.16500000000000001</v>
      </c>
      <c r="F315" s="7">
        <v>4.8499999999999996</v>
      </c>
      <c r="G315" s="7">
        <v>0.8</v>
      </c>
      <c r="H315" s="14">
        <v>0.16500000000000001</v>
      </c>
    </row>
    <row r="316" spans="1:8" x14ac:dyDescent="0.25">
      <c r="A316" s="13" t="s">
        <v>72</v>
      </c>
      <c r="B316" s="47" t="s">
        <v>73</v>
      </c>
      <c r="C316" s="6" t="s">
        <v>35</v>
      </c>
      <c r="D316" s="6" t="s">
        <v>39</v>
      </c>
      <c r="E316" s="7">
        <v>2.5500000000000002E-3</v>
      </c>
      <c r="F316" s="7">
        <v>99.63</v>
      </c>
      <c r="G316" s="7">
        <v>0.25</v>
      </c>
      <c r="H316" s="14">
        <v>2.5500000000000002E-3</v>
      </c>
    </row>
    <row r="317" spans="1:8" x14ac:dyDescent="0.25">
      <c r="A317" s="13" t="s">
        <v>260</v>
      </c>
      <c r="B317" s="47" t="s">
        <v>261</v>
      </c>
      <c r="C317" s="6" t="s">
        <v>56</v>
      </c>
      <c r="D317" s="6" t="s">
        <v>39</v>
      </c>
      <c r="E317" s="7">
        <v>1.02</v>
      </c>
      <c r="F317" s="7">
        <v>0.48</v>
      </c>
      <c r="G317" s="7">
        <v>0.49</v>
      </c>
      <c r="H317" s="14">
        <v>1.02</v>
      </c>
    </row>
    <row r="318" spans="1:8" x14ac:dyDescent="0.25">
      <c r="A318" s="13" t="s">
        <v>316</v>
      </c>
      <c r="B318" s="47" t="s">
        <v>317</v>
      </c>
      <c r="C318" s="6" t="s">
        <v>51</v>
      </c>
      <c r="D318" s="6" t="s">
        <v>39</v>
      </c>
      <c r="E318" s="7">
        <v>1</v>
      </c>
      <c r="F318" s="7">
        <v>91.08</v>
      </c>
      <c r="G318" s="7">
        <v>91.08</v>
      </c>
      <c r="H318" s="14">
        <v>1</v>
      </c>
    </row>
    <row r="319" spans="1:8" x14ac:dyDescent="0.25">
      <c r="A319" s="13"/>
      <c r="B319" s="47"/>
      <c r="C319" s="6"/>
      <c r="D319" s="6"/>
      <c r="E319" s="6"/>
      <c r="F319" s="6"/>
      <c r="G319" s="6"/>
      <c r="H319" s="12"/>
    </row>
    <row r="320" spans="1:8" x14ac:dyDescent="0.25">
      <c r="A320" s="13"/>
      <c r="B320" s="47"/>
      <c r="C320" s="6"/>
      <c r="D320" s="4" t="s">
        <v>59</v>
      </c>
      <c r="E320" s="8">
        <v>2.92</v>
      </c>
      <c r="F320" s="6"/>
      <c r="G320" s="4" t="s">
        <v>60</v>
      </c>
      <c r="H320" s="15">
        <v>94.74</v>
      </c>
    </row>
    <row r="321" spans="1:8" x14ac:dyDescent="0.25">
      <c r="A321" s="13"/>
      <c r="B321" s="47"/>
      <c r="C321" s="6"/>
      <c r="D321" s="4" t="s">
        <v>61</v>
      </c>
      <c r="E321" s="8">
        <v>91.82</v>
      </c>
      <c r="F321" s="6"/>
      <c r="G321" s="4" t="s">
        <v>62</v>
      </c>
      <c r="H321" s="15">
        <v>3.56</v>
      </c>
    </row>
    <row r="322" spans="1:8" x14ac:dyDescent="0.25">
      <c r="A322" s="13"/>
      <c r="B322" s="47"/>
      <c r="C322" s="6"/>
      <c r="D322" s="6"/>
      <c r="E322" s="6"/>
      <c r="F322" s="6"/>
      <c r="G322" s="4" t="s">
        <v>63</v>
      </c>
      <c r="H322" s="15">
        <v>29.49</v>
      </c>
    </row>
    <row r="323" spans="1:8" x14ac:dyDescent="0.25">
      <c r="A323" s="13"/>
      <c r="B323" s="47"/>
      <c r="C323" s="6"/>
      <c r="D323" s="6"/>
      <c r="E323" s="6"/>
      <c r="F323" s="6"/>
      <c r="G323" s="4" t="s">
        <v>64</v>
      </c>
      <c r="H323" s="15">
        <v>127.79</v>
      </c>
    </row>
    <row r="324" spans="1:8" x14ac:dyDescent="0.25">
      <c r="A324" s="13"/>
      <c r="B324" s="6"/>
      <c r="C324" s="6"/>
      <c r="D324" s="6"/>
      <c r="E324" s="6"/>
      <c r="F324" s="6"/>
      <c r="G324" s="6"/>
      <c r="H324" s="12"/>
    </row>
    <row r="325" spans="1:8" x14ac:dyDescent="0.25">
      <c r="A325" s="9" t="s">
        <v>15</v>
      </c>
      <c r="B325" s="2" t="s">
        <v>16</v>
      </c>
      <c r="C325" s="1" t="s">
        <v>9</v>
      </c>
      <c r="D325" s="1" t="s">
        <v>17</v>
      </c>
      <c r="E325" s="1" t="s">
        <v>18</v>
      </c>
      <c r="F325" s="1" t="s">
        <v>19</v>
      </c>
      <c r="G325" s="1" t="s">
        <v>20</v>
      </c>
      <c r="H325" s="10" t="s">
        <v>21</v>
      </c>
    </row>
    <row r="326" spans="1:8" x14ac:dyDescent="0.25">
      <c r="A326" s="11" t="s">
        <v>129</v>
      </c>
      <c r="B326" s="5" t="s">
        <v>130</v>
      </c>
      <c r="C326" s="4" t="s">
        <v>51</v>
      </c>
      <c r="D326" s="6"/>
      <c r="E326" s="6"/>
      <c r="F326" s="6"/>
      <c r="G326" s="6"/>
      <c r="H326" s="15">
        <v>659.57</v>
      </c>
    </row>
    <row r="327" spans="1:8" x14ac:dyDescent="0.25">
      <c r="A327" s="13" t="s">
        <v>318</v>
      </c>
      <c r="B327" s="47" t="s">
        <v>319</v>
      </c>
      <c r="C327" s="6" t="s">
        <v>27</v>
      </c>
      <c r="D327" s="6" t="s">
        <v>28</v>
      </c>
      <c r="E327" s="7">
        <v>3.75</v>
      </c>
      <c r="F327" s="7">
        <v>4.8499999999999996</v>
      </c>
      <c r="G327" s="7">
        <v>18.190000000000001</v>
      </c>
      <c r="H327" s="14">
        <v>3.75</v>
      </c>
    </row>
    <row r="328" spans="1:8" x14ac:dyDescent="0.25">
      <c r="A328" s="13" t="s">
        <v>25</v>
      </c>
      <c r="B328" s="47" t="s">
        <v>26</v>
      </c>
      <c r="C328" s="6" t="s">
        <v>27</v>
      </c>
      <c r="D328" s="6" t="s">
        <v>28</v>
      </c>
      <c r="E328" s="7">
        <v>3.75</v>
      </c>
      <c r="F328" s="7">
        <v>5.9</v>
      </c>
      <c r="G328" s="7">
        <v>22.13</v>
      </c>
      <c r="H328" s="14">
        <v>3.75</v>
      </c>
    </row>
    <row r="329" spans="1:8" x14ac:dyDescent="0.25">
      <c r="A329" s="13" t="s">
        <v>29</v>
      </c>
      <c r="B329" s="47" t="s">
        <v>30</v>
      </c>
      <c r="C329" s="6" t="s">
        <v>27</v>
      </c>
      <c r="D329" s="6" t="s">
        <v>28</v>
      </c>
      <c r="E329" s="7">
        <v>1.4</v>
      </c>
      <c r="F329" s="7">
        <v>5.9</v>
      </c>
      <c r="G329" s="7">
        <v>8.26</v>
      </c>
      <c r="H329" s="14">
        <v>1.4</v>
      </c>
    </row>
    <row r="330" spans="1:8" x14ac:dyDescent="0.25">
      <c r="A330" s="13" t="s">
        <v>31</v>
      </c>
      <c r="B330" s="47" t="s">
        <v>32</v>
      </c>
      <c r="C330" s="6" t="s">
        <v>27</v>
      </c>
      <c r="D330" s="6" t="s">
        <v>28</v>
      </c>
      <c r="E330" s="7">
        <v>1.4</v>
      </c>
      <c r="F330" s="7">
        <v>4.8499999999999996</v>
      </c>
      <c r="G330" s="7">
        <v>6.79</v>
      </c>
      <c r="H330" s="14">
        <v>1.4</v>
      </c>
    </row>
    <row r="331" spans="1:8" x14ac:dyDescent="0.25">
      <c r="A331" s="13" t="s">
        <v>72</v>
      </c>
      <c r="B331" s="47" t="s">
        <v>73</v>
      </c>
      <c r="C331" s="6" t="s">
        <v>35</v>
      </c>
      <c r="D331" s="6" t="s">
        <v>39</v>
      </c>
      <c r="E331" s="7">
        <v>1.06E-2</v>
      </c>
      <c r="F331" s="7">
        <v>99.63</v>
      </c>
      <c r="G331" s="7">
        <v>1.06</v>
      </c>
      <c r="H331" s="14">
        <v>1.06E-2</v>
      </c>
    </row>
    <row r="332" spans="1:8" x14ac:dyDescent="0.25">
      <c r="A332" s="13" t="s">
        <v>320</v>
      </c>
      <c r="B332" s="47" t="s">
        <v>321</v>
      </c>
      <c r="C332" s="6" t="s">
        <v>56</v>
      </c>
      <c r="D332" s="6" t="s">
        <v>39</v>
      </c>
      <c r="E332" s="7">
        <v>1.72</v>
      </c>
      <c r="F332" s="7">
        <v>0.43</v>
      </c>
      <c r="G332" s="7">
        <v>0.74</v>
      </c>
      <c r="H332" s="14">
        <v>1.72</v>
      </c>
    </row>
    <row r="333" spans="1:8" x14ac:dyDescent="0.25">
      <c r="A333" s="13" t="s">
        <v>260</v>
      </c>
      <c r="B333" s="47" t="s">
        <v>261</v>
      </c>
      <c r="C333" s="6" t="s">
        <v>56</v>
      </c>
      <c r="D333" s="6" t="s">
        <v>39</v>
      </c>
      <c r="E333" s="7">
        <v>1.72</v>
      </c>
      <c r="F333" s="7">
        <v>0.48</v>
      </c>
      <c r="G333" s="7">
        <v>0.82</v>
      </c>
      <c r="H333" s="14">
        <v>1.72</v>
      </c>
    </row>
    <row r="334" spans="1:8" x14ac:dyDescent="0.25">
      <c r="A334" s="13" t="s">
        <v>322</v>
      </c>
      <c r="B334" s="47" t="s">
        <v>323</v>
      </c>
      <c r="C334" s="6" t="s">
        <v>51</v>
      </c>
      <c r="D334" s="6" t="s">
        <v>39</v>
      </c>
      <c r="E334" s="7">
        <v>2</v>
      </c>
      <c r="F334" s="7">
        <v>8.8000000000000007</v>
      </c>
      <c r="G334" s="7">
        <v>17.61</v>
      </c>
      <c r="H334" s="14">
        <v>2</v>
      </c>
    </row>
    <row r="335" spans="1:8" x14ac:dyDescent="0.25">
      <c r="A335" s="13" t="s">
        <v>324</v>
      </c>
      <c r="B335" s="47" t="s">
        <v>325</v>
      </c>
      <c r="C335" s="6" t="s">
        <v>51</v>
      </c>
      <c r="D335" s="6" t="s">
        <v>39</v>
      </c>
      <c r="E335" s="7">
        <v>1</v>
      </c>
      <c r="F335" s="7">
        <v>86.82</v>
      </c>
      <c r="G335" s="7">
        <v>86.82</v>
      </c>
      <c r="H335" s="14">
        <v>1</v>
      </c>
    </row>
    <row r="336" spans="1:8" x14ac:dyDescent="0.25">
      <c r="A336" s="13" t="s">
        <v>326</v>
      </c>
      <c r="B336" s="47" t="s">
        <v>327</v>
      </c>
      <c r="C336" s="6" t="s">
        <v>51</v>
      </c>
      <c r="D336" s="6" t="s">
        <v>39</v>
      </c>
      <c r="E336" s="7">
        <v>1</v>
      </c>
      <c r="F336" s="7">
        <v>94.44</v>
      </c>
      <c r="G336" s="7">
        <v>94.44</v>
      </c>
      <c r="H336" s="14">
        <v>1</v>
      </c>
    </row>
    <row r="337" spans="1:8" ht="30" x14ac:dyDescent="0.25">
      <c r="A337" s="13" t="s">
        <v>328</v>
      </c>
      <c r="B337" s="47" t="s">
        <v>329</v>
      </c>
      <c r="C337" s="6" t="s">
        <v>51</v>
      </c>
      <c r="D337" s="6" t="s">
        <v>39</v>
      </c>
      <c r="E337" s="7">
        <v>1</v>
      </c>
      <c r="F337" s="7">
        <v>147.91</v>
      </c>
      <c r="G337" s="7">
        <v>147.91</v>
      </c>
      <c r="H337" s="14">
        <v>1</v>
      </c>
    </row>
    <row r="338" spans="1:8" x14ac:dyDescent="0.25">
      <c r="A338" s="13" t="s">
        <v>330</v>
      </c>
      <c r="B338" s="47" t="s">
        <v>331</v>
      </c>
      <c r="C338" s="6" t="s">
        <v>51</v>
      </c>
      <c r="D338" s="6" t="s">
        <v>39</v>
      </c>
      <c r="E338" s="7">
        <v>3</v>
      </c>
      <c r="F338" s="7">
        <v>8.51</v>
      </c>
      <c r="G338" s="7">
        <v>25.52</v>
      </c>
      <c r="H338" s="14">
        <v>3</v>
      </c>
    </row>
    <row r="339" spans="1:8" x14ac:dyDescent="0.25">
      <c r="A339" s="13" t="s">
        <v>332</v>
      </c>
      <c r="B339" s="47" t="s">
        <v>333</v>
      </c>
      <c r="C339" s="6" t="s">
        <v>51</v>
      </c>
      <c r="D339" s="6" t="s">
        <v>39</v>
      </c>
      <c r="E339" s="7">
        <v>6</v>
      </c>
      <c r="F339" s="7">
        <v>0.77</v>
      </c>
      <c r="G339" s="7">
        <v>4.6399999999999997</v>
      </c>
      <c r="H339" s="14">
        <v>6</v>
      </c>
    </row>
    <row r="340" spans="1:8" ht="30" x14ac:dyDescent="0.25">
      <c r="A340" s="13" t="s">
        <v>334</v>
      </c>
      <c r="B340" s="47" t="s">
        <v>335</v>
      </c>
      <c r="C340" s="6" t="s">
        <v>51</v>
      </c>
      <c r="D340" s="6" t="s">
        <v>39</v>
      </c>
      <c r="E340" s="7">
        <v>8</v>
      </c>
      <c r="F340" s="7">
        <v>0.43</v>
      </c>
      <c r="G340" s="7">
        <v>3.44</v>
      </c>
      <c r="H340" s="14">
        <v>8</v>
      </c>
    </row>
    <row r="341" spans="1:8" x14ac:dyDescent="0.25">
      <c r="A341" s="13" t="s">
        <v>336</v>
      </c>
      <c r="B341" s="47" t="s">
        <v>337</v>
      </c>
      <c r="C341" s="6" t="s">
        <v>56</v>
      </c>
      <c r="D341" s="6" t="s">
        <v>39</v>
      </c>
      <c r="E341" s="7">
        <v>0.25</v>
      </c>
      <c r="F341" s="7">
        <v>5.74</v>
      </c>
      <c r="G341" s="7">
        <v>1.44</v>
      </c>
      <c r="H341" s="14">
        <v>0.25</v>
      </c>
    </row>
    <row r="342" spans="1:8" x14ac:dyDescent="0.25">
      <c r="A342" s="13"/>
      <c r="B342" s="47"/>
      <c r="C342" s="6"/>
      <c r="D342" s="6"/>
      <c r="E342" s="6"/>
      <c r="F342" s="6"/>
      <c r="G342" s="6"/>
      <c r="H342" s="12"/>
    </row>
    <row r="343" spans="1:8" x14ac:dyDescent="0.25">
      <c r="A343" s="13"/>
      <c r="B343" s="47"/>
      <c r="C343" s="6"/>
      <c r="D343" s="4" t="s">
        <v>59</v>
      </c>
      <c r="E343" s="8">
        <v>55.37</v>
      </c>
      <c r="F343" s="6"/>
      <c r="G343" s="4" t="s">
        <v>60</v>
      </c>
      <c r="H343" s="15">
        <v>439.81</v>
      </c>
    </row>
    <row r="344" spans="1:8" x14ac:dyDescent="0.25">
      <c r="A344" s="13"/>
      <c r="B344" s="47"/>
      <c r="C344" s="6"/>
      <c r="D344" s="4" t="s">
        <v>61</v>
      </c>
      <c r="E344" s="8">
        <v>384.44</v>
      </c>
      <c r="F344" s="6"/>
      <c r="G344" s="4" t="s">
        <v>62</v>
      </c>
      <c r="H344" s="15">
        <v>67.55</v>
      </c>
    </row>
    <row r="345" spans="1:8" x14ac:dyDescent="0.25">
      <c r="A345" s="13"/>
      <c r="B345" s="47"/>
      <c r="C345" s="6"/>
      <c r="D345" s="6"/>
      <c r="E345" s="6"/>
      <c r="F345" s="6"/>
      <c r="G345" s="4" t="s">
        <v>63</v>
      </c>
      <c r="H345" s="15">
        <v>152.21</v>
      </c>
    </row>
    <row r="346" spans="1:8" x14ac:dyDescent="0.25">
      <c r="A346" s="13"/>
      <c r="B346" s="47"/>
      <c r="C346" s="6"/>
      <c r="D346" s="6"/>
      <c r="E346" s="6"/>
      <c r="F346" s="6"/>
      <c r="G346" s="4" t="s">
        <v>64</v>
      </c>
      <c r="H346" s="15">
        <v>659.57</v>
      </c>
    </row>
    <row r="347" spans="1:8" x14ac:dyDescent="0.25">
      <c r="A347" s="13"/>
      <c r="B347" s="6"/>
      <c r="C347" s="6"/>
      <c r="D347" s="6"/>
      <c r="E347" s="6"/>
      <c r="F347" s="6"/>
      <c r="G347" s="6"/>
      <c r="H347" s="12"/>
    </row>
    <row r="348" spans="1:8" x14ac:dyDescent="0.25">
      <c r="A348" s="9" t="s">
        <v>15</v>
      </c>
      <c r="B348" s="2" t="s">
        <v>16</v>
      </c>
      <c r="C348" s="1" t="s">
        <v>9</v>
      </c>
      <c r="D348" s="1" t="s">
        <v>17</v>
      </c>
      <c r="E348" s="1" t="s">
        <v>18</v>
      </c>
      <c r="F348" s="1" t="s">
        <v>19</v>
      </c>
      <c r="G348" s="1" t="s">
        <v>20</v>
      </c>
      <c r="H348" s="10" t="s">
        <v>21</v>
      </c>
    </row>
    <row r="349" spans="1:8" x14ac:dyDescent="0.25">
      <c r="A349" s="11" t="s">
        <v>131</v>
      </c>
      <c r="B349" s="5" t="s">
        <v>132</v>
      </c>
      <c r="C349" s="4" t="s">
        <v>51</v>
      </c>
      <c r="D349" s="6"/>
      <c r="E349" s="6"/>
      <c r="F349" s="6"/>
      <c r="G349" s="6"/>
      <c r="H349" s="15">
        <v>666.38</v>
      </c>
    </row>
    <row r="350" spans="1:8" x14ac:dyDescent="0.25">
      <c r="A350" s="13" t="s">
        <v>318</v>
      </c>
      <c r="B350" s="47" t="s">
        <v>319</v>
      </c>
      <c r="C350" s="6" t="s">
        <v>27</v>
      </c>
      <c r="D350" s="6" t="s">
        <v>28</v>
      </c>
      <c r="E350" s="7">
        <v>3.75</v>
      </c>
      <c r="F350" s="7">
        <v>4.8499999999999996</v>
      </c>
      <c r="G350" s="7">
        <v>18.190000000000001</v>
      </c>
      <c r="H350" s="14">
        <v>3.75</v>
      </c>
    </row>
    <row r="351" spans="1:8" x14ac:dyDescent="0.25">
      <c r="A351" s="13" t="s">
        <v>25</v>
      </c>
      <c r="B351" s="47" t="s">
        <v>26</v>
      </c>
      <c r="C351" s="6" t="s">
        <v>27</v>
      </c>
      <c r="D351" s="6" t="s">
        <v>28</v>
      </c>
      <c r="E351" s="7">
        <v>3.75</v>
      </c>
      <c r="F351" s="7">
        <v>5.9</v>
      </c>
      <c r="G351" s="7">
        <v>22.13</v>
      </c>
      <c r="H351" s="14">
        <v>3.75</v>
      </c>
    </row>
    <row r="352" spans="1:8" x14ac:dyDescent="0.25">
      <c r="A352" s="13" t="s">
        <v>29</v>
      </c>
      <c r="B352" s="47" t="s">
        <v>30</v>
      </c>
      <c r="C352" s="6" t="s">
        <v>27</v>
      </c>
      <c r="D352" s="6" t="s">
        <v>28</v>
      </c>
      <c r="E352" s="7">
        <v>1.4</v>
      </c>
      <c r="F352" s="7">
        <v>5.9</v>
      </c>
      <c r="G352" s="7">
        <v>8.26</v>
      </c>
      <c r="H352" s="14">
        <v>1.4</v>
      </c>
    </row>
    <row r="353" spans="1:8" x14ac:dyDescent="0.25">
      <c r="A353" s="13" t="s">
        <v>31</v>
      </c>
      <c r="B353" s="47" t="s">
        <v>32</v>
      </c>
      <c r="C353" s="6" t="s">
        <v>27</v>
      </c>
      <c r="D353" s="6" t="s">
        <v>28</v>
      </c>
      <c r="E353" s="7">
        <v>1.4</v>
      </c>
      <c r="F353" s="7">
        <v>4.8499999999999996</v>
      </c>
      <c r="G353" s="7">
        <v>6.79</v>
      </c>
      <c r="H353" s="14">
        <v>1.4</v>
      </c>
    </row>
    <row r="354" spans="1:8" x14ac:dyDescent="0.25">
      <c r="A354" s="13" t="s">
        <v>72</v>
      </c>
      <c r="B354" s="47" t="s">
        <v>73</v>
      </c>
      <c r="C354" s="6" t="s">
        <v>35</v>
      </c>
      <c r="D354" s="6" t="s">
        <v>39</v>
      </c>
      <c r="E354" s="7">
        <v>1.06E-2</v>
      </c>
      <c r="F354" s="7">
        <v>99.63</v>
      </c>
      <c r="G354" s="7">
        <v>1.06</v>
      </c>
      <c r="H354" s="14">
        <v>1.06E-2</v>
      </c>
    </row>
    <row r="355" spans="1:8" x14ac:dyDescent="0.25">
      <c r="A355" s="13" t="s">
        <v>320</v>
      </c>
      <c r="B355" s="47" t="s">
        <v>321</v>
      </c>
      <c r="C355" s="6" t="s">
        <v>56</v>
      </c>
      <c r="D355" s="6" t="s">
        <v>39</v>
      </c>
      <c r="E355" s="7">
        <v>1.72</v>
      </c>
      <c r="F355" s="7">
        <v>0.43</v>
      </c>
      <c r="G355" s="7">
        <v>0.74</v>
      </c>
      <c r="H355" s="14">
        <v>1.72</v>
      </c>
    </row>
    <row r="356" spans="1:8" x14ac:dyDescent="0.25">
      <c r="A356" s="13" t="s">
        <v>260</v>
      </c>
      <c r="B356" s="47" t="s">
        <v>261</v>
      </c>
      <c r="C356" s="6" t="s">
        <v>56</v>
      </c>
      <c r="D356" s="6" t="s">
        <v>39</v>
      </c>
      <c r="E356" s="7">
        <v>1.72</v>
      </c>
      <c r="F356" s="7">
        <v>0.48</v>
      </c>
      <c r="G356" s="7">
        <v>0.82</v>
      </c>
      <c r="H356" s="14">
        <v>1.72</v>
      </c>
    </row>
    <row r="357" spans="1:8" x14ac:dyDescent="0.25">
      <c r="A357" s="13" t="s">
        <v>322</v>
      </c>
      <c r="B357" s="47" t="s">
        <v>323</v>
      </c>
      <c r="C357" s="6" t="s">
        <v>51</v>
      </c>
      <c r="D357" s="6" t="s">
        <v>39</v>
      </c>
      <c r="E357" s="7">
        <v>2</v>
      </c>
      <c r="F357" s="7">
        <v>8.8000000000000007</v>
      </c>
      <c r="G357" s="7">
        <v>17.61</v>
      </c>
      <c r="H357" s="14">
        <v>2</v>
      </c>
    </row>
    <row r="358" spans="1:8" x14ac:dyDescent="0.25">
      <c r="A358" s="13" t="s">
        <v>324</v>
      </c>
      <c r="B358" s="47" t="s">
        <v>325</v>
      </c>
      <c r="C358" s="6" t="s">
        <v>51</v>
      </c>
      <c r="D358" s="6" t="s">
        <v>39</v>
      </c>
      <c r="E358" s="7">
        <v>1</v>
      </c>
      <c r="F358" s="7">
        <v>86.82</v>
      </c>
      <c r="G358" s="7">
        <v>86.82</v>
      </c>
      <c r="H358" s="14">
        <v>1</v>
      </c>
    </row>
    <row r="359" spans="1:8" x14ac:dyDescent="0.25">
      <c r="A359" s="13" t="s">
        <v>338</v>
      </c>
      <c r="B359" s="47" t="s">
        <v>339</v>
      </c>
      <c r="C359" s="6" t="s">
        <v>51</v>
      </c>
      <c r="D359" s="6" t="s">
        <v>39</v>
      </c>
      <c r="E359" s="7">
        <v>1</v>
      </c>
      <c r="F359" s="7">
        <v>99.68</v>
      </c>
      <c r="G359" s="7">
        <v>99.68</v>
      </c>
      <c r="H359" s="14">
        <v>1</v>
      </c>
    </row>
    <row r="360" spans="1:8" ht="30" x14ac:dyDescent="0.25">
      <c r="A360" s="13" t="s">
        <v>328</v>
      </c>
      <c r="B360" s="47" t="s">
        <v>329</v>
      </c>
      <c r="C360" s="6" t="s">
        <v>51</v>
      </c>
      <c r="D360" s="6" t="s">
        <v>39</v>
      </c>
      <c r="E360" s="7">
        <v>1</v>
      </c>
      <c r="F360" s="7">
        <v>147.91</v>
      </c>
      <c r="G360" s="7">
        <v>147.91</v>
      </c>
      <c r="H360" s="14">
        <v>1</v>
      </c>
    </row>
    <row r="361" spans="1:8" x14ac:dyDescent="0.25">
      <c r="A361" s="13" t="s">
        <v>330</v>
      </c>
      <c r="B361" s="47" t="s">
        <v>331</v>
      </c>
      <c r="C361" s="6" t="s">
        <v>51</v>
      </c>
      <c r="D361" s="6" t="s">
        <v>39</v>
      </c>
      <c r="E361" s="7">
        <v>3</v>
      </c>
      <c r="F361" s="7">
        <v>8.51</v>
      </c>
      <c r="G361" s="7">
        <v>25.52</v>
      </c>
      <c r="H361" s="14">
        <v>3</v>
      </c>
    </row>
    <row r="362" spans="1:8" x14ac:dyDescent="0.25">
      <c r="A362" s="13" t="s">
        <v>332</v>
      </c>
      <c r="B362" s="47" t="s">
        <v>333</v>
      </c>
      <c r="C362" s="6" t="s">
        <v>51</v>
      </c>
      <c r="D362" s="6" t="s">
        <v>39</v>
      </c>
      <c r="E362" s="7">
        <v>6</v>
      </c>
      <c r="F362" s="7">
        <v>0.77</v>
      </c>
      <c r="G362" s="7">
        <v>4.6399999999999997</v>
      </c>
      <c r="H362" s="14">
        <v>6</v>
      </c>
    </row>
    <row r="363" spans="1:8" ht="30" x14ac:dyDescent="0.25">
      <c r="A363" s="13" t="s">
        <v>334</v>
      </c>
      <c r="B363" s="47" t="s">
        <v>335</v>
      </c>
      <c r="C363" s="6" t="s">
        <v>51</v>
      </c>
      <c r="D363" s="6" t="s">
        <v>39</v>
      </c>
      <c r="E363" s="7">
        <v>8</v>
      </c>
      <c r="F363" s="7">
        <v>0.43</v>
      </c>
      <c r="G363" s="7">
        <v>3.44</v>
      </c>
      <c r="H363" s="14">
        <v>8</v>
      </c>
    </row>
    <row r="364" spans="1:8" x14ac:dyDescent="0.25">
      <c r="A364" s="13" t="s">
        <v>336</v>
      </c>
      <c r="B364" s="47" t="s">
        <v>337</v>
      </c>
      <c r="C364" s="6" t="s">
        <v>56</v>
      </c>
      <c r="D364" s="6" t="s">
        <v>39</v>
      </c>
      <c r="E364" s="7">
        <v>0.25</v>
      </c>
      <c r="F364" s="7">
        <v>5.74</v>
      </c>
      <c r="G364" s="7">
        <v>1.44</v>
      </c>
      <c r="H364" s="14">
        <v>0.25</v>
      </c>
    </row>
    <row r="365" spans="1:8" x14ac:dyDescent="0.25">
      <c r="A365" s="13"/>
      <c r="B365" s="47"/>
      <c r="C365" s="6"/>
      <c r="D365" s="6"/>
      <c r="E365" s="6"/>
      <c r="F365" s="6"/>
      <c r="G365" s="6"/>
      <c r="H365" s="12"/>
    </row>
    <row r="366" spans="1:8" x14ac:dyDescent="0.25">
      <c r="A366" s="13"/>
      <c r="B366" s="47"/>
      <c r="C366" s="6"/>
      <c r="D366" s="4" t="s">
        <v>59</v>
      </c>
      <c r="E366" s="8">
        <v>55.37</v>
      </c>
      <c r="F366" s="6"/>
      <c r="G366" s="4" t="s">
        <v>60</v>
      </c>
      <c r="H366" s="15">
        <v>445.05</v>
      </c>
    </row>
    <row r="367" spans="1:8" x14ac:dyDescent="0.25">
      <c r="A367" s="13"/>
      <c r="B367" s="47"/>
      <c r="C367" s="6"/>
      <c r="D367" s="4" t="s">
        <v>61</v>
      </c>
      <c r="E367" s="8">
        <v>389.68</v>
      </c>
      <c r="F367" s="6"/>
      <c r="G367" s="4" t="s">
        <v>62</v>
      </c>
      <c r="H367" s="15">
        <v>67.55</v>
      </c>
    </row>
    <row r="368" spans="1:8" x14ac:dyDescent="0.25">
      <c r="A368" s="13"/>
      <c r="B368" s="47"/>
      <c r="C368" s="6"/>
      <c r="D368" s="6"/>
      <c r="E368" s="6"/>
      <c r="F368" s="6"/>
      <c r="G368" s="4" t="s">
        <v>63</v>
      </c>
      <c r="H368" s="15">
        <v>153.78</v>
      </c>
    </row>
    <row r="369" spans="1:8" x14ac:dyDescent="0.25">
      <c r="A369" s="13"/>
      <c r="B369" s="47"/>
      <c r="C369" s="6"/>
      <c r="D369" s="6"/>
      <c r="E369" s="6"/>
      <c r="F369" s="6"/>
      <c r="G369" s="4" t="s">
        <v>64</v>
      </c>
      <c r="H369" s="15">
        <v>666.38</v>
      </c>
    </row>
    <row r="370" spans="1:8" x14ac:dyDescent="0.25">
      <c r="A370" s="13"/>
      <c r="B370" s="6"/>
      <c r="C370" s="6"/>
      <c r="D370" s="6"/>
      <c r="E370" s="6"/>
      <c r="F370" s="6"/>
      <c r="G370" s="6"/>
      <c r="H370" s="12"/>
    </row>
    <row r="371" spans="1:8" x14ac:dyDescent="0.25">
      <c r="A371" s="9" t="s">
        <v>15</v>
      </c>
      <c r="B371" s="2" t="s">
        <v>16</v>
      </c>
      <c r="C371" s="1" t="s">
        <v>9</v>
      </c>
      <c r="D371" s="1" t="s">
        <v>17</v>
      </c>
      <c r="E371" s="1" t="s">
        <v>18</v>
      </c>
      <c r="F371" s="1" t="s">
        <v>19</v>
      </c>
      <c r="G371" s="1" t="s">
        <v>20</v>
      </c>
      <c r="H371" s="10" t="s">
        <v>21</v>
      </c>
    </row>
    <row r="372" spans="1:8" x14ac:dyDescent="0.25">
      <c r="A372" s="11" t="s">
        <v>133</v>
      </c>
      <c r="B372" s="5" t="s">
        <v>134</v>
      </c>
      <c r="C372" s="4" t="s">
        <v>24</v>
      </c>
      <c r="D372" s="6"/>
      <c r="E372" s="6"/>
      <c r="F372" s="6"/>
      <c r="G372" s="6"/>
      <c r="H372" s="15">
        <v>151.11000000000001</v>
      </c>
    </row>
    <row r="373" spans="1:8" x14ac:dyDescent="0.25">
      <c r="A373" s="13" t="s">
        <v>318</v>
      </c>
      <c r="B373" s="47" t="s">
        <v>319</v>
      </c>
      <c r="C373" s="6" t="s">
        <v>27</v>
      </c>
      <c r="D373" s="6" t="s">
        <v>28</v>
      </c>
      <c r="E373" s="7">
        <v>1.25</v>
      </c>
      <c r="F373" s="7">
        <v>4.8499999999999996</v>
      </c>
      <c r="G373" s="7">
        <v>6.06</v>
      </c>
      <c r="H373" s="14">
        <v>1.25</v>
      </c>
    </row>
    <row r="374" spans="1:8" x14ac:dyDescent="0.25">
      <c r="A374" s="13" t="s">
        <v>25</v>
      </c>
      <c r="B374" s="47" t="s">
        <v>26</v>
      </c>
      <c r="C374" s="6" t="s">
        <v>27</v>
      </c>
      <c r="D374" s="6" t="s">
        <v>28</v>
      </c>
      <c r="E374" s="7">
        <v>1.25</v>
      </c>
      <c r="F374" s="7">
        <v>5.9</v>
      </c>
      <c r="G374" s="7">
        <v>7.38</v>
      </c>
      <c r="H374" s="14">
        <v>1.25</v>
      </c>
    </row>
    <row r="375" spans="1:8" x14ac:dyDescent="0.25">
      <c r="A375" s="13" t="s">
        <v>340</v>
      </c>
      <c r="B375" s="47" t="s">
        <v>341</v>
      </c>
      <c r="C375" s="6" t="s">
        <v>35</v>
      </c>
      <c r="D375" s="6" t="s">
        <v>39</v>
      </c>
      <c r="E375" s="7">
        <v>0.03</v>
      </c>
      <c r="F375" s="7">
        <v>2769.47</v>
      </c>
      <c r="G375" s="7">
        <v>83.08</v>
      </c>
      <c r="H375" s="14">
        <v>0.03</v>
      </c>
    </row>
    <row r="376" spans="1:8" x14ac:dyDescent="0.25">
      <c r="A376" s="13" t="s">
        <v>342</v>
      </c>
      <c r="B376" s="47" t="s">
        <v>343</v>
      </c>
      <c r="C376" s="6" t="s">
        <v>56</v>
      </c>
      <c r="D376" s="6" t="s">
        <v>39</v>
      </c>
      <c r="E376" s="7">
        <v>0.19</v>
      </c>
      <c r="F376" s="7">
        <v>13.79</v>
      </c>
      <c r="G376" s="7">
        <v>2.62</v>
      </c>
      <c r="H376" s="14">
        <v>0.19</v>
      </c>
    </row>
    <row r="377" spans="1:8" x14ac:dyDescent="0.25">
      <c r="A377" s="13" t="s">
        <v>57</v>
      </c>
      <c r="B377" s="47" t="s">
        <v>58</v>
      </c>
      <c r="C377" s="6" t="s">
        <v>56</v>
      </c>
      <c r="D377" s="6" t="s">
        <v>39</v>
      </c>
      <c r="E377" s="7">
        <v>0.13</v>
      </c>
      <c r="F377" s="7">
        <v>5.41</v>
      </c>
      <c r="G377" s="7">
        <v>0.7</v>
      </c>
      <c r="H377" s="14">
        <v>0.13</v>
      </c>
    </row>
    <row r="378" spans="1:8" x14ac:dyDescent="0.25">
      <c r="A378" s="13"/>
      <c r="B378" s="47"/>
      <c r="C378" s="6"/>
      <c r="D378" s="6"/>
      <c r="E378" s="6"/>
      <c r="F378" s="6"/>
      <c r="G378" s="6"/>
      <c r="H378" s="12"/>
    </row>
    <row r="379" spans="1:8" x14ac:dyDescent="0.25">
      <c r="A379" s="13"/>
      <c r="B379" s="47"/>
      <c r="C379" s="6"/>
      <c r="D379" s="4" t="s">
        <v>59</v>
      </c>
      <c r="E379" s="8">
        <v>13.44</v>
      </c>
      <c r="F379" s="6"/>
      <c r="G379" s="4" t="s">
        <v>60</v>
      </c>
      <c r="H379" s="15">
        <v>99.84</v>
      </c>
    </row>
    <row r="380" spans="1:8" x14ac:dyDescent="0.25">
      <c r="A380" s="13"/>
      <c r="B380" s="47"/>
      <c r="C380" s="6"/>
      <c r="D380" s="4" t="s">
        <v>61</v>
      </c>
      <c r="E380" s="8">
        <v>86.4</v>
      </c>
      <c r="F380" s="6"/>
      <c r="G380" s="4" t="s">
        <v>62</v>
      </c>
      <c r="H380" s="15">
        <v>16.399999999999999</v>
      </c>
    </row>
    <row r="381" spans="1:8" x14ac:dyDescent="0.25">
      <c r="A381" s="13"/>
      <c r="B381" s="47"/>
      <c r="C381" s="6"/>
      <c r="D381" s="6"/>
      <c r="E381" s="6"/>
      <c r="F381" s="6"/>
      <c r="G381" s="4" t="s">
        <v>63</v>
      </c>
      <c r="H381" s="15">
        <v>34.869999999999997</v>
      </c>
    </row>
    <row r="382" spans="1:8" x14ac:dyDescent="0.25">
      <c r="A382" s="13"/>
      <c r="B382" s="47"/>
      <c r="C382" s="6"/>
      <c r="D382" s="6"/>
      <c r="E382" s="6"/>
      <c r="F382" s="6"/>
      <c r="G382" s="4" t="s">
        <v>64</v>
      </c>
      <c r="H382" s="15">
        <v>151.11000000000001</v>
      </c>
    </row>
    <row r="383" spans="1:8" x14ac:dyDescent="0.25">
      <c r="A383" s="13"/>
      <c r="B383" s="6"/>
      <c r="C383" s="6"/>
      <c r="D383" s="6"/>
      <c r="E383" s="6"/>
      <c r="F383" s="6"/>
      <c r="G383" s="6"/>
      <c r="H383" s="12"/>
    </row>
    <row r="384" spans="1:8" x14ac:dyDescent="0.25">
      <c r="A384" s="9" t="s">
        <v>15</v>
      </c>
      <c r="B384" s="2" t="s">
        <v>16</v>
      </c>
      <c r="C384" s="1" t="s">
        <v>9</v>
      </c>
      <c r="D384" s="1" t="s">
        <v>17</v>
      </c>
      <c r="E384" s="1" t="s">
        <v>18</v>
      </c>
      <c r="F384" s="1" t="s">
        <v>19</v>
      </c>
      <c r="G384" s="1" t="s">
        <v>20</v>
      </c>
      <c r="H384" s="10" t="s">
        <v>21</v>
      </c>
    </row>
    <row r="385" spans="1:8" x14ac:dyDescent="0.25">
      <c r="A385" s="11" t="s">
        <v>135</v>
      </c>
      <c r="B385" s="5" t="s">
        <v>136</v>
      </c>
      <c r="C385" s="4" t="s">
        <v>24</v>
      </c>
      <c r="D385" s="6"/>
      <c r="E385" s="6"/>
      <c r="F385" s="6"/>
      <c r="G385" s="6"/>
      <c r="H385" s="15">
        <v>47.09</v>
      </c>
    </row>
    <row r="386" spans="1:8" x14ac:dyDescent="0.25">
      <c r="A386" s="13" t="s">
        <v>344</v>
      </c>
      <c r="B386" s="47" t="s">
        <v>345</v>
      </c>
      <c r="C386" s="6" t="s">
        <v>27</v>
      </c>
      <c r="D386" s="6" t="s">
        <v>28</v>
      </c>
      <c r="E386" s="7">
        <v>0.25</v>
      </c>
      <c r="F386" s="7">
        <v>4.8499999999999996</v>
      </c>
      <c r="G386" s="7">
        <v>1.21</v>
      </c>
      <c r="H386" s="14">
        <v>0.25</v>
      </c>
    </row>
    <row r="387" spans="1:8" x14ac:dyDescent="0.25">
      <c r="A387" s="13" t="s">
        <v>346</v>
      </c>
      <c r="B387" s="47" t="s">
        <v>347</v>
      </c>
      <c r="C387" s="6" t="s">
        <v>27</v>
      </c>
      <c r="D387" s="6" t="s">
        <v>28</v>
      </c>
      <c r="E387" s="7">
        <v>0.12</v>
      </c>
      <c r="F387" s="7">
        <v>5.9</v>
      </c>
      <c r="G387" s="7">
        <v>0.71</v>
      </c>
      <c r="H387" s="14">
        <v>0.12</v>
      </c>
    </row>
    <row r="388" spans="1:8" x14ac:dyDescent="0.25">
      <c r="A388" s="13" t="s">
        <v>348</v>
      </c>
      <c r="B388" s="47" t="s">
        <v>349</v>
      </c>
      <c r="C388" s="6" t="s">
        <v>51</v>
      </c>
      <c r="D388" s="6" t="s">
        <v>39</v>
      </c>
      <c r="E388" s="7">
        <v>17</v>
      </c>
      <c r="F388" s="7">
        <v>1.88</v>
      </c>
      <c r="G388" s="7">
        <v>31.96</v>
      </c>
      <c r="H388" s="14">
        <v>17</v>
      </c>
    </row>
    <row r="389" spans="1:8" x14ac:dyDescent="0.25">
      <c r="A389" s="13"/>
      <c r="B389" s="47"/>
      <c r="C389" s="6"/>
      <c r="D389" s="6"/>
      <c r="E389" s="6"/>
      <c r="F389" s="6"/>
      <c r="G389" s="6"/>
      <c r="H389" s="12"/>
    </row>
    <row r="390" spans="1:8" x14ac:dyDescent="0.25">
      <c r="A390" s="13"/>
      <c r="B390" s="47"/>
      <c r="C390" s="6"/>
      <c r="D390" s="4" t="s">
        <v>59</v>
      </c>
      <c r="E390" s="8">
        <v>1.92</v>
      </c>
      <c r="F390" s="6"/>
      <c r="G390" s="4" t="s">
        <v>60</v>
      </c>
      <c r="H390" s="15">
        <v>33.880000000000003</v>
      </c>
    </row>
    <row r="391" spans="1:8" x14ac:dyDescent="0.25">
      <c r="A391" s="13"/>
      <c r="B391" s="47"/>
      <c r="C391" s="6"/>
      <c r="D391" s="4" t="s">
        <v>61</v>
      </c>
      <c r="E391" s="8">
        <v>31.96</v>
      </c>
      <c r="F391" s="6"/>
      <c r="G391" s="4" t="s">
        <v>62</v>
      </c>
      <c r="H391" s="15">
        <v>2.34</v>
      </c>
    </row>
    <row r="392" spans="1:8" x14ac:dyDescent="0.25">
      <c r="A392" s="13"/>
      <c r="B392" s="47"/>
      <c r="C392" s="6"/>
      <c r="D392" s="6"/>
      <c r="E392" s="6"/>
      <c r="F392" s="6"/>
      <c r="G392" s="4" t="s">
        <v>63</v>
      </c>
      <c r="H392" s="15">
        <v>10.87</v>
      </c>
    </row>
    <row r="393" spans="1:8" x14ac:dyDescent="0.25">
      <c r="A393" s="13"/>
      <c r="B393" s="47"/>
      <c r="C393" s="6"/>
      <c r="D393" s="6"/>
      <c r="E393" s="6"/>
      <c r="F393" s="6"/>
      <c r="G393" s="4" t="s">
        <v>64</v>
      </c>
      <c r="H393" s="15">
        <v>47.09</v>
      </c>
    </row>
    <row r="394" spans="1:8" x14ac:dyDescent="0.25">
      <c r="A394" s="13"/>
      <c r="B394" s="6"/>
      <c r="C394" s="6"/>
      <c r="D394" s="6"/>
      <c r="E394" s="6"/>
      <c r="F394" s="6"/>
      <c r="G394" s="6"/>
      <c r="H394" s="12"/>
    </row>
    <row r="395" spans="1:8" x14ac:dyDescent="0.25">
      <c r="A395" s="9" t="s">
        <v>15</v>
      </c>
      <c r="B395" s="2" t="s">
        <v>16</v>
      </c>
      <c r="C395" s="1" t="s">
        <v>9</v>
      </c>
      <c r="D395" s="1" t="s">
        <v>17</v>
      </c>
      <c r="E395" s="1" t="s">
        <v>18</v>
      </c>
      <c r="F395" s="1" t="s">
        <v>19</v>
      </c>
      <c r="G395" s="1" t="s">
        <v>20</v>
      </c>
      <c r="H395" s="10" t="s">
        <v>21</v>
      </c>
    </row>
    <row r="396" spans="1:8" x14ac:dyDescent="0.25">
      <c r="A396" s="11" t="s">
        <v>137</v>
      </c>
      <c r="B396" s="5" t="s">
        <v>138</v>
      </c>
      <c r="C396" s="4" t="s">
        <v>51</v>
      </c>
      <c r="D396" s="6"/>
      <c r="E396" s="6"/>
      <c r="F396" s="6"/>
      <c r="G396" s="6"/>
      <c r="H396" s="15">
        <v>737.28</v>
      </c>
    </row>
    <row r="397" spans="1:8" x14ac:dyDescent="0.25">
      <c r="A397" s="13" t="s">
        <v>68</v>
      </c>
      <c r="B397" s="47" t="s">
        <v>69</v>
      </c>
      <c r="C397" s="6" t="s">
        <v>27</v>
      </c>
      <c r="D397" s="6" t="s">
        <v>28</v>
      </c>
      <c r="E397" s="7">
        <v>7.7</v>
      </c>
      <c r="F397" s="7">
        <v>4.8499999999999996</v>
      </c>
      <c r="G397" s="7">
        <v>37.35</v>
      </c>
      <c r="H397" s="14">
        <v>7.7</v>
      </c>
    </row>
    <row r="398" spans="1:8" x14ac:dyDescent="0.25">
      <c r="A398" s="13" t="s">
        <v>70</v>
      </c>
      <c r="B398" s="47" t="s">
        <v>71</v>
      </c>
      <c r="C398" s="6" t="s">
        <v>27</v>
      </c>
      <c r="D398" s="6" t="s">
        <v>28</v>
      </c>
      <c r="E398" s="7">
        <v>7.7</v>
      </c>
      <c r="F398" s="7">
        <v>5.9</v>
      </c>
      <c r="G398" s="7">
        <v>45.43</v>
      </c>
      <c r="H398" s="14">
        <v>7.7</v>
      </c>
    </row>
    <row r="399" spans="1:8" x14ac:dyDescent="0.25">
      <c r="A399" s="13" t="s">
        <v>350</v>
      </c>
      <c r="B399" s="47" t="s">
        <v>351</v>
      </c>
      <c r="C399" s="6" t="s">
        <v>42</v>
      </c>
      <c r="D399" s="6" t="s">
        <v>39</v>
      </c>
      <c r="E399" s="7">
        <v>5</v>
      </c>
      <c r="F399" s="7">
        <v>26.11</v>
      </c>
      <c r="G399" s="7">
        <v>130.57</v>
      </c>
      <c r="H399" s="14">
        <v>5</v>
      </c>
    </row>
    <row r="400" spans="1:8" x14ac:dyDescent="0.25">
      <c r="A400" s="13" t="s">
        <v>352</v>
      </c>
      <c r="B400" s="47" t="s">
        <v>353</v>
      </c>
      <c r="C400" s="6" t="s">
        <v>51</v>
      </c>
      <c r="D400" s="6" t="s">
        <v>39</v>
      </c>
      <c r="E400" s="7">
        <v>2</v>
      </c>
      <c r="F400" s="7">
        <v>7.57</v>
      </c>
      <c r="G400" s="7">
        <v>15.13</v>
      </c>
      <c r="H400" s="14">
        <v>2</v>
      </c>
    </row>
    <row r="401" spans="1:8" x14ac:dyDescent="0.25">
      <c r="A401" s="13" t="s">
        <v>354</v>
      </c>
      <c r="B401" s="47" t="s">
        <v>355</v>
      </c>
      <c r="C401" s="6" t="s">
        <v>51</v>
      </c>
      <c r="D401" s="6" t="s">
        <v>39</v>
      </c>
      <c r="E401" s="7">
        <v>2</v>
      </c>
      <c r="F401" s="7">
        <v>9.57</v>
      </c>
      <c r="G401" s="7">
        <v>19.13</v>
      </c>
      <c r="H401" s="14">
        <v>2</v>
      </c>
    </row>
    <row r="402" spans="1:8" x14ac:dyDescent="0.25">
      <c r="A402" s="13" t="s">
        <v>356</v>
      </c>
      <c r="B402" s="47" t="s">
        <v>357</v>
      </c>
      <c r="C402" s="6" t="s">
        <v>51</v>
      </c>
      <c r="D402" s="6" t="s">
        <v>39</v>
      </c>
      <c r="E402" s="7">
        <v>4</v>
      </c>
      <c r="F402" s="7">
        <v>21.76</v>
      </c>
      <c r="G402" s="7">
        <v>87.04</v>
      </c>
      <c r="H402" s="14">
        <v>4</v>
      </c>
    </row>
    <row r="403" spans="1:8" x14ac:dyDescent="0.25">
      <c r="A403" s="13" t="s">
        <v>358</v>
      </c>
      <c r="B403" s="47" t="s">
        <v>359</v>
      </c>
      <c r="C403" s="6" t="s">
        <v>42</v>
      </c>
      <c r="D403" s="6" t="s">
        <v>39</v>
      </c>
      <c r="E403" s="7">
        <v>3.03</v>
      </c>
      <c r="F403" s="7">
        <v>0.16</v>
      </c>
      <c r="G403" s="7">
        <v>0.48</v>
      </c>
      <c r="H403" s="14">
        <v>3.03</v>
      </c>
    </row>
    <row r="404" spans="1:8" x14ac:dyDescent="0.25">
      <c r="A404" s="13" t="s">
        <v>360</v>
      </c>
      <c r="B404" s="47" t="s">
        <v>361</v>
      </c>
      <c r="C404" s="6" t="s">
        <v>51</v>
      </c>
      <c r="D404" s="6" t="s">
        <v>39</v>
      </c>
      <c r="E404" s="7">
        <v>1</v>
      </c>
      <c r="F404" s="7">
        <v>130.72999999999999</v>
      </c>
      <c r="G404" s="7">
        <v>130.72999999999999</v>
      </c>
      <c r="H404" s="14">
        <v>1</v>
      </c>
    </row>
    <row r="405" spans="1:8" x14ac:dyDescent="0.25">
      <c r="A405" s="13" t="s">
        <v>362</v>
      </c>
      <c r="B405" s="47" t="s">
        <v>363</v>
      </c>
      <c r="C405" s="6" t="s">
        <v>56</v>
      </c>
      <c r="D405" s="6" t="s">
        <v>39</v>
      </c>
      <c r="E405" s="7">
        <v>0.1</v>
      </c>
      <c r="F405" s="7">
        <v>2.93</v>
      </c>
      <c r="G405" s="7">
        <v>0.28999999999999998</v>
      </c>
      <c r="H405" s="14">
        <v>0.1</v>
      </c>
    </row>
    <row r="406" spans="1:8" x14ac:dyDescent="0.25">
      <c r="A406" s="13"/>
      <c r="B406" s="47"/>
      <c r="C406" s="6"/>
      <c r="D406" s="6"/>
      <c r="E406" s="6"/>
      <c r="F406" s="6"/>
      <c r="G406" s="6"/>
      <c r="H406" s="12"/>
    </row>
    <row r="407" spans="1:8" x14ac:dyDescent="0.25">
      <c r="A407" s="13"/>
      <c r="B407" s="47"/>
      <c r="C407" s="6"/>
      <c r="D407" s="4" t="s">
        <v>59</v>
      </c>
      <c r="E407" s="8">
        <v>82.78</v>
      </c>
      <c r="F407" s="6"/>
      <c r="G407" s="4" t="s">
        <v>60</v>
      </c>
      <c r="H407" s="15">
        <v>466.15</v>
      </c>
    </row>
    <row r="408" spans="1:8" x14ac:dyDescent="0.25">
      <c r="A408" s="13"/>
      <c r="B408" s="47"/>
      <c r="C408" s="6"/>
      <c r="D408" s="4" t="s">
        <v>61</v>
      </c>
      <c r="E408" s="8">
        <v>383.37</v>
      </c>
      <c r="F408" s="6"/>
      <c r="G408" s="4" t="s">
        <v>62</v>
      </c>
      <c r="H408" s="15">
        <v>100.99</v>
      </c>
    </row>
    <row r="409" spans="1:8" x14ac:dyDescent="0.25">
      <c r="A409" s="13"/>
      <c r="B409" s="47"/>
      <c r="C409" s="6"/>
      <c r="D409" s="6"/>
      <c r="E409" s="6"/>
      <c r="F409" s="6"/>
      <c r="G409" s="4" t="s">
        <v>63</v>
      </c>
      <c r="H409" s="15">
        <v>170.14</v>
      </c>
    </row>
    <row r="410" spans="1:8" x14ac:dyDescent="0.25">
      <c r="A410" s="13"/>
      <c r="B410" s="47"/>
      <c r="C410" s="6"/>
      <c r="D410" s="6"/>
      <c r="E410" s="6"/>
      <c r="F410" s="6"/>
      <c r="G410" s="4" t="s">
        <v>64</v>
      </c>
      <c r="H410" s="15">
        <v>737.28</v>
      </c>
    </row>
    <row r="411" spans="1:8" x14ac:dyDescent="0.25">
      <c r="A411" s="13"/>
      <c r="B411" s="6"/>
      <c r="C411" s="6"/>
      <c r="D411" s="6"/>
      <c r="E411" s="6"/>
      <c r="F411" s="6"/>
      <c r="G411" s="6"/>
      <c r="H411" s="12"/>
    </row>
    <row r="412" spans="1:8" x14ac:dyDescent="0.25">
      <c r="A412" s="9" t="s">
        <v>15</v>
      </c>
      <c r="B412" s="2" t="s">
        <v>16</v>
      </c>
      <c r="C412" s="1" t="s">
        <v>9</v>
      </c>
      <c r="D412" s="1" t="s">
        <v>17</v>
      </c>
      <c r="E412" s="1" t="s">
        <v>18</v>
      </c>
      <c r="F412" s="1" t="s">
        <v>19</v>
      </c>
      <c r="G412" s="1" t="s">
        <v>20</v>
      </c>
      <c r="H412" s="10" t="s">
        <v>21</v>
      </c>
    </row>
    <row r="413" spans="1:8" x14ac:dyDescent="0.25">
      <c r="A413" s="11" t="s">
        <v>147</v>
      </c>
      <c r="B413" s="5" t="s">
        <v>148</v>
      </c>
      <c r="C413" s="4" t="s">
        <v>42</v>
      </c>
      <c r="D413" s="6"/>
      <c r="E413" s="6"/>
      <c r="F413" s="6"/>
      <c r="G413" s="6"/>
      <c r="H413" s="15">
        <v>14.62</v>
      </c>
    </row>
    <row r="414" spans="1:8" x14ac:dyDescent="0.25">
      <c r="A414" s="13" t="s">
        <v>68</v>
      </c>
      <c r="B414" s="47" t="s">
        <v>69</v>
      </c>
      <c r="C414" s="6" t="s">
        <v>27</v>
      </c>
      <c r="D414" s="6" t="s">
        <v>28</v>
      </c>
      <c r="E414" s="7">
        <v>0.378</v>
      </c>
      <c r="F414" s="7">
        <v>4.8499999999999996</v>
      </c>
      <c r="G414" s="7">
        <v>1.83</v>
      </c>
      <c r="H414" s="14">
        <v>0.378</v>
      </c>
    </row>
    <row r="415" spans="1:8" x14ac:dyDescent="0.25">
      <c r="A415" s="13" t="s">
        <v>70</v>
      </c>
      <c r="B415" s="47" t="s">
        <v>71</v>
      </c>
      <c r="C415" s="6" t="s">
        <v>27</v>
      </c>
      <c r="D415" s="6" t="s">
        <v>28</v>
      </c>
      <c r="E415" s="7">
        <v>0.378</v>
      </c>
      <c r="F415" s="7">
        <v>5.9</v>
      </c>
      <c r="G415" s="7">
        <v>2.23</v>
      </c>
      <c r="H415" s="14">
        <v>0.378</v>
      </c>
    </row>
    <row r="416" spans="1:8" x14ac:dyDescent="0.25">
      <c r="A416" s="13" t="s">
        <v>364</v>
      </c>
      <c r="B416" s="47" t="s">
        <v>365</v>
      </c>
      <c r="C416" s="6" t="s">
        <v>366</v>
      </c>
      <c r="D416" s="6" t="s">
        <v>39</v>
      </c>
      <c r="E416" s="7">
        <v>2.9999999999999997E-4</v>
      </c>
      <c r="F416" s="7">
        <v>23.77</v>
      </c>
      <c r="G416" s="7">
        <v>0.01</v>
      </c>
      <c r="H416" s="14">
        <v>2.9999999999999997E-4</v>
      </c>
    </row>
    <row r="417" spans="1:8" x14ac:dyDescent="0.25">
      <c r="A417" s="13" t="s">
        <v>367</v>
      </c>
      <c r="B417" s="47" t="s">
        <v>368</v>
      </c>
      <c r="C417" s="6" t="s">
        <v>42</v>
      </c>
      <c r="D417" s="6" t="s">
        <v>39</v>
      </c>
      <c r="E417" s="7">
        <v>1.1499999999999999</v>
      </c>
      <c r="F417" s="7">
        <v>1.9</v>
      </c>
      <c r="G417" s="7">
        <v>2.19</v>
      </c>
      <c r="H417" s="14">
        <v>1.1499999999999999</v>
      </c>
    </row>
    <row r="418" spans="1:8" x14ac:dyDescent="0.25">
      <c r="A418" s="13" t="s">
        <v>369</v>
      </c>
      <c r="B418" s="47" t="s">
        <v>370</v>
      </c>
      <c r="C418" s="6" t="s">
        <v>56</v>
      </c>
      <c r="D418" s="6" t="s">
        <v>39</v>
      </c>
      <c r="E418" s="7">
        <v>7.0399999999999998E-4</v>
      </c>
      <c r="F418" s="7">
        <v>40.700000000000003</v>
      </c>
      <c r="G418" s="7">
        <v>0.03</v>
      </c>
      <c r="H418" s="14">
        <v>7.0399999999999998E-4</v>
      </c>
    </row>
    <row r="419" spans="1:8" x14ac:dyDescent="0.25">
      <c r="A419" s="13"/>
      <c r="B419" s="47"/>
      <c r="C419" s="6"/>
      <c r="D419" s="6"/>
      <c r="E419" s="6"/>
      <c r="F419" s="6"/>
      <c r="G419" s="6"/>
      <c r="H419" s="12"/>
    </row>
    <row r="420" spans="1:8" x14ac:dyDescent="0.25">
      <c r="A420" s="13"/>
      <c r="B420" s="47"/>
      <c r="C420" s="6"/>
      <c r="D420" s="4" t="s">
        <v>59</v>
      </c>
      <c r="E420" s="8">
        <v>4.0599999999999996</v>
      </c>
      <c r="F420" s="6"/>
      <c r="G420" s="4" t="s">
        <v>60</v>
      </c>
      <c r="H420" s="15">
        <v>6.29</v>
      </c>
    </row>
    <row r="421" spans="1:8" x14ac:dyDescent="0.25">
      <c r="A421" s="13"/>
      <c r="B421" s="47"/>
      <c r="C421" s="6"/>
      <c r="D421" s="4" t="s">
        <v>61</v>
      </c>
      <c r="E421" s="8">
        <v>2.23</v>
      </c>
      <c r="F421" s="6"/>
      <c r="G421" s="4" t="s">
        <v>62</v>
      </c>
      <c r="H421" s="15">
        <v>4.95</v>
      </c>
    </row>
    <row r="422" spans="1:8" x14ac:dyDescent="0.25">
      <c r="A422" s="13"/>
      <c r="B422" s="47"/>
      <c r="C422" s="6"/>
      <c r="D422" s="6"/>
      <c r="E422" s="6"/>
      <c r="F422" s="6"/>
      <c r="G422" s="4" t="s">
        <v>63</v>
      </c>
      <c r="H422" s="15">
        <v>3.37</v>
      </c>
    </row>
    <row r="423" spans="1:8" x14ac:dyDescent="0.25">
      <c r="A423" s="13"/>
      <c r="B423" s="47"/>
      <c r="C423" s="6"/>
      <c r="D423" s="6"/>
      <c r="E423" s="6"/>
      <c r="F423" s="6"/>
      <c r="G423" s="4" t="s">
        <v>64</v>
      </c>
      <c r="H423" s="15">
        <v>14.62</v>
      </c>
    </row>
    <row r="424" spans="1:8" x14ac:dyDescent="0.25">
      <c r="A424" s="13"/>
      <c r="B424" s="6"/>
      <c r="C424" s="6"/>
      <c r="D424" s="6"/>
      <c r="E424" s="6"/>
      <c r="F424" s="6"/>
      <c r="G424" s="6"/>
      <c r="H424" s="12"/>
    </row>
    <row r="425" spans="1:8" x14ac:dyDescent="0.25">
      <c r="A425" s="9" t="s">
        <v>15</v>
      </c>
      <c r="B425" s="2" t="s">
        <v>16</v>
      </c>
      <c r="C425" s="1" t="s">
        <v>9</v>
      </c>
      <c r="D425" s="1" t="s">
        <v>17</v>
      </c>
      <c r="E425" s="1" t="s">
        <v>18</v>
      </c>
      <c r="F425" s="1" t="s">
        <v>19</v>
      </c>
      <c r="G425" s="1" t="s">
        <v>20</v>
      </c>
      <c r="H425" s="10" t="s">
        <v>21</v>
      </c>
    </row>
    <row r="426" spans="1:8" x14ac:dyDescent="0.25">
      <c r="A426" s="11" t="s">
        <v>149</v>
      </c>
      <c r="B426" s="5" t="s">
        <v>150</v>
      </c>
      <c r="C426" s="4" t="s">
        <v>42</v>
      </c>
      <c r="D426" s="6"/>
      <c r="E426" s="6"/>
      <c r="F426" s="6"/>
      <c r="G426" s="6"/>
      <c r="H426" s="15">
        <v>26.26</v>
      </c>
    </row>
    <row r="427" spans="1:8" x14ac:dyDescent="0.25">
      <c r="A427" s="13" t="s">
        <v>68</v>
      </c>
      <c r="B427" s="47" t="s">
        <v>69</v>
      </c>
      <c r="C427" s="6" t="s">
        <v>27</v>
      </c>
      <c r="D427" s="6" t="s">
        <v>28</v>
      </c>
      <c r="E427" s="7">
        <v>0.49149999999999999</v>
      </c>
      <c r="F427" s="7">
        <v>4.8499999999999996</v>
      </c>
      <c r="G427" s="7">
        <v>2.38</v>
      </c>
      <c r="H427" s="14">
        <v>0.49149999999999999</v>
      </c>
    </row>
    <row r="428" spans="1:8" x14ac:dyDescent="0.25">
      <c r="A428" s="13" t="s">
        <v>70</v>
      </c>
      <c r="B428" s="47" t="s">
        <v>71</v>
      </c>
      <c r="C428" s="6" t="s">
        <v>27</v>
      </c>
      <c r="D428" s="6" t="s">
        <v>28</v>
      </c>
      <c r="E428" s="7">
        <v>0.49149999999999999</v>
      </c>
      <c r="F428" s="7">
        <v>5.9</v>
      </c>
      <c r="G428" s="7">
        <v>2.9</v>
      </c>
      <c r="H428" s="14">
        <v>0.49149999999999999</v>
      </c>
    </row>
    <row r="429" spans="1:8" x14ac:dyDescent="0.25">
      <c r="A429" s="13" t="s">
        <v>364</v>
      </c>
      <c r="B429" s="47" t="s">
        <v>365</v>
      </c>
      <c r="C429" s="6" t="s">
        <v>366</v>
      </c>
      <c r="D429" s="6" t="s">
        <v>39</v>
      </c>
      <c r="E429" s="7">
        <v>5.0000000000000001E-4</v>
      </c>
      <c r="F429" s="7">
        <v>23.77</v>
      </c>
      <c r="G429" s="7">
        <v>0.01</v>
      </c>
      <c r="H429" s="14">
        <v>5.0000000000000001E-4</v>
      </c>
    </row>
    <row r="430" spans="1:8" x14ac:dyDescent="0.25">
      <c r="A430" s="13" t="s">
        <v>371</v>
      </c>
      <c r="B430" s="47" t="s">
        <v>372</v>
      </c>
      <c r="C430" s="6" t="s">
        <v>42</v>
      </c>
      <c r="D430" s="6" t="s">
        <v>39</v>
      </c>
      <c r="E430" s="7">
        <v>1.1499999999999999</v>
      </c>
      <c r="F430" s="7">
        <v>7.33</v>
      </c>
      <c r="G430" s="7">
        <v>8.43</v>
      </c>
      <c r="H430" s="14">
        <v>1.1499999999999999</v>
      </c>
    </row>
    <row r="431" spans="1:8" x14ac:dyDescent="0.25">
      <c r="A431" s="13" t="s">
        <v>369</v>
      </c>
      <c r="B431" s="47" t="s">
        <v>370</v>
      </c>
      <c r="C431" s="6" t="s">
        <v>56</v>
      </c>
      <c r="D431" s="6" t="s">
        <v>39</v>
      </c>
      <c r="E431" s="7">
        <v>1.06E-3</v>
      </c>
      <c r="F431" s="7">
        <v>40.700000000000003</v>
      </c>
      <c r="G431" s="7">
        <v>0.04</v>
      </c>
      <c r="H431" s="14">
        <v>1.06E-3</v>
      </c>
    </row>
    <row r="432" spans="1:8" x14ac:dyDescent="0.25">
      <c r="A432" s="13"/>
      <c r="B432" s="47"/>
      <c r="C432" s="6"/>
      <c r="D432" s="6"/>
      <c r="E432" s="6"/>
      <c r="F432" s="6"/>
      <c r="G432" s="6"/>
      <c r="H432" s="12"/>
    </row>
    <row r="433" spans="1:8" x14ac:dyDescent="0.25">
      <c r="A433" s="13"/>
      <c r="B433" s="47"/>
      <c r="C433" s="6"/>
      <c r="D433" s="4" t="s">
        <v>59</v>
      </c>
      <c r="E433" s="8">
        <v>5.28</v>
      </c>
      <c r="F433" s="6"/>
      <c r="G433" s="4" t="s">
        <v>60</v>
      </c>
      <c r="H433" s="15">
        <v>13.76</v>
      </c>
    </row>
    <row r="434" spans="1:8" x14ac:dyDescent="0.25">
      <c r="A434" s="13"/>
      <c r="B434" s="47"/>
      <c r="C434" s="6"/>
      <c r="D434" s="4" t="s">
        <v>61</v>
      </c>
      <c r="E434" s="8">
        <v>8.48</v>
      </c>
      <c r="F434" s="6"/>
      <c r="G434" s="4" t="s">
        <v>62</v>
      </c>
      <c r="H434" s="15">
        <v>6.44</v>
      </c>
    </row>
    <row r="435" spans="1:8" x14ac:dyDescent="0.25">
      <c r="A435" s="13"/>
      <c r="B435" s="47"/>
      <c r="C435" s="6"/>
      <c r="D435" s="6"/>
      <c r="E435" s="6"/>
      <c r="F435" s="6"/>
      <c r="G435" s="4" t="s">
        <v>63</v>
      </c>
      <c r="H435" s="15">
        <v>6.06</v>
      </c>
    </row>
    <row r="436" spans="1:8" x14ac:dyDescent="0.25">
      <c r="A436" s="13"/>
      <c r="B436" s="47"/>
      <c r="C436" s="6"/>
      <c r="D436" s="6"/>
      <c r="E436" s="6"/>
      <c r="F436" s="6"/>
      <c r="G436" s="4" t="s">
        <v>64</v>
      </c>
      <c r="H436" s="15">
        <v>26.26</v>
      </c>
    </row>
    <row r="437" spans="1:8" x14ac:dyDescent="0.25">
      <c r="A437" s="13"/>
      <c r="B437" s="6"/>
      <c r="C437" s="6"/>
      <c r="D437" s="6"/>
      <c r="E437" s="6"/>
      <c r="F437" s="6"/>
      <c r="G437" s="6"/>
      <c r="H437" s="12"/>
    </row>
    <row r="438" spans="1:8" x14ac:dyDescent="0.25">
      <c r="A438" s="9" t="s">
        <v>15</v>
      </c>
      <c r="B438" s="2" t="s">
        <v>16</v>
      </c>
      <c r="C438" s="1" t="s">
        <v>9</v>
      </c>
      <c r="D438" s="1" t="s">
        <v>17</v>
      </c>
      <c r="E438" s="1" t="s">
        <v>18</v>
      </c>
      <c r="F438" s="1" t="s">
        <v>19</v>
      </c>
      <c r="G438" s="1" t="s">
        <v>20</v>
      </c>
      <c r="H438" s="10" t="s">
        <v>21</v>
      </c>
    </row>
    <row r="439" spans="1:8" x14ac:dyDescent="0.25">
      <c r="A439" s="11" t="s">
        <v>139</v>
      </c>
      <c r="B439" s="5" t="s">
        <v>140</v>
      </c>
      <c r="C439" s="4" t="s">
        <v>51</v>
      </c>
      <c r="D439" s="6"/>
      <c r="E439" s="6"/>
      <c r="F439" s="6"/>
      <c r="G439" s="6"/>
      <c r="H439" s="15">
        <v>110.17</v>
      </c>
    </row>
    <row r="440" spans="1:8" x14ac:dyDescent="0.25">
      <c r="A440" s="13" t="s">
        <v>68</v>
      </c>
      <c r="B440" s="47" t="s">
        <v>69</v>
      </c>
      <c r="C440" s="6" t="s">
        <v>27</v>
      </c>
      <c r="D440" s="6" t="s">
        <v>28</v>
      </c>
      <c r="E440" s="7">
        <v>0.61</v>
      </c>
      <c r="F440" s="7">
        <v>4.8499999999999996</v>
      </c>
      <c r="G440" s="7">
        <v>2.96</v>
      </c>
      <c r="H440" s="14">
        <v>0.61</v>
      </c>
    </row>
    <row r="441" spans="1:8" x14ac:dyDescent="0.25">
      <c r="A441" s="13" t="s">
        <v>70</v>
      </c>
      <c r="B441" s="47" t="s">
        <v>71</v>
      </c>
      <c r="C441" s="6" t="s">
        <v>27</v>
      </c>
      <c r="D441" s="6" t="s">
        <v>28</v>
      </c>
      <c r="E441" s="7">
        <v>0.61</v>
      </c>
      <c r="F441" s="7">
        <v>5.9</v>
      </c>
      <c r="G441" s="7">
        <v>3.6</v>
      </c>
      <c r="H441" s="14">
        <v>0.61</v>
      </c>
    </row>
    <row r="442" spans="1:8" x14ac:dyDescent="0.25">
      <c r="A442" s="13" t="s">
        <v>358</v>
      </c>
      <c r="B442" s="47" t="s">
        <v>359</v>
      </c>
      <c r="C442" s="6" t="s">
        <v>42</v>
      </c>
      <c r="D442" s="6" t="s">
        <v>39</v>
      </c>
      <c r="E442" s="7">
        <v>1.2</v>
      </c>
      <c r="F442" s="7">
        <v>0.16</v>
      </c>
      <c r="G442" s="7">
        <v>0.19</v>
      </c>
      <c r="H442" s="14">
        <v>1.2</v>
      </c>
    </row>
    <row r="443" spans="1:8" x14ac:dyDescent="0.25">
      <c r="A443" s="13" t="s">
        <v>373</v>
      </c>
      <c r="B443" s="47" t="s">
        <v>374</v>
      </c>
      <c r="C443" s="6" t="s">
        <v>51</v>
      </c>
      <c r="D443" s="6" t="s">
        <v>39</v>
      </c>
      <c r="E443" s="7">
        <v>1.0149999999999999</v>
      </c>
      <c r="F443" s="7">
        <v>68.95</v>
      </c>
      <c r="G443" s="7">
        <v>69.989999999999995</v>
      </c>
      <c r="H443" s="14">
        <v>1.0149999999999999</v>
      </c>
    </row>
    <row r="444" spans="1:8" x14ac:dyDescent="0.25">
      <c r="A444" s="13"/>
      <c r="B444" s="47"/>
      <c r="C444" s="6"/>
      <c r="D444" s="6"/>
      <c r="E444" s="6"/>
      <c r="F444" s="6"/>
      <c r="G444" s="6"/>
      <c r="H444" s="12"/>
    </row>
    <row r="445" spans="1:8" x14ac:dyDescent="0.25">
      <c r="A445" s="13"/>
      <c r="B445" s="47"/>
      <c r="C445" s="6"/>
      <c r="D445" s="4" t="s">
        <v>59</v>
      </c>
      <c r="E445" s="8">
        <v>6.56</v>
      </c>
      <c r="F445" s="6"/>
      <c r="G445" s="4" t="s">
        <v>60</v>
      </c>
      <c r="H445" s="15">
        <v>76.739999999999995</v>
      </c>
    </row>
    <row r="446" spans="1:8" x14ac:dyDescent="0.25">
      <c r="A446" s="13"/>
      <c r="B446" s="47"/>
      <c r="C446" s="6"/>
      <c r="D446" s="4" t="s">
        <v>61</v>
      </c>
      <c r="E446" s="8">
        <v>70.180000000000007</v>
      </c>
      <c r="F446" s="6"/>
      <c r="G446" s="4" t="s">
        <v>62</v>
      </c>
      <c r="H446" s="15">
        <v>8</v>
      </c>
    </row>
    <row r="447" spans="1:8" x14ac:dyDescent="0.25">
      <c r="A447" s="13"/>
      <c r="B447" s="47"/>
      <c r="C447" s="6"/>
      <c r="D447" s="6"/>
      <c r="E447" s="6"/>
      <c r="F447" s="6"/>
      <c r="G447" s="4" t="s">
        <v>63</v>
      </c>
      <c r="H447" s="15">
        <v>25.42</v>
      </c>
    </row>
    <row r="448" spans="1:8" x14ac:dyDescent="0.25">
      <c r="A448" s="13"/>
      <c r="B448" s="47"/>
      <c r="C448" s="6"/>
      <c r="D448" s="6"/>
      <c r="E448" s="6"/>
      <c r="F448" s="6"/>
      <c r="G448" s="4" t="s">
        <v>64</v>
      </c>
      <c r="H448" s="15">
        <v>110.17</v>
      </c>
    </row>
    <row r="449" spans="1:8" x14ac:dyDescent="0.25">
      <c r="A449" s="13"/>
      <c r="B449" s="6"/>
      <c r="C449" s="6"/>
      <c r="D449" s="6"/>
      <c r="E449" s="6"/>
      <c r="F449" s="6"/>
      <c r="G449" s="6"/>
      <c r="H449" s="12"/>
    </row>
    <row r="450" spans="1:8" x14ac:dyDescent="0.25">
      <c r="A450" s="9" t="s">
        <v>15</v>
      </c>
      <c r="B450" s="2" t="s">
        <v>16</v>
      </c>
      <c r="C450" s="1" t="s">
        <v>9</v>
      </c>
      <c r="D450" s="1" t="s">
        <v>17</v>
      </c>
      <c r="E450" s="1" t="s">
        <v>18</v>
      </c>
      <c r="F450" s="1" t="s">
        <v>19</v>
      </c>
      <c r="G450" s="1" t="s">
        <v>20</v>
      </c>
      <c r="H450" s="10" t="s">
        <v>21</v>
      </c>
    </row>
    <row r="451" spans="1:8" x14ac:dyDescent="0.25">
      <c r="A451" s="11" t="s">
        <v>141</v>
      </c>
      <c r="B451" s="5" t="s">
        <v>142</v>
      </c>
      <c r="C451" s="4" t="s">
        <v>51</v>
      </c>
      <c r="D451" s="6"/>
      <c r="E451" s="6"/>
      <c r="F451" s="6"/>
      <c r="G451" s="6"/>
      <c r="H451" s="15">
        <v>113.56</v>
      </c>
    </row>
    <row r="452" spans="1:8" x14ac:dyDescent="0.25">
      <c r="A452" s="13" t="s">
        <v>68</v>
      </c>
      <c r="B452" s="47" t="s">
        <v>69</v>
      </c>
      <c r="C452" s="6" t="s">
        <v>27</v>
      </c>
      <c r="D452" s="6" t="s">
        <v>28</v>
      </c>
      <c r="E452" s="7">
        <v>0.61</v>
      </c>
      <c r="F452" s="7">
        <v>4.8499999999999996</v>
      </c>
      <c r="G452" s="7">
        <v>2.96</v>
      </c>
      <c r="H452" s="14">
        <v>0.61</v>
      </c>
    </row>
    <row r="453" spans="1:8" x14ac:dyDescent="0.25">
      <c r="A453" s="13" t="s">
        <v>70</v>
      </c>
      <c r="B453" s="47" t="s">
        <v>71</v>
      </c>
      <c r="C453" s="6" t="s">
        <v>27</v>
      </c>
      <c r="D453" s="6" t="s">
        <v>28</v>
      </c>
      <c r="E453" s="7">
        <v>0.61</v>
      </c>
      <c r="F453" s="7">
        <v>5.9</v>
      </c>
      <c r="G453" s="7">
        <v>3.6</v>
      </c>
      <c r="H453" s="14">
        <v>0.61</v>
      </c>
    </row>
    <row r="454" spans="1:8" x14ac:dyDescent="0.25">
      <c r="A454" s="13" t="s">
        <v>358</v>
      </c>
      <c r="B454" s="47" t="s">
        <v>359</v>
      </c>
      <c r="C454" s="6" t="s">
        <v>42</v>
      </c>
      <c r="D454" s="6" t="s">
        <v>39</v>
      </c>
      <c r="E454" s="7">
        <v>1.2</v>
      </c>
      <c r="F454" s="7">
        <v>0.16</v>
      </c>
      <c r="G454" s="7">
        <v>0.19</v>
      </c>
      <c r="H454" s="14">
        <v>1.2</v>
      </c>
    </row>
    <row r="455" spans="1:8" x14ac:dyDescent="0.25">
      <c r="A455" s="13" t="s">
        <v>375</v>
      </c>
      <c r="B455" s="47" t="s">
        <v>376</v>
      </c>
      <c r="C455" s="6" t="s">
        <v>51</v>
      </c>
      <c r="D455" s="6" t="s">
        <v>39</v>
      </c>
      <c r="E455" s="7">
        <v>1.0149999999999999</v>
      </c>
      <c r="F455" s="7">
        <v>71.53</v>
      </c>
      <c r="G455" s="7">
        <v>72.599999999999994</v>
      </c>
      <c r="H455" s="14">
        <v>1.0149999999999999</v>
      </c>
    </row>
    <row r="456" spans="1:8" x14ac:dyDescent="0.25">
      <c r="A456" s="13"/>
      <c r="B456" s="47"/>
      <c r="C456" s="6"/>
      <c r="D456" s="6"/>
      <c r="E456" s="6"/>
      <c r="F456" s="6"/>
      <c r="G456" s="6"/>
      <c r="H456" s="12"/>
    </row>
    <row r="457" spans="1:8" x14ac:dyDescent="0.25">
      <c r="A457" s="13"/>
      <c r="B457" s="47"/>
      <c r="C457" s="6"/>
      <c r="D457" s="4" t="s">
        <v>59</v>
      </c>
      <c r="E457" s="8">
        <v>6.56</v>
      </c>
      <c r="F457" s="6"/>
      <c r="G457" s="4" t="s">
        <v>60</v>
      </c>
      <c r="H457" s="15">
        <v>79.349999999999994</v>
      </c>
    </row>
    <row r="458" spans="1:8" x14ac:dyDescent="0.25">
      <c r="A458" s="13"/>
      <c r="B458" s="47"/>
      <c r="C458" s="6"/>
      <c r="D458" s="4" t="s">
        <v>61</v>
      </c>
      <c r="E458" s="8">
        <v>72.790000000000006</v>
      </c>
      <c r="F458" s="6"/>
      <c r="G458" s="4" t="s">
        <v>62</v>
      </c>
      <c r="H458" s="15">
        <v>8</v>
      </c>
    </row>
    <row r="459" spans="1:8" x14ac:dyDescent="0.25">
      <c r="A459" s="13"/>
      <c r="B459" s="47"/>
      <c r="C459" s="6"/>
      <c r="D459" s="6"/>
      <c r="E459" s="6"/>
      <c r="F459" s="6"/>
      <c r="G459" s="4" t="s">
        <v>63</v>
      </c>
      <c r="H459" s="15">
        <v>26.21</v>
      </c>
    </row>
    <row r="460" spans="1:8" x14ac:dyDescent="0.25">
      <c r="A460" s="13"/>
      <c r="B460" s="47"/>
      <c r="C460" s="6"/>
      <c r="D460" s="6"/>
      <c r="E460" s="6"/>
      <c r="F460" s="6"/>
      <c r="G460" s="4" t="s">
        <v>64</v>
      </c>
      <c r="H460" s="15">
        <v>113.56</v>
      </c>
    </row>
    <row r="461" spans="1:8" x14ac:dyDescent="0.25">
      <c r="A461" s="13"/>
      <c r="B461" s="6"/>
      <c r="C461" s="6"/>
      <c r="D461" s="6"/>
      <c r="E461" s="6"/>
      <c r="F461" s="6"/>
      <c r="G461" s="6"/>
      <c r="H461" s="12"/>
    </row>
    <row r="462" spans="1:8" x14ac:dyDescent="0.25">
      <c r="A462" s="9" t="s">
        <v>15</v>
      </c>
      <c r="B462" s="2" t="s">
        <v>16</v>
      </c>
      <c r="C462" s="1" t="s">
        <v>9</v>
      </c>
      <c r="D462" s="1" t="s">
        <v>17</v>
      </c>
      <c r="E462" s="1" t="s">
        <v>18</v>
      </c>
      <c r="F462" s="1" t="s">
        <v>19</v>
      </c>
      <c r="G462" s="1" t="s">
        <v>20</v>
      </c>
      <c r="H462" s="10" t="s">
        <v>21</v>
      </c>
    </row>
    <row r="463" spans="1:8" ht="30" x14ac:dyDescent="0.25">
      <c r="A463" s="11" t="s">
        <v>143</v>
      </c>
      <c r="B463" s="5" t="s">
        <v>144</v>
      </c>
      <c r="C463" s="4" t="s">
        <v>51</v>
      </c>
      <c r="D463" s="6"/>
      <c r="E463" s="6"/>
      <c r="F463" s="6"/>
      <c r="G463" s="6"/>
      <c r="H463" s="15">
        <v>265.72000000000003</v>
      </c>
    </row>
    <row r="464" spans="1:8" x14ac:dyDescent="0.25">
      <c r="A464" s="13" t="s">
        <v>68</v>
      </c>
      <c r="B464" s="47" t="s">
        <v>69</v>
      </c>
      <c r="C464" s="6" t="s">
        <v>27</v>
      </c>
      <c r="D464" s="6" t="s">
        <v>28</v>
      </c>
      <c r="E464" s="7">
        <v>2</v>
      </c>
      <c r="F464" s="7">
        <v>4.8499999999999996</v>
      </c>
      <c r="G464" s="7">
        <v>9.6999999999999993</v>
      </c>
      <c r="H464" s="14">
        <v>2</v>
      </c>
    </row>
    <row r="465" spans="1:8" x14ac:dyDescent="0.25">
      <c r="A465" s="13" t="s">
        <v>70</v>
      </c>
      <c r="B465" s="47" t="s">
        <v>71</v>
      </c>
      <c r="C465" s="6" t="s">
        <v>27</v>
      </c>
      <c r="D465" s="6" t="s">
        <v>28</v>
      </c>
      <c r="E465" s="7">
        <v>2</v>
      </c>
      <c r="F465" s="7">
        <v>5.9</v>
      </c>
      <c r="G465" s="7">
        <v>11.8</v>
      </c>
      <c r="H465" s="14">
        <v>2</v>
      </c>
    </row>
    <row r="466" spans="1:8" x14ac:dyDescent="0.25">
      <c r="A466" s="13" t="s">
        <v>377</v>
      </c>
      <c r="B466" s="47" t="s">
        <v>378</v>
      </c>
      <c r="C466" s="6" t="s">
        <v>42</v>
      </c>
      <c r="D466" s="6" t="s">
        <v>39</v>
      </c>
      <c r="E466" s="7">
        <v>0.6</v>
      </c>
      <c r="F466" s="7">
        <v>30.35</v>
      </c>
      <c r="G466" s="7">
        <v>18.21</v>
      </c>
      <c r="H466" s="14">
        <v>0.6</v>
      </c>
    </row>
    <row r="467" spans="1:8" x14ac:dyDescent="0.25">
      <c r="A467" s="13" t="s">
        <v>358</v>
      </c>
      <c r="B467" s="47" t="s">
        <v>359</v>
      </c>
      <c r="C467" s="6" t="s">
        <v>42</v>
      </c>
      <c r="D467" s="6" t="s">
        <v>39</v>
      </c>
      <c r="E467" s="7">
        <v>1.88</v>
      </c>
      <c r="F467" s="7">
        <v>0.16</v>
      </c>
      <c r="G467" s="7">
        <v>0.3</v>
      </c>
      <c r="H467" s="14">
        <v>1.88</v>
      </c>
    </row>
    <row r="468" spans="1:8" x14ac:dyDescent="0.25">
      <c r="A468" s="13" t="s">
        <v>379</v>
      </c>
      <c r="B468" s="47" t="s">
        <v>380</v>
      </c>
      <c r="C468" s="6" t="s">
        <v>51</v>
      </c>
      <c r="D468" s="6" t="s">
        <v>39</v>
      </c>
      <c r="E468" s="7">
        <v>1</v>
      </c>
      <c r="F468" s="7">
        <v>138.16</v>
      </c>
      <c r="G468" s="7">
        <v>138.16</v>
      </c>
      <c r="H468" s="14">
        <v>1</v>
      </c>
    </row>
    <row r="469" spans="1:8" x14ac:dyDescent="0.25">
      <c r="A469" s="13"/>
      <c r="B469" s="47"/>
      <c r="C469" s="6"/>
      <c r="D469" s="6"/>
      <c r="E469" s="6"/>
      <c r="F469" s="6"/>
      <c r="G469" s="6"/>
      <c r="H469" s="12"/>
    </row>
    <row r="470" spans="1:8" x14ac:dyDescent="0.25">
      <c r="A470" s="13"/>
      <c r="B470" s="47"/>
      <c r="C470" s="6"/>
      <c r="D470" s="4" t="s">
        <v>59</v>
      </c>
      <c r="E470" s="8">
        <v>21.5</v>
      </c>
      <c r="F470" s="6"/>
      <c r="G470" s="4" t="s">
        <v>60</v>
      </c>
      <c r="H470" s="15">
        <v>178.17</v>
      </c>
    </row>
    <row r="471" spans="1:8" x14ac:dyDescent="0.25">
      <c r="A471" s="13"/>
      <c r="B471" s="47"/>
      <c r="C471" s="6"/>
      <c r="D471" s="4" t="s">
        <v>61</v>
      </c>
      <c r="E471" s="8">
        <v>156.66999999999999</v>
      </c>
      <c r="F471" s="6"/>
      <c r="G471" s="4" t="s">
        <v>62</v>
      </c>
      <c r="H471" s="15">
        <v>26.23</v>
      </c>
    </row>
    <row r="472" spans="1:8" x14ac:dyDescent="0.25">
      <c r="A472" s="13"/>
      <c r="B472" s="47"/>
      <c r="C472" s="6"/>
      <c r="D472" s="6"/>
      <c r="E472" s="6"/>
      <c r="F472" s="6"/>
      <c r="G472" s="4" t="s">
        <v>63</v>
      </c>
      <c r="H472" s="15">
        <v>61.32</v>
      </c>
    </row>
    <row r="473" spans="1:8" x14ac:dyDescent="0.25">
      <c r="A473" s="13"/>
      <c r="B473" s="47"/>
      <c r="C473" s="6"/>
      <c r="D473" s="6"/>
      <c r="E473" s="6"/>
      <c r="F473" s="6"/>
      <c r="G473" s="4" t="s">
        <v>64</v>
      </c>
      <c r="H473" s="15">
        <v>265.72000000000003</v>
      </c>
    </row>
    <row r="474" spans="1:8" x14ac:dyDescent="0.25">
      <c r="A474" s="13"/>
      <c r="B474" s="6"/>
      <c r="C474" s="6"/>
      <c r="D474" s="6"/>
      <c r="E474" s="6"/>
      <c r="F474" s="6"/>
      <c r="G474" s="6"/>
      <c r="H474" s="12"/>
    </row>
    <row r="475" spans="1:8" x14ac:dyDescent="0.25">
      <c r="A475" s="9" t="s">
        <v>15</v>
      </c>
      <c r="B475" s="2" t="s">
        <v>16</v>
      </c>
      <c r="C475" s="1" t="s">
        <v>9</v>
      </c>
      <c r="D475" s="1" t="s">
        <v>17</v>
      </c>
      <c r="E475" s="1" t="s">
        <v>18</v>
      </c>
      <c r="F475" s="1" t="s">
        <v>19</v>
      </c>
      <c r="G475" s="1" t="s">
        <v>20</v>
      </c>
      <c r="H475" s="10" t="s">
        <v>21</v>
      </c>
    </row>
    <row r="476" spans="1:8" x14ac:dyDescent="0.25">
      <c r="A476" s="11" t="s">
        <v>149</v>
      </c>
      <c r="B476" s="5" t="s">
        <v>150</v>
      </c>
      <c r="C476" s="4" t="s">
        <v>42</v>
      </c>
      <c r="D476" s="6"/>
      <c r="E476" s="6"/>
      <c r="F476" s="6"/>
      <c r="G476" s="6"/>
      <c r="H476" s="15">
        <v>26.26</v>
      </c>
    </row>
    <row r="477" spans="1:8" x14ac:dyDescent="0.25">
      <c r="A477" s="13" t="s">
        <v>68</v>
      </c>
      <c r="B477" s="47" t="s">
        <v>69</v>
      </c>
      <c r="C477" s="6" t="s">
        <v>27</v>
      </c>
      <c r="D477" s="6" t="s">
        <v>28</v>
      </c>
      <c r="E477" s="7">
        <v>0.49149999999999999</v>
      </c>
      <c r="F477" s="7">
        <v>4.8499999999999996</v>
      </c>
      <c r="G477" s="7">
        <v>2.38</v>
      </c>
      <c r="H477" s="14">
        <v>0.49149999999999999</v>
      </c>
    </row>
    <row r="478" spans="1:8" x14ac:dyDescent="0.25">
      <c r="A478" s="13" t="s">
        <v>70</v>
      </c>
      <c r="B478" s="47" t="s">
        <v>71</v>
      </c>
      <c r="C478" s="6" t="s">
        <v>27</v>
      </c>
      <c r="D478" s="6" t="s">
        <v>28</v>
      </c>
      <c r="E478" s="7">
        <v>0.49149999999999999</v>
      </c>
      <c r="F478" s="7">
        <v>5.9</v>
      </c>
      <c r="G478" s="7">
        <v>2.9</v>
      </c>
      <c r="H478" s="14">
        <v>0.49149999999999999</v>
      </c>
    </row>
    <row r="479" spans="1:8" x14ac:dyDescent="0.25">
      <c r="A479" s="13" t="s">
        <v>364</v>
      </c>
      <c r="B479" s="47" t="s">
        <v>365</v>
      </c>
      <c r="C479" s="6" t="s">
        <v>366</v>
      </c>
      <c r="D479" s="6" t="s">
        <v>39</v>
      </c>
      <c r="E479" s="7">
        <v>5.0000000000000001E-4</v>
      </c>
      <c r="F479" s="7">
        <v>23.77</v>
      </c>
      <c r="G479" s="7">
        <v>0.01</v>
      </c>
      <c r="H479" s="14">
        <v>5.0000000000000001E-4</v>
      </c>
    </row>
    <row r="480" spans="1:8" x14ac:dyDescent="0.25">
      <c r="A480" s="13" t="s">
        <v>371</v>
      </c>
      <c r="B480" s="47" t="s">
        <v>372</v>
      </c>
      <c r="C480" s="6" t="s">
        <v>42</v>
      </c>
      <c r="D480" s="6" t="s">
        <v>39</v>
      </c>
      <c r="E480" s="7">
        <v>1.1499999999999999</v>
      </c>
      <c r="F480" s="7">
        <v>7.33</v>
      </c>
      <c r="G480" s="7">
        <v>8.43</v>
      </c>
      <c r="H480" s="14">
        <v>1.1499999999999999</v>
      </c>
    </row>
    <row r="481" spans="1:8" x14ac:dyDescent="0.25">
      <c r="A481" s="13" t="s">
        <v>369</v>
      </c>
      <c r="B481" s="47" t="s">
        <v>370</v>
      </c>
      <c r="C481" s="6" t="s">
        <v>56</v>
      </c>
      <c r="D481" s="6" t="s">
        <v>39</v>
      </c>
      <c r="E481" s="7">
        <v>1.06E-3</v>
      </c>
      <c r="F481" s="7">
        <v>40.700000000000003</v>
      </c>
      <c r="G481" s="7">
        <v>0.04</v>
      </c>
      <c r="H481" s="14">
        <v>1.06E-3</v>
      </c>
    </row>
    <row r="482" spans="1:8" x14ac:dyDescent="0.25">
      <c r="A482" s="13"/>
      <c r="B482" s="47"/>
      <c r="C482" s="6"/>
      <c r="D482" s="6"/>
      <c r="E482" s="6"/>
      <c r="F482" s="6"/>
      <c r="G482" s="6"/>
      <c r="H482" s="12"/>
    </row>
    <row r="483" spans="1:8" x14ac:dyDescent="0.25">
      <c r="A483" s="13"/>
      <c r="B483" s="47"/>
      <c r="C483" s="6"/>
      <c r="D483" s="4" t="s">
        <v>59</v>
      </c>
      <c r="E483" s="8">
        <v>5.28</v>
      </c>
      <c r="F483" s="6"/>
      <c r="G483" s="4" t="s">
        <v>60</v>
      </c>
      <c r="H483" s="15">
        <v>13.76</v>
      </c>
    </row>
    <row r="484" spans="1:8" x14ac:dyDescent="0.25">
      <c r="A484" s="13"/>
      <c r="B484" s="47"/>
      <c r="C484" s="6"/>
      <c r="D484" s="4" t="s">
        <v>61</v>
      </c>
      <c r="E484" s="8">
        <v>8.48</v>
      </c>
      <c r="F484" s="6"/>
      <c r="G484" s="4" t="s">
        <v>62</v>
      </c>
      <c r="H484" s="15">
        <v>6.44</v>
      </c>
    </row>
    <row r="485" spans="1:8" x14ac:dyDescent="0.25">
      <c r="A485" s="13"/>
      <c r="B485" s="47"/>
      <c r="C485" s="6"/>
      <c r="D485" s="6"/>
      <c r="E485" s="6"/>
      <c r="F485" s="6"/>
      <c r="G485" s="4" t="s">
        <v>63</v>
      </c>
      <c r="H485" s="15">
        <v>6.06</v>
      </c>
    </row>
    <row r="486" spans="1:8" x14ac:dyDescent="0.25">
      <c r="A486" s="13"/>
      <c r="B486" s="47"/>
      <c r="C486" s="6"/>
      <c r="D486" s="6"/>
      <c r="E486" s="6"/>
      <c r="F486" s="6"/>
      <c r="G486" s="4" t="s">
        <v>64</v>
      </c>
      <c r="H486" s="15">
        <v>26.26</v>
      </c>
    </row>
    <row r="487" spans="1:8" x14ac:dyDescent="0.25">
      <c r="A487" s="13"/>
      <c r="B487" s="6"/>
      <c r="C487" s="6"/>
      <c r="D487" s="6"/>
      <c r="E487" s="6"/>
      <c r="F487" s="6"/>
      <c r="G487" s="6"/>
      <c r="H487" s="12"/>
    </row>
    <row r="488" spans="1:8" x14ac:dyDescent="0.25">
      <c r="A488" s="9" t="s">
        <v>15</v>
      </c>
      <c r="B488" s="2" t="s">
        <v>16</v>
      </c>
      <c r="C488" s="1" t="s">
        <v>9</v>
      </c>
      <c r="D488" s="1" t="s">
        <v>17</v>
      </c>
      <c r="E488" s="1" t="s">
        <v>18</v>
      </c>
      <c r="F488" s="1" t="s">
        <v>19</v>
      </c>
      <c r="G488" s="1" t="s">
        <v>20</v>
      </c>
      <c r="H488" s="10" t="s">
        <v>21</v>
      </c>
    </row>
    <row r="489" spans="1:8" x14ac:dyDescent="0.25">
      <c r="A489" s="11" t="s">
        <v>151</v>
      </c>
      <c r="B489" s="5" t="s">
        <v>152</v>
      </c>
      <c r="C489" s="4" t="s">
        <v>42</v>
      </c>
      <c r="D489" s="6"/>
      <c r="E489" s="6"/>
      <c r="F489" s="6"/>
      <c r="G489" s="6"/>
      <c r="H489" s="15">
        <v>28.98</v>
      </c>
    </row>
    <row r="490" spans="1:8" x14ac:dyDescent="0.25">
      <c r="A490" s="13" t="s">
        <v>68</v>
      </c>
      <c r="B490" s="47" t="s">
        <v>69</v>
      </c>
      <c r="C490" s="6" t="s">
        <v>27</v>
      </c>
      <c r="D490" s="6" t="s">
        <v>28</v>
      </c>
      <c r="E490" s="7">
        <v>0.6</v>
      </c>
      <c r="F490" s="7">
        <v>4.8499999999999996</v>
      </c>
      <c r="G490" s="7">
        <v>2.91</v>
      </c>
      <c r="H490" s="14">
        <v>0.6</v>
      </c>
    </row>
    <row r="491" spans="1:8" x14ac:dyDescent="0.25">
      <c r="A491" s="13" t="s">
        <v>70</v>
      </c>
      <c r="B491" s="47" t="s">
        <v>71</v>
      </c>
      <c r="C491" s="6" t="s">
        <v>27</v>
      </c>
      <c r="D491" s="6" t="s">
        <v>28</v>
      </c>
      <c r="E491" s="7">
        <v>0.6</v>
      </c>
      <c r="F491" s="7">
        <v>5.9</v>
      </c>
      <c r="G491" s="7">
        <v>3.54</v>
      </c>
      <c r="H491" s="14">
        <v>0.6</v>
      </c>
    </row>
    <row r="492" spans="1:8" x14ac:dyDescent="0.25">
      <c r="A492" s="13" t="s">
        <v>364</v>
      </c>
      <c r="B492" s="47" t="s">
        <v>365</v>
      </c>
      <c r="C492" s="6" t="s">
        <v>366</v>
      </c>
      <c r="D492" s="6" t="s">
        <v>39</v>
      </c>
      <c r="E492" s="7">
        <v>6.9999999999999999E-4</v>
      </c>
      <c r="F492" s="7">
        <v>23.77</v>
      </c>
      <c r="G492" s="7">
        <v>0.02</v>
      </c>
      <c r="H492" s="14">
        <v>6.9999999999999999E-4</v>
      </c>
    </row>
    <row r="493" spans="1:8" x14ac:dyDescent="0.25">
      <c r="A493" s="13" t="s">
        <v>381</v>
      </c>
      <c r="B493" s="47" t="s">
        <v>382</v>
      </c>
      <c r="C493" s="6" t="s">
        <v>42</v>
      </c>
      <c r="D493" s="6" t="s">
        <v>39</v>
      </c>
      <c r="E493" s="7">
        <v>1.1499999999999999</v>
      </c>
      <c r="F493" s="7">
        <v>6.86</v>
      </c>
      <c r="G493" s="7">
        <v>7.89</v>
      </c>
      <c r="H493" s="14">
        <v>1.1499999999999999</v>
      </c>
    </row>
    <row r="494" spans="1:8" x14ac:dyDescent="0.25">
      <c r="A494" s="13" t="s">
        <v>369</v>
      </c>
      <c r="B494" s="47" t="s">
        <v>370</v>
      </c>
      <c r="C494" s="6" t="s">
        <v>56</v>
      </c>
      <c r="D494" s="6" t="s">
        <v>39</v>
      </c>
      <c r="E494" s="7">
        <v>1.5E-3</v>
      </c>
      <c r="F494" s="7">
        <v>40.700000000000003</v>
      </c>
      <c r="G494" s="7">
        <v>0.06</v>
      </c>
      <c r="H494" s="14">
        <v>1.5E-3</v>
      </c>
    </row>
    <row r="495" spans="1:8" x14ac:dyDescent="0.25">
      <c r="A495" s="13"/>
      <c r="B495" s="47"/>
      <c r="C495" s="6"/>
      <c r="D495" s="6"/>
      <c r="E495" s="6"/>
      <c r="F495" s="6"/>
      <c r="G495" s="6"/>
      <c r="H495" s="12"/>
    </row>
    <row r="496" spans="1:8" x14ac:dyDescent="0.25">
      <c r="A496" s="13"/>
      <c r="B496" s="47"/>
      <c r="C496" s="6"/>
      <c r="D496" s="4" t="s">
        <v>59</v>
      </c>
      <c r="E496" s="8">
        <v>6.45</v>
      </c>
      <c r="F496" s="6"/>
      <c r="G496" s="4" t="s">
        <v>60</v>
      </c>
      <c r="H496" s="15">
        <v>14.42</v>
      </c>
    </row>
    <row r="497" spans="1:8" x14ac:dyDescent="0.25">
      <c r="A497" s="13"/>
      <c r="B497" s="47"/>
      <c r="C497" s="6"/>
      <c r="D497" s="4" t="s">
        <v>61</v>
      </c>
      <c r="E497" s="8">
        <v>7.97</v>
      </c>
      <c r="F497" s="6"/>
      <c r="G497" s="4" t="s">
        <v>62</v>
      </c>
      <c r="H497" s="15">
        <v>7.87</v>
      </c>
    </row>
    <row r="498" spans="1:8" x14ac:dyDescent="0.25">
      <c r="A498" s="13"/>
      <c r="B498" s="47"/>
      <c r="C498" s="6"/>
      <c r="D498" s="6"/>
      <c r="E498" s="6"/>
      <c r="F498" s="6"/>
      <c r="G498" s="4" t="s">
        <v>63</v>
      </c>
      <c r="H498" s="15">
        <v>6.69</v>
      </c>
    </row>
    <row r="499" spans="1:8" x14ac:dyDescent="0.25">
      <c r="A499" s="13"/>
      <c r="B499" s="47"/>
      <c r="C499" s="6"/>
      <c r="D499" s="6"/>
      <c r="E499" s="6"/>
      <c r="F499" s="6"/>
      <c r="G499" s="4" t="s">
        <v>64</v>
      </c>
      <c r="H499" s="15">
        <v>28.98</v>
      </c>
    </row>
    <row r="500" spans="1:8" x14ac:dyDescent="0.25">
      <c r="A500" s="13"/>
      <c r="B500" s="6"/>
      <c r="C500" s="6"/>
      <c r="D500" s="6"/>
      <c r="E500" s="6"/>
      <c r="F500" s="6"/>
      <c r="G500" s="6"/>
      <c r="H500" s="12"/>
    </row>
    <row r="501" spans="1:8" x14ac:dyDescent="0.25">
      <c r="A501" s="9" t="s">
        <v>15</v>
      </c>
      <c r="B501" s="2" t="s">
        <v>16</v>
      </c>
      <c r="C501" s="1" t="s">
        <v>9</v>
      </c>
      <c r="D501" s="1" t="s">
        <v>17</v>
      </c>
      <c r="E501" s="1" t="s">
        <v>18</v>
      </c>
      <c r="F501" s="1" t="s">
        <v>19</v>
      </c>
      <c r="G501" s="1" t="s">
        <v>20</v>
      </c>
      <c r="H501" s="10" t="s">
        <v>21</v>
      </c>
    </row>
    <row r="502" spans="1:8" x14ac:dyDescent="0.25">
      <c r="A502" s="11" t="s">
        <v>153</v>
      </c>
      <c r="B502" s="5" t="s">
        <v>154</v>
      </c>
      <c r="C502" s="4" t="s">
        <v>42</v>
      </c>
      <c r="D502" s="6"/>
      <c r="E502" s="6"/>
      <c r="F502" s="6"/>
      <c r="G502" s="6"/>
      <c r="H502" s="15">
        <v>60.29</v>
      </c>
    </row>
    <row r="503" spans="1:8" x14ac:dyDescent="0.25">
      <c r="A503" s="13" t="s">
        <v>68</v>
      </c>
      <c r="B503" s="47" t="s">
        <v>69</v>
      </c>
      <c r="C503" s="6" t="s">
        <v>27</v>
      </c>
      <c r="D503" s="6" t="s">
        <v>28</v>
      </c>
      <c r="E503" s="7">
        <v>0.9</v>
      </c>
      <c r="F503" s="7">
        <v>4.8499999999999996</v>
      </c>
      <c r="G503" s="7">
        <v>4.37</v>
      </c>
      <c r="H503" s="14">
        <v>0.9</v>
      </c>
    </row>
    <row r="504" spans="1:8" x14ac:dyDescent="0.25">
      <c r="A504" s="13" t="s">
        <v>70</v>
      </c>
      <c r="B504" s="47" t="s">
        <v>71</v>
      </c>
      <c r="C504" s="6" t="s">
        <v>27</v>
      </c>
      <c r="D504" s="6" t="s">
        <v>28</v>
      </c>
      <c r="E504" s="7">
        <v>0.9</v>
      </c>
      <c r="F504" s="7">
        <v>5.9</v>
      </c>
      <c r="G504" s="7">
        <v>5.31</v>
      </c>
      <c r="H504" s="14">
        <v>0.9</v>
      </c>
    </row>
    <row r="505" spans="1:8" x14ac:dyDescent="0.25">
      <c r="A505" s="13" t="s">
        <v>364</v>
      </c>
      <c r="B505" s="47" t="s">
        <v>365</v>
      </c>
      <c r="C505" s="6" t="s">
        <v>366</v>
      </c>
      <c r="D505" s="6" t="s">
        <v>39</v>
      </c>
      <c r="E505" s="7">
        <v>1.1000000000000001E-3</v>
      </c>
      <c r="F505" s="7">
        <v>23.77</v>
      </c>
      <c r="G505" s="7">
        <v>0.03</v>
      </c>
      <c r="H505" s="14">
        <v>1.1000000000000001E-3</v>
      </c>
    </row>
    <row r="506" spans="1:8" x14ac:dyDescent="0.25">
      <c r="A506" s="13" t="s">
        <v>383</v>
      </c>
      <c r="B506" s="47" t="s">
        <v>384</v>
      </c>
      <c r="C506" s="6" t="s">
        <v>42</v>
      </c>
      <c r="D506" s="6" t="s">
        <v>39</v>
      </c>
      <c r="E506" s="7">
        <v>1.1499999999999999</v>
      </c>
      <c r="F506" s="7">
        <v>21.52</v>
      </c>
      <c r="G506" s="7">
        <v>24.75</v>
      </c>
      <c r="H506" s="14">
        <v>1.1499999999999999</v>
      </c>
    </row>
    <row r="507" spans="1:8" x14ac:dyDescent="0.25">
      <c r="A507" s="13" t="s">
        <v>369</v>
      </c>
      <c r="B507" s="47" t="s">
        <v>370</v>
      </c>
      <c r="C507" s="6" t="s">
        <v>56</v>
      </c>
      <c r="D507" s="6" t="s">
        <v>39</v>
      </c>
      <c r="E507" s="7">
        <v>2.7299999999999998E-3</v>
      </c>
      <c r="F507" s="7">
        <v>40.700000000000003</v>
      </c>
      <c r="G507" s="7">
        <v>0.11</v>
      </c>
      <c r="H507" s="14">
        <v>2.7299999999999998E-3</v>
      </c>
    </row>
    <row r="508" spans="1:8" x14ac:dyDescent="0.25">
      <c r="A508" s="13"/>
      <c r="B508" s="47"/>
      <c r="C508" s="6"/>
      <c r="D508" s="6"/>
      <c r="E508" s="6"/>
      <c r="F508" s="6"/>
      <c r="G508" s="6"/>
      <c r="H508" s="12"/>
    </row>
    <row r="509" spans="1:8" x14ac:dyDescent="0.25">
      <c r="A509" s="13"/>
      <c r="B509" s="47"/>
      <c r="C509" s="6"/>
      <c r="D509" s="4" t="s">
        <v>59</v>
      </c>
      <c r="E509" s="8">
        <v>9.68</v>
      </c>
      <c r="F509" s="6"/>
      <c r="G509" s="4" t="s">
        <v>60</v>
      </c>
      <c r="H509" s="15">
        <v>34.57</v>
      </c>
    </row>
    <row r="510" spans="1:8" x14ac:dyDescent="0.25">
      <c r="A510" s="13"/>
      <c r="B510" s="47"/>
      <c r="C510" s="6"/>
      <c r="D510" s="4" t="s">
        <v>61</v>
      </c>
      <c r="E510" s="8">
        <v>24.89</v>
      </c>
      <c r="F510" s="6"/>
      <c r="G510" s="4" t="s">
        <v>62</v>
      </c>
      <c r="H510" s="15">
        <v>11.81</v>
      </c>
    </row>
    <row r="511" spans="1:8" x14ac:dyDescent="0.25">
      <c r="A511" s="13"/>
      <c r="B511" s="47"/>
      <c r="C511" s="6"/>
      <c r="D511" s="6"/>
      <c r="E511" s="6"/>
      <c r="F511" s="6"/>
      <c r="G511" s="4" t="s">
        <v>63</v>
      </c>
      <c r="H511" s="15">
        <v>13.91</v>
      </c>
    </row>
    <row r="512" spans="1:8" x14ac:dyDescent="0.25">
      <c r="A512" s="13"/>
      <c r="B512" s="47"/>
      <c r="C512" s="6"/>
      <c r="D512" s="6"/>
      <c r="E512" s="6"/>
      <c r="F512" s="6"/>
      <c r="G512" s="4" t="s">
        <v>64</v>
      </c>
      <c r="H512" s="15">
        <v>60.29</v>
      </c>
    </row>
    <row r="513" spans="1:8" x14ac:dyDescent="0.25">
      <c r="A513" s="13"/>
      <c r="B513" s="6"/>
      <c r="C513" s="6"/>
      <c r="D513" s="6"/>
      <c r="E513" s="6"/>
      <c r="F513" s="6"/>
      <c r="G513" s="6"/>
      <c r="H513" s="12"/>
    </row>
    <row r="514" spans="1:8" x14ac:dyDescent="0.25">
      <c r="A514" s="9" t="s">
        <v>15</v>
      </c>
      <c r="B514" s="2" t="s">
        <v>16</v>
      </c>
      <c r="C514" s="1" t="s">
        <v>9</v>
      </c>
      <c r="D514" s="1" t="s">
        <v>17</v>
      </c>
      <c r="E514" s="1" t="s">
        <v>18</v>
      </c>
      <c r="F514" s="1" t="s">
        <v>19</v>
      </c>
      <c r="G514" s="1" t="s">
        <v>20</v>
      </c>
      <c r="H514" s="10" t="s">
        <v>21</v>
      </c>
    </row>
    <row r="515" spans="1:8" x14ac:dyDescent="0.25">
      <c r="A515" s="11" t="s">
        <v>155</v>
      </c>
      <c r="B515" s="5" t="s">
        <v>156</v>
      </c>
      <c r="C515" s="4" t="s">
        <v>42</v>
      </c>
      <c r="D515" s="6"/>
      <c r="E515" s="6"/>
      <c r="F515" s="6"/>
      <c r="G515" s="6"/>
      <c r="H515" s="15">
        <v>96.52</v>
      </c>
    </row>
    <row r="516" spans="1:8" x14ac:dyDescent="0.25">
      <c r="A516" s="13" t="s">
        <v>68</v>
      </c>
      <c r="B516" s="47" t="s">
        <v>69</v>
      </c>
      <c r="C516" s="6" t="s">
        <v>27</v>
      </c>
      <c r="D516" s="6" t="s">
        <v>28</v>
      </c>
      <c r="E516" s="7">
        <v>1.1000000000000001</v>
      </c>
      <c r="F516" s="7">
        <v>4.8499999999999996</v>
      </c>
      <c r="G516" s="7">
        <v>5.34</v>
      </c>
      <c r="H516" s="14">
        <v>1.1000000000000001</v>
      </c>
    </row>
    <row r="517" spans="1:8" x14ac:dyDescent="0.25">
      <c r="A517" s="13" t="s">
        <v>70</v>
      </c>
      <c r="B517" s="47" t="s">
        <v>71</v>
      </c>
      <c r="C517" s="6" t="s">
        <v>27</v>
      </c>
      <c r="D517" s="6" t="s">
        <v>28</v>
      </c>
      <c r="E517" s="7">
        <v>1.1000000000000001</v>
      </c>
      <c r="F517" s="7">
        <v>5.9</v>
      </c>
      <c r="G517" s="7">
        <v>6.49</v>
      </c>
      <c r="H517" s="14">
        <v>1.1000000000000001</v>
      </c>
    </row>
    <row r="518" spans="1:8" x14ac:dyDescent="0.25">
      <c r="A518" s="13" t="s">
        <v>364</v>
      </c>
      <c r="B518" s="47" t="s">
        <v>365</v>
      </c>
      <c r="C518" s="6" t="s">
        <v>366</v>
      </c>
      <c r="D518" s="6" t="s">
        <v>39</v>
      </c>
      <c r="E518" s="7">
        <v>2.3E-3</v>
      </c>
      <c r="F518" s="7">
        <v>23.77</v>
      </c>
      <c r="G518" s="7">
        <v>0.05</v>
      </c>
      <c r="H518" s="14">
        <v>2.3E-3</v>
      </c>
    </row>
    <row r="519" spans="1:8" x14ac:dyDescent="0.25">
      <c r="A519" s="13" t="s">
        <v>386</v>
      </c>
      <c r="B519" s="47" t="s">
        <v>387</v>
      </c>
      <c r="C519" s="6" t="s">
        <v>42</v>
      </c>
      <c r="D519" s="6" t="s">
        <v>39</v>
      </c>
      <c r="E519" s="7">
        <v>1.1499999999999999</v>
      </c>
      <c r="F519" s="7">
        <v>41.5</v>
      </c>
      <c r="G519" s="7">
        <v>47.73</v>
      </c>
      <c r="H519" s="14">
        <v>1.1499999999999999</v>
      </c>
    </row>
    <row r="520" spans="1:8" x14ac:dyDescent="0.25">
      <c r="A520" s="13" t="s">
        <v>369</v>
      </c>
      <c r="B520" s="47" t="s">
        <v>370</v>
      </c>
      <c r="C520" s="6" t="s">
        <v>56</v>
      </c>
      <c r="D520" s="6" t="s">
        <v>39</v>
      </c>
      <c r="E520" s="7">
        <v>4.8399999999999997E-3</v>
      </c>
      <c r="F520" s="7">
        <v>40.700000000000003</v>
      </c>
      <c r="G520" s="7">
        <v>0.2</v>
      </c>
      <c r="H520" s="14">
        <v>4.8399999999999997E-3</v>
      </c>
    </row>
    <row r="521" spans="1:8" x14ac:dyDescent="0.25">
      <c r="A521" s="13"/>
      <c r="B521" s="47"/>
      <c r="C521" s="6"/>
      <c r="D521" s="6"/>
      <c r="E521" s="6"/>
      <c r="F521" s="6"/>
      <c r="G521" s="6"/>
      <c r="H521" s="12"/>
    </row>
    <row r="522" spans="1:8" x14ac:dyDescent="0.25">
      <c r="A522" s="13"/>
      <c r="B522" s="47"/>
      <c r="C522" s="6"/>
      <c r="D522" s="4" t="s">
        <v>59</v>
      </c>
      <c r="E522" s="8">
        <v>11.83</v>
      </c>
      <c r="F522" s="6"/>
      <c r="G522" s="4" t="s">
        <v>60</v>
      </c>
      <c r="H522" s="15">
        <v>59.81</v>
      </c>
    </row>
    <row r="523" spans="1:8" x14ac:dyDescent="0.25">
      <c r="A523" s="13"/>
      <c r="B523" s="47"/>
      <c r="C523" s="6"/>
      <c r="D523" s="4" t="s">
        <v>61</v>
      </c>
      <c r="E523" s="8">
        <v>47.98</v>
      </c>
      <c r="F523" s="6"/>
      <c r="G523" s="4" t="s">
        <v>62</v>
      </c>
      <c r="H523" s="15">
        <v>14.43</v>
      </c>
    </row>
    <row r="524" spans="1:8" x14ac:dyDescent="0.25">
      <c r="A524" s="13"/>
      <c r="B524" s="47"/>
      <c r="C524" s="6"/>
      <c r="D524" s="6"/>
      <c r="E524" s="6"/>
      <c r="F524" s="6"/>
      <c r="G524" s="4" t="s">
        <v>63</v>
      </c>
      <c r="H524" s="15">
        <v>22.27</v>
      </c>
    </row>
    <row r="525" spans="1:8" x14ac:dyDescent="0.25">
      <c r="A525" s="13"/>
      <c r="B525" s="47"/>
      <c r="C525" s="6"/>
      <c r="D525" s="6"/>
      <c r="E525" s="6"/>
      <c r="F525" s="6"/>
      <c r="G525" s="4" t="s">
        <v>64</v>
      </c>
      <c r="H525" s="15">
        <v>96.52</v>
      </c>
    </row>
    <row r="526" spans="1:8" x14ac:dyDescent="0.25">
      <c r="A526" s="13"/>
      <c r="B526" s="6"/>
      <c r="C526" s="6"/>
      <c r="D526" s="6"/>
      <c r="E526" s="6"/>
      <c r="F526" s="6"/>
      <c r="G526" s="6"/>
      <c r="H526" s="12"/>
    </row>
    <row r="527" spans="1:8" x14ac:dyDescent="0.25">
      <c r="A527" s="9" t="s">
        <v>15</v>
      </c>
      <c r="B527" s="2" t="s">
        <v>16</v>
      </c>
      <c r="C527" s="1" t="s">
        <v>9</v>
      </c>
      <c r="D527" s="1" t="s">
        <v>17</v>
      </c>
      <c r="E527" s="1" t="s">
        <v>18</v>
      </c>
      <c r="F527" s="1" t="s">
        <v>19</v>
      </c>
      <c r="G527" s="1" t="s">
        <v>20</v>
      </c>
      <c r="H527" s="10" t="s">
        <v>21</v>
      </c>
    </row>
    <row r="528" spans="1:8" x14ac:dyDescent="0.25">
      <c r="A528" s="11" t="s">
        <v>157</v>
      </c>
      <c r="B528" s="5" t="s">
        <v>158</v>
      </c>
      <c r="C528" s="4" t="s">
        <v>51</v>
      </c>
      <c r="D528" s="6"/>
      <c r="E528" s="6"/>
      <c r="F528" s="6"/>
      <c r="G528" s="6"/>
      <c r="H528" s="15">
        <v>338.6</v>
      </c>
    </row>
    <row r="529" spans="1:8" x14ac:dyDescent="0.25">
      <c r="A529" s="13" t="s">
        <v>68</v>
      </c>
      <c r="B529" s="47" t="s">
        <v>69</v>
      </c>
      <c r="C529" s="6" t="s">
        <v>27</v>
      </c>
      <c r="D529" s="6" t="s">
        <v>28</v>
      </c>
      <c r="E529" s="7">
        <v>0.45</v>
      </c>
      <c r="F529" s="7">
        <v>4.8499999999999996</v>
      </c>
      <c r="G529" s="7">
        <v>2.1800000000000002</v>
      </c>
      <c r="H529" s="14">
        <v>0.45</v>
      </c>
    </row>
    <row r="530" spans="1:8" x14ac:dyDescent="0.25">
      <c r="A530" s="13" t="s">
        <v>70</v>
      </c>
      <c r="B530" s="47" t="s">
        <v>71</v>
      </c>
      <c r="C530" s="6" t="s">
        <v>27</v>
      </c>
      <c r="D530" s="6" t="s">
        <v>28</v>
      </c>
      <c r="E530" s="7">
        <v>0.45</v>
      </c>
      <c r="F530" s="7">
        <v>5.9</v>
      </c>
      <c r="G530" s="7">
        <v>2.66</v>
      </c>
      <c r="H530" s="14">
        <v>0.45</v>
      </c>
    </row>
    <row r="531" spans="1:8" x14ac:dyDescent="0.25">
      <c r="A531" s="13" t="s">
        <v>388</v>
      </c>
      <c r="B531" s="47" t="s">
        <v>389</v>
      </c>
      <c r="C531" s="6" t="s">
        <v>56</v>
      </c>
      <c r="D531" s="6" t="s">
        <v>39</v>
      </c>
      <c r="E531" s="7">
        <v>9.5000000000000001E-2</v>
      </c>
      <c r="F531" s="7">
        <v>36.11</v>
      </c>
      <c r="G531" s="7">
        <v>3.43</v>
      </c>
      <c r="H531" s="14">
        <v>9.5000000000000001E-2</v>
      </c>
    </row>
    <row r="532" spans="1:8" x14ac:dyDescent="0.25">
      <c r="A532" s="13" t="s">
        <v>390</v>
      </c>
      <c r="B532" s="47" t="s">
        <v>391</v>
      </c>
      <c r="C532" s="6" t="s">
        <v>51</v>
      </c>
      <c r="D532" s="6" t="s">
        <v>39</v>
      </c>
      <c r="E532" s="7">
        <v>1</v>
      </c>
      <c r="F532" s="7">
        <v>173.54</v>
      </c>
      <c r="G532" s="7">
        <v>173.54</v>
      </c>
      <c r="H532" s="14">
        <v>1</v>
      </c>
    </row>
    <row r="533" spans="1:8" x14ac:dyDescent="0.25">
      <c r="A533" s="13" t="s">
        <v>392</v>
      </c>
      <c r="B533" s="47" t="s">
        <v>393</v>
      </c>
      <c r="C533" s="6" t="s">
        <v>51</v>
      </c>
      <c r="D533" s="6" t="s">
        <v>39</v>
      </c>
      <c r="E533" s="7">
        <v>1</v>
      </c>
      <c r="F533" s="7">
        <v>72.75</v>
      </c>
      <c r="G533" s="7">
        <v>72.75</v>
      </c>
      <c r="H533" s="14">
        <v>1</v>
      </c>
    </row>
    <row r="534" spans="1:8" x14ac:dyDescent="0.25">
      <c r="A534" s="13"/>
      <c r="B534" s="47"/>
      <c r="C534" s="6"/>
      <c r="D534" s="6"/>
      <c r="E534" s="6"/>
      <c r="F534" s="6"/>
      <c r="G534" s="6"/>
      <c r="H534" s="12"/>
    </row>
    <row r="535" spans="1:8" x14ac:dyDescent="0.25">
      <c r="A535" s="13"/>
      <c r="B535" s="47"/>
      <c r="C535" s="6"/>
      <c r="D535" s="4" t="s">
        <v>59</v>
      </c>
      <c r="E535" s="8">
        <v>4.84</v>
      </c>
      <c r="F535" s="6"/>
      <c r="G535" s="4" t="s">
        <v>60</v>
      </c>
      <c r="H535" s="15">
        <v>254.56</v>
      </c>
    </row>
    <row r="536" spans="1:8" x14ac:dyDescent="0.25">
      <c r="A536" s="13"/>
      <c r="B536" s="47"/>
      <c r="C536" s="6"/>
      <c r="D536" s="4" t="s">
        <v>61</v>
      </c>
      <c r="E536" s="8">
        <v>249.72</v>
      </c>
      <c r="F536" s="6"/>
      <c r="G536" s="4" t="s">
        <v>62</v>
      </c>
      <c r="H536" s="15">
        <v>5.9</v>
      </c>
    </row>
    <row r="537" spans="1:8" x14ac:dyDescent="0.25">
      <c r="A537" s="13"/>
      <c r="B537" s="47"/>
      <c r="C537" s="6"/>
      <c r="D537" s="6"/>
      <c r="E537" s="6"/>
      <c r="F537" s="6"/>
      <c r="G537" s="4" t="s">
        <v>63</v>
      </c>
      <c r="H537" s="15">
        <v>78.14</v>
      </c>
    </row>
    <row r="538" spans="1:8" x14ac:dyDescent="0.25">
      <c r="A538" s="13"/>
      <c r="B538" s="47"/>
      <c r="C538" s="6"/>
      <c r="D538" s="6"/>
      <c r="E538" s="6"/>
      <c r="F538" s="6"/>
      <c r="G538" s="4" t="s">
        <v>64</v>
      </c>
      <c r="H538" s="15">
        <v>338.6</v>
      </c>
    </row>
    <row r="539" spans="1:8" x14ac:dyDescent="0.25">
      <c r="A539" s="13"/>
      <c r="B539" s="6"/>
      <c r="C539" s="6"/>
      <c r="D539" s="6"/>
      <c r="E539" s="6"/>
      <c r="F539" s="6"/>
      <c r="G539" s="6"/>
      <c r="H539" s="12"/>
    </row>
    <row r="540" spans="1:8" x14ac:dyDescent="0.25">
      <c r="A540" s="9" t="s">
        <v>15</v>
      </c>
      <c r="B540" s="2" t="s">
        <v>16</v>
      </c>
      <c r="C540" s="1" t="s">
        <v>9</v>
      </c>
      <c r="D540" s="1" t="s">
        <v>17</v>
      </c>
      <c r="E540" s="1" t="s">
        <v>18</v>
      </c>
      <c r="F540" s="1" t="s">
        <v>19</v>
      </c>
      <c r="G540" s="1" t="s">
        <v>20</v>
      </c>
      <c r="H540" s="10" t="s">
        <v>21</v>
      </c>
    </row>
    <row r="541" spans="1:8" x14ac:dyDescent="0.25">
      <c r="A541" s="11" t="s">
        <v>159</v>
      </c>
      <c r="B541" s="5" t="s">
        <v>160</v>
      </c>
      <c r="C541" s="4" t="s">
        <v>51</v>
      </c>
      <c r="D541" s="6"/>
      <c r="E541" s="6"/>
      <c r="F541" s="6"/>
      <c r="G541" s="6"/>
      <c r="H541" s="15">
        <v>259.37</v>
      </c>
    </row>
    <row r="542" spans="1:8" x14ac:dyDescent="0.25">
      <c r="A542" s="13" t="s">
        <v>68</v>
      </c>
      <c r="B542" s="47" t="s">
        <v>69</v>
      </c>
      <c r="C542" s="6" t="s">
        <v>27</v>
      </c>
      <c r="D542" s="6" t="s">
        <v>28</v>
      </c>
      <c r="E542" s="7">
        <v>0.6</v>
      </c>
      <c r="F542" s="7">
        <v>4.8499999999999996</v>
      </c>
      <c r="G542" s="7">
        <v>2.91</v>
      </c>
      <c r="H542" s="14">
        <v>0.6</v>
      </c>
    </row>
    <row r="543" spans="1:8" x14ac:dyDescent="0.25">
      <c r="A543" s="13" t="s">
        <v>70</v>
      </c>
      <c r="B543" s="47" t="s">
        <v>71</v>
      </c>
      <c r="C543" s="6" t="s">
        <v>27</v>
      </c>
      <c r="D543" s="6" t="s">
        <v>28</v>
      </c>
      <c r="E543" s="7">
        <v>0.6</v>
      </c>
      <c r="F543" s="7">
        <v>5.9</v>
      </c>
      <c r="G543" s="7">
        <v>3.54</v>
      </c>
      <c r="H543" s="14">
        <v>0.6</v>
      </c>
    </row>
    <row r="544" spans="1:8" x14ac:dyDescent="0.25">
      <c r="A544" s="13" t="s">
        <v>388</v>
      </c>
      <c r="B544" s="47" t="s">
        <v>389</v>
      </c>
      <c r="C544" s="6" t="s">
        <v>56</v>
      </c>
      <c r="D544" s="6" t="s">
        <v>39</v>
      </c>
      <c r="E544" s="7">
        <v>0.22</v>
      </c>
      <c r="F544" s="7">
        <v>36.11</v>
      </c>
      <c r="G544" s="7">
        <v>7.94</v>
      </c>
      <c r="H544" s="14">
        <v>0.22</v>
      </c>
    </row>
    <row r="545" spans="1:8" x14ac:dyDescent="0.25">
      <c r="A545" s="13" t="s">
        <v>392</v>
      </c>
      <c r="B545" s="47" t="s">
        <v>393</v>
      </c>
      <c r="C545" s="6" t="s">
        <v>51</v>
      </c>
      <c r="D545" s="6" t="s">
        <v>39</v>
      </c>
      <c r="E545" s="7">
        <v>1</v>
      </c>
      <c r="F545" s="7">
        <v>72.75</v>
      </c>
      <c r="G545" s="7">
        <v>72.75</v>
      </c>
      <c r="H545" s="14">
        <v>1</v>
      </c>
    </row>
    <row r="546" spans="1:8" x14ac:dyDescent="0.25">
      <c r="A546" s="13" t="s">
        <v>394</v>
      </c>
      <c r="B546" s="47" t="s">
        <v>395</v>
      </c>
      <c r="C546" s="6" t="s">
        <v>51</v>
      </c>
      <c r="D546" s="6" t="s">
        <v>39</v>
      </c>
      <c r="E546" s="7">
        <v>1</v>
      </c>
      <c r="F546" s="7">
        <v>104.51</v>
      </c>
      <c r="G546" s="7">
        <v>104.51</v>
      </c>
      <c r="H546" s="14">
        <v>1</v>
      </c>
    </row>
    <row r="547" spans="1:8" x14ac:dyDescent="0.25">
      <c r="A547" s="13"/>
      <c r="B547" s="47"/>
      <c r="C547" s="6"/>
      <c r="D547" s="6"/>
      <c r="E547" s="6"/>
      <c r="F547" s="6"/>
      <c r="G547" s="6"/>
      <c r="H547" s="12"/>
    </row>
    <row r="548" spans="1:8" x14ac:dyDescent="0.25">
      <c r="A548" s="13"/>
      <c r="B548" s="47"/>
      <c r="C548" s="6"/>
      <c r="D548" s="4" t="s">
        <v>59</v>
      </c>
      <c r="E548" s="8">
        <v>6.45</v>
      </c>
      <c r="F548" s="6"/>
      <c r="G548" s="4" t="s">
        <v>60</v>
      </c>
      <c r="H548" s="15">
        <v>191.65</v>
      </c>
    </row>
    <row r="549" spans="1:8" x14ac:dyDescent="0.25">
      <c r="A549" s="13"/>
      <c r="B549" s="47"/>
      <c r="C549" s="6"/>
      <c r="D549" s="4" t="s">
        <v>61</v>
      </c>
      <c r="E549" s="8">
        <v>185.2</v>
      </c>
      <c r="F549" s="6"/>
      <c r="G549" s="4" t="s">
        <v>62</v>
      </c>
      <c r="H549" s="15">
        <v>7.87</v>
      </c>
    </row>
    <row r="550" spans="1:8" x14ac:dyDescent="0.25">
      <c r="A550" s="13"/>
      <c r="B550" s="47"/>
      <c r="C550" s="6"/>
      <c r="D550" s="6"/>
      <c r="E550" s="6"/>
      <c r="F550" s="6"/>
      <c r="G550" s="4" t="s">
        <v>63</v>
      </c>
      <c r="H550" s="15">
        <v>59.86</v>
      </c>
    </row>
    <row r="551" spans="1:8" x14ac:dyDescent="0.25">
      <c r="A551" s="13"/>
      <c r="B551" s="47"/>
      <c r="C551" s="6"/>
      <c r="D551" s="6"/>
      <c r="E551" s="6"/>
      <c r="F551" s="6"/>
      <c r="G551" s="4" t="s">
        <v>64</v>
      </c>
      <c r="H551" s="15">
        <v>259.37</v>
      </c>
    </row>
    <row r="552" spans="1:8" x14ac:dyDescent="0.25">
      <c r="A552" s="13"/>
      <c r="B552" s="6"/>
      <c r="C552" s="6"/>
      <c r="D552" s="6"/>
      <c r="E552" s="6"/>
      <c r="F552" s="6"/>
      <c r="G552" s="6"/>
      <c r="H552" s="12"/>
    </row>
    <row r="553" spans="1:8" x14ac:dyDescent="0.25">
      <c r="A553" s="9" t="s">
        <v>15</v>
      </c>
      <c r="B553" s="2" t="s">
        <v>16</v>
      </c>
      <c r="C553" s="1" t="s">
        <v>9</v>
      </c>
      <c r="D553" s="1" t="s">
        <v>17</v>
      </c>
      <c r="E553" s="1" t="s">
        <v>18</v>
      </c>
      <c r="F553" s="1" t="s">
        <v>19</v>
      </c>
      <c r="G553" s="1" t="s">
        <v>20</v>
      </c>
      <c r="H553" s="10" t="s">
        <v>21</v>
      </c>
    </row>
    <row r="554" spans="1:8" x14ac:dyDescent="0.25">
      <c r="A554" s="11" t="s">
        <v>161</v>
      </c>
      <c r="B554" s="5" t="s">
        <v>162</v>
      </c>
      <c r="C554" s="4" t="s">
        <v>51</v>
      </c>
      <c r="D554" s="6"/>
      <c r="E554" s="6"/>
      <c r="F554" s="6"/>
      <c r="G554" s="6"/>
      <c r="H554" s="15">
        <v>30.73</v>
      </c>
    </row>
    <row r="555" spans="1:8" x14ac:dyDescent="0.25">
      <c r="A555" s="13" t="s">
        <v>68</v>
      </c>
      <c r="B555" s="47" t="s">
        <v>69</v>
      </c>
      <c r="C555" s="6" t="s">
        <v>27</v>
      </c>
      <c r="D555" s="6" t="s">
        <v>28</v>
      </c>
      <c r="E555" s="7">
        <v>0.4</v>
      </c>
      <c r="F555" s="7">
        <v>4.8499999999999996</v>
      </c>
      <c r="G555" s="7">
        <v>1.94</v>
      </c>
      <c r="H555" s="14">
        <v>0.4</v>
      </c>
    </row>
    <row r="556" spans="1:8" x14ac:dyDescent="0.25">
      <c r="A556" s="13" t="s">
        <v>70</v>
      </c>
      <c r="B556" s="47" t="s">
        <v>71</v>
      </c>
      <c r="C556" s="6" t="s">
        <v>27</v>
      </c>
      <c r="D556" s="6" t="s">
        <v>28</v>
      </c>
      <c r="E556" s="7">
        <v>0.4</v>
      </c>
      <c r="F556" s="7">
        <v>5.9</v>
      </c>
      <c r="G556" s="7">
        <v>2.36</v>
      </c>
      <c r="H556" s="14">
        <v>0.4</v>
      </c>
    </row>
    <row r="557" spans="1:8" ht="30" x14ac:dyDescent="0.25">
      <c r="A557" s="13" t="s">
        <v>396</v>
      </c>
      <c r="B557" s="47" t="s">
        <v>397</v>
      </c>
      <c r="C557" s="6" t="s">
        <v>51</v>
      </c>
      <c r="D557" s="6" t="s">
        <v>39</v>
      </c>
      <c r="E557" s="7">
        <v>1</v>
      </c>
      <c r="F557" s="7">
        <v>14.09</v>
      </c>
      <c r="G557" s="7">
        <v>14.09</v>
      </c>
      <c r="H557" s="14">
        <v>1</v>
      </c>
    </row>
    <row r="558" spans="1:8" x14ac:dyDescent="0.25">
      <c r="A558" s="13"/>
      <c r="B558" s="47"/>
      <c r="C558" s="6"/>
      <c r="D558" s="6"/>
      <c r="E558" s="6"/>
      <c r="F558" s="6"/>
      <c r="G558" s="6"/>
      <c r="H558" s="12"/>
    </row>
    <row r="559" spans="1:8" x14ac:dyDescent="0.25">
      <c r="A559" s="13"/>
      <c r="B559" s="47"/>
      <c r="C559" s="6"/>
      <c r="D559" s="4" t="s">
        <v>59</v>
      </c>
      <c r="E559" s="8">
        <v>4.3</v>
      </c>
      <c r="F559" s="6"/>
      <c r="G559" s="4" t="s">
        <v>60</v>
      </c>
      <c r="H559" s="15">
        <v>18.39</v>
      </c>
    </row>
    <row r="560" spans="1:8" x14ac:dyDescent="0.25">
      <c r="A560" s="13"/>
      <c r="B560" s="47"/>
      <c r="C560" s="6"/>
      <c r="D560" s="4" t="s">
        <v>61</v>
      </c>
      <c r="E560" s="8">
        <v>14.09</v>
      </c>
      <c r="F560" s="6"/>
      <c r="G560" s="4" t="s">
        <v>62</v>
      </c>
      <c r="H560" s="15">
        <v>5.25</v>
      </c>
    </row>
    <row r="561" spans="1:8" x14ac:dyDescent="0.25">
      <c r="A561" s="13"/>
      <c r="B561" s="47"/>
      <c r="C561" s="6"/>
      <c r="D561" s="6"/>
      <c r="E561" s="6"/>
      <c r="F561" s="6"/>
      <c r="G561" s="4" t="s">
        <v>63</v>
      </c>
      <c r="H561" s="15">
        <v>7.09</v>
      </c>
    </row>
    <row r="562" spans="1:8" x14ac:dyDescent="0.25">
      <c r="A562" s="13"/>
      <c r="B562" s="47"/>
      <c r="C562" s="6"/>
      <c r="D562" s="6"/>
      <c r="E562" s="6"/>
      <c r="F562" s="6"/>
      <c r="G562" s="4" t="s">
        <v>64</v>
      </c>
      <c r="H562" s="15">
        <v>30.73</v>
      </c>
    </row>
    <row r="563" spans="1:8" x14ac:dyDescent="0.25">
      <c r="A563" s="13"/>
      <c r="B563" s="6"/>
      <c r="C563" s="6"/>
      <c r="D563" s="6"/>
      <c r="E563" s="6"/>
      <c r="F563" s="6"/>
      <c r="G563" s="6"/>
      <c r="H563" s="12"/>
    </row>
    <row r="564" spans="1:8" x14ac:dyDescent="0.25">
      <c r="A564" s="9" t="s">
        <v>15</v>
      </c>
      <c r="B564" s="2" t="s">
        <v>16</v>
      </c>
      <c r="C564" s="1" t="s">
        <v>9</v>
      </c>
      <c r="D564" s="1" t="s">
        <v>17</v>
      </c>
      <c r="E564" s="1" t="s">
        <v>18</v>
      </c>
      <c r="F564" s="1" t="s">
        <v>19</v>
      </c>
      <c r="G564" s="1" t="s">
        <v>20</v>
      </c>
      <c r="H564" s="10" t="s">
        <v>21</v>
      </c>
    </row>
    <row r="565" spans="1:8" x14ac:dyDescent="0.25">
      <c r="A565" s="11" t="s">
        <v>163</v>
      </c>
      <c r="B565" s="5" t="s">
        <v>164</v>
      </c>
      <c r="C565" s="4" t="s">
        <v>51</v>
      </c>
      <c r="D565" s="6"/>
      <c r="E565" s="6"/>
      <c r="F565" s="6"/>
      <c r="G565" s="6"/>
      <c r="H565" s="15">
        <v>23.88</v>
      </c>
    </row>
    <row r="566" spans="1:8" x14ac:dyDescent="0.25">
      <c r="A566" s="13" t="s">
        <v>68</v>
      </c>
      <c r="B566" s="47" t="s">
        <v>69</v>
      </c>
      <c r="C566" s="6" t="s">
        <v>27</v>
      </c>
      <c r="D566" s="6" t="s">
        <v>28</v>
      </c>
      <c r="E566" s="7">
        <v>0.4</v>
      </c>
      <c r="F566" s="7">
        <v>4.8499999999999996</v>
      </c>
      <c r="G566" s="7">
        <v>1.94</v>
      </c>
      <c r="H566" s="14">
        <v>0.4</v>
      </c>
    </row>
    <row r="567" spans="1:8" x14ac:dyDescent="0.25">
      <c r="A567" s="13" t="s">
        <v>70</v>
      </c>
      <c r="B567" s="47" t="s">
        <v>71</v>
      </c>
      <c r="C567" s="6" t="s">
        <v>27</v>
      </c>
      <c r="D567" s="6" t="s">
        <v>28</v>
      </c>
      <c r="E567" s="7">
        <v>0.4</v>
      </c>
      <c r="F567" s="7">
        <v>5.9</v>
      </c>
      <c r="G567" s="7">
        <v>2.36</v>
      </c>
      <c r="H567" s="14">
        <v>0.4</v>
      </c>
    </row>
    <row r="568" spans="1:8" ht="30" x14ac:dyDescent="0.25">
      <c r="A568" s="13" t="s">
        <v>398</v>
      </c>
      <c r="B568" s="47" t="s">
        <v>399</v>
      </c>
      <c r="C568" s="6" t="s">
        <v>51</v>
      </c>
      <c r="D568" s="6" t="s">
        <v>39</v>
      </c>
      <c r="E568" s="7">
        <v>1</v>
      </c>
      <c r="F568" s="7">
        <v>8.82</v>
      </c>
      <c r="G568" s="7">
        <v>8.82</v>
      </c>
      <c r="H568" s="14">
        <v>1</v>
      </c>
    </row>
    <row r="569" spans="1:8" x14ac:dyDescent="0.25">
      <c r="A569" s="13"/>
      <c r="B569" s="47"/>
      <c r="C569" s="6"/>
      <c r="D569" s="6"/>
      <c r="E569" s="6"/>
      <c r="F569" s="6"/>
      <c r="G569" s="6"/>
      <c r="H569" s="12"/>
    </row>
    <row r="570" spans="1:8" x14ac:dyDescent="0.25">
      <c r="A570" s="13"/>
      <c r="B570" s="47"/>
      <c r="C570" s="6"/>
      <c r="D570" s="4" t="s">
        <v>59</v>
      </c>
      <c r="E570" s="8">
        <v>4.3</v>
      </c>
      <c r="F570" s="6"/>
      <c r="G570" s="4" t="s">
        <v>60</v>
      </c>
      <c r="H570" s="15">
        <v>13.12</v>
      </c>
    </row>
    <row r="571" spans="1:8" x14ac:dyDescent="0.25">
      <c r="A571" s="13"/>
      <c r="B571" s="47"/>
      <c r="C571" s="6"/>
      <c r="D571" s="4" t="s">
        <v>61</v>
      </c>
      <c r="E571" s="8">
        <v>8.82</v>
      </c>
      <c r="F571" s="6"/>
      <c r="G571" s="4" t="s">
        <v>62</v>
      </c>
      <c r="H571" s="15">
        <v>5.25</v>
      </c>
    </row>
    <row r="572" spans="1:8" x14ac:dyDescent="0.25">
      <c r="A572" s="13"/>
      <c r="B572" s="47"/>
      <c r="C572" s="6"/>
      <c r="D572" s="6"/>
      <c r="E572" s="6"/>
      <c r="F572" s="6"/>
      <c r="G572" s="4" t="s">
        <v>63</v>
      </c>
      <c r="H572" s="15">
        <v>5.51</v>
      </c>
    </row>
    <row r="573" spans="1:8" x14ac:dyDescent="0.25">
      <c r="A573" s="13"/>
      <c r="B573" s="47"/>
      <c r="C573" s="6"/>
      <c r="D573" s="6"/>
      <c r="E573" s="6"/>
      <c r="F573" s="6"/>
      <c r="G573" s="4" t="s">
        <v>64</v>
      </c>
      <c r="H573" s="15">
        <v>23.88</v>
      </c>
    </row>
    <row r="574" spans="1:8" x14ac:dyDescent="0.25">
      <c r="A574" s="13"/>
      <c r="B574" s="6"/>
      <c r="C574" s="6"/>
      <c r="D574" s="6"/>
      <c r="E574" s="6"/>
      <c r="F574" s="6"/>
      <c r="G574" s="6"/>
      <c r="H574" s="12"/>
    </row>
    <row r="575" spans="1:8" x14ac:dyDescent="0.25">
      <c r="A575" s="9" t="s">
        <v>15</v>
      </c>
      <c r="B575" s="2" t="s">
        <v>16</v>
      </c>
      <c r="C575" s="1" t="s">
        <v>9</v>
      </c>
      <c r="D575" s="1" t="s">
        <v>17</v>
      </c>
      <c r="E575" s="1" t="s">
        <v>18</v>
      </c>
      <c r="F575" s="1" t="s">
        <v>19</v>
      </c>
      <c r="G575" s="1" t="s">
        <v>20</v>
      </c>
      <c r="H575" s="10" t="s">
        <v>21</v>
      </c>
    </row>
    <row r="576" spans="1:8" x14ac:dyDescent="0.25">
      <c r="A576" s="11" t="s">
        <v>166</v>
      </c>
      <c r="B576" s="5" t="s">
        <v>167</v>
      </c>
      <c r="C576" s="4" t="s">
        <v>42</v>
      </c>
      <c r="D576" s="6"/>
      <c r="E576" s="6"/>
      <c r="F576" s="6"/>
      <c r="G576" s="6"/>
      <c r="H576" s="15">
        <v>47.17</v>
      </c>
    </row>
    <row r="577" spans="1:8" x14ac:dyDescent="0.25">
      <c r="A577" s="13" t="s">
        <v>344</v>
      </c>
      <c r="B577" s="47" t="s">
        <v>345</v>
      </c>
      <c r="C577" s="6" t="s">
        <v>27</v>
      </c>
      <c r="D577" s="6" t="s">
        <v>28</v>
      </c>
      <c r="E577" s="7">
        <v>1</v>
      </c>
      <c r="F577" s="7">
        <v>4.8499999999999996</v>
      </c>
      <c r="G577" s="7">
        <v>4.8499999999999996</v>
      </c>
      <c r="H577" s="14">
        <v>1</v>
      </c>
    </row>
    <row r="578" spans="1:8" x14ac:dyDescent="0.25">
      <c r="A578" s="13" t="s">
        <v>346</v>
      </c>
      <c r="B578" s="47" t="s">
        <v>347</v>
      </c>
      <c r="C578" s="6" t="s">
        <v>27</v>
      </c>
      <c r="D578" s="6" t="s">
        <v>28</v>
      </c>
      <c r="E578" s="7">
        <v>1</v>
      </c>
      <c r="F578" s="7">
        <v>5.9</v>
      </c>
      <c r="G578" s="7">
        <v>5.9</v>
      </c>
      <c r="H578" s="14">
        <v>1</v>
      </c>
    </row>
    <row r="579" spans="1:8" x14ac:dyDescent="0.25">
      <c r="A579" s="13" t="s">
        <v>400</v>
      </c>
      <c r="B579" s="47" t="s">
        <v>401</v>
      </c>
      <c r="C579" s="6" t="s">
        <v>42</v>
      </c>
      <c r="D579" s="6" t="s">
        <v>39</v>
      </c>
      <c r="E579" s="7">
        <v>1.03</v>
      </c>
      <c r="F579" s="7">
        <v>10.33</v>
      </c>
      <c r="G579" s="7">
        <v>10.64</v>
      </c>
      <c r="H579" s="14">
        <v>1.03</v>
      </c>
    </row>
    <row r="580" spans="1:8" x14ac:dyDescent="0.25">
      <c r="A580" s="13" t="s">
        <v>54</v>
      </c>
      <c r="B580" s="47" t="s">
        <v>55</v>
      </c>
      <c r="C580" s="6" t="s">
        <v>56</v>
      </c>
      <c r="D580" s="6" t="s">
        <v>39</v>
      </c>
      <c r="E580" s="7">
        <v>7.0000000000000007E-2</v>
      </c>
      <c r="F580" s="7">
        <v>6.28</v>
      </c>
      <c r="G580" s="7">
        <v>0.44</v>
      </c>
      <c r="H580" s="14">
        <v>7.0000000000000007E-2</v>
      </c>
    </row>
    <row r="581" spans="1:8" x14ac:dyDescent="0.25">
      <c r="A581" s="13" t="s">
        <v>402</v>
      </c>
      <c r="B581" s="47" t="s">
        <v>403</v>
      </c>
      <c r="C581" s="6" t="s">
        <v>56</v>
      </c>
      <c r="D581" s="6" t="s">
        <v>39</v>
      </c>
      <c r="E581" s="7">
        <v>0.03</v>
      </c>
      <c r="F581" s="7">
        <v>17.510000000000002</v>
      </c>
      <c r="G581" s="7">
        <v>0.53</v>
      </c>
      <c r="H581" s="14">
        <v>0.03</v>
      </c>
    </row>
    <row r="582" spans="1:8" x14ac:dyDescent="0.25">
      <c r="A582" s="13" t="s">
        <v>404</v>
      </c>
      <c r="B582" s="47" t="s">
        <v>405</v>
      </c>
      <c r="C582" s="6" t="s">
        <v>56</v>
      </c>
      <c r="D582" s="6" t="s">
        <v>39</v>
      </c>
      <c r="E582" s="7">
        <v>0.03</v>
      </c>
      <c r="F582" s="7">
        <v>27.1</v>
      </c>
      <c r="G582" s="7">
        <v>0.81</v>
      </c>
      <c r="H582" s="14">
        <v>0.03</v>
      </c>
    </row>
    <row r="583" spans="1:8" x14ac:dyDescent="0.25">
      <c r="A583" s="13"/>
      <c r="B583" s="47"/>
      <c r="C583" s="6"/>
      <c r="D583" s="6"/>
      <c r="E583" s="6"/>
      <c r="F583" s="6"/>
      <c r="G583" s="6"/>
      <c r="H583" s="12"/>
    </row>
    <row r="584" spans="1:8" x14ac:dyDescent="0.25">
      <c r="A584" s="13"/>
      <c r="B584" s="47"/>
      <c r="C584" s="6"/>
      <c r="D584" s="4" t="s">
        <v>59</v>
      </c>
      <c r="E584" s="8">
        <v>10.75</v>
      </c>
      <c r="F584" s="6"/>
      <c r="G584" s="4" t="s">
        <v>60</v>
      </c>
      <c r="H584" s="15">
        <v>23.17</v>
      </c>
    </row>
    <row r="585" spans="1:8" x14ac:dyDescent="0.25">
      <c r="A585" s="13"/>
      <c r="B585" s="47"/>
      <c r="C585" s="6"/>
      <c r="D585" s="4" t="s">
        <v>61</v>
      </c>
      <c r="E585" s="8">
        <v>12.42</v>
      </c>
      <c r="F585" s="6"/>
      <c r="G585" s="4" t="s">
        <v>62</v>
      </c>
      <c r="H585" s="15">
        <v>13.12</v>
      </c>
    </row>
    <row r="586" spans="1:8" x14ac:dyDescent="0.25">
      <c r="A586" s="13"/>
      <c r="B586" s="47"/>
      <c r="C586" s="6"/>
      <c r="D586" s="6"/>
      <c r="E586" s="6"/>
      <c r="F586" s="6"/>
      <c r="G586" s="4" t="s">
        <v>63</v>
      </c>
      <c r="H586" s="15">
        <v>10.89</v>
      </c>
    </row>
    <row r="587" spans="1:8" x14ac:dyDescent="0.25">
      <c r="A587" s="13"/>
      <c r="B587" s="47"/>
      <c r="C587" s="6"/>
      <c r="D587" s="6"/>
      <c r="E587" s="6"/>
      <c r="F587" s="6"/>
      <c r="G587" s="4" t="s">
        <v>64</v>
      </c>
      <c r="H587" s="15">
        <v>47.17</v>
      </c>
    </row>
    <row r="588" spans="1:8" x14ac:dyDescent="0.25">
      <c r="A588" s="13"/>
      <c r="B588" s="6"/>
      <c r="C588" s="6"/>
      <c r="D588" s="6"/>
      <c r="E588" s="6"/>
      <c r="F588" s="6"/>
      <c r="G588" s="6"/>
      <c r="H588" s="12"/>
    </row>
    <row r="589" spans="1:8" x14ac:dyDescent="0.25">
      <c r="A589" s="9" t="s">
        <v>15</v>
      </c>
      <c r="B589" s="2" t="s">
        <v>16</v>
      </c>
      <c r="C589" s="1" t="s">
        <v>9</v>
      </c>
      <c r="D589" s="1" t="s">
        <v>17</v>
      </c>
      <c r="E589" s="1" t="s">
        <v>18</v>
      </c>
      <c r="F589" s="1" t="s">
        <v>19</v>
      </c>
      <c r="G589" s="1" t="s">
        <v>20</v>
      </c>
      <c r="H589" s="10" t="s">
        <v>21</v>
      </c>
    </row>
    <row r="590" spans="1:8" x14ac:dyDescent="0.25">
      <c r="A590" s="11" t="s">
        <v>168</v>
      </c>
      <c r="B590" s="5" t="s">
        <v>169</v>
      </c>
      <c r="C590" s="4" t="s">
        <v>42</v>
      </c>
      <c r="D590" s="6"/>
      <c r="E590" s="6"/>
      <c r="F590" s="6"/>
      <c r="G590" s="6"/>
      <c r="H590" s="15">
        <v>30</v>
      </c>
    </row>
    <row r="591" spans="1:8" x14ac:dyDescent="0.25">
      <c r="A591" s="13" t="s">
        <v>344</v>
      </c>
      <c r="B591" s="47" t="s">
        <v>345</v>
      </c>
      <c r="C591" s="6" t="s">
        <v>27</v>
      </c>
      <c r="D591" s="6" t="s">
        <v>28</v>
      </c>
      <c r="E591" s="7">
        <v>0.5</v>
      </c>
      <c r="F591" s="7">
        <v>4.8499999999999996</v>
      </c>
      <c r="G591" s="7">
        <v>2.4300000000000002</v>
      </c>
      <c r="H591" s="14">
        <v>0.5</v>
      </c>
    </row>
    <row r="592" spans="1:8" x14ac:dyDescent="0.25">
      <c r="A592" s="13" t="s">
        <v>346</v>
      </c>
      <c r="B592" s="47" t="s">
        <v>347</v>
      </c>
      <c r="C592" s="6" t="s">
        <v>27</v>
      </c>
      <c r="D592" s="6" t="s">
        <v>28</v>
      </c>
      <c r="E592" s="7">
        <v>0.5</v>
      </c>
      <c r="F592" s="7">
        <v>5.9</v>
      </c>
      <c r="G592" s="7">
        <v>2.95</v>
      </c>
      <c r="H592" s="14">
        <v>0.5</v>
      </c>
    </row>
    <row r="593" spans="1:8" x14ac:dyDescent="0.25">
      <c r="A593" s="13" t="s">
        <v>406</v>
      </c>
      <c r="B593" s="47" t="s">
        <v>407</v>
      </c>
      <c r="C593" s="6" t="s">
        <v>42</v>
      </c>
      <c r="D593" s="6" t="s">
        <v>39</v>
      </c>
      <c r="E593" s="7">
        <v>1.03</v>
      </c>
      <c r="F593" s="7">
        <v>10.38</v>
      </c>
      <c r="G593" s="7">
        <v>10.69</v>
      </c>
      <c r="H593" s="14">
        <v>1.03</v>
      </c>
    </row>
    <row r="594" spans="1:8" x14ac:dyDescent="0.25">
      <c r="A594" s="13" t="s">
        <v>54</v>
      </c>
      <c r="B594" s="47" t="s">
        <v>55</v>
      </c>
      <c r="C594" s="6" t="s">
        <v>56</v>
      </c>
      <c r="D594" s="6" t="s">
        <v>39</v>
      </c>
      <c r="E594" s="7">
        <v>7.0000000000000007E-2</v>
      </c>
      <c r="F594" s="7">
        <v>6.28</v>
      </c>
      <c r="G594" s="7">
        <v>0.44</v>
      </c>
      <c r="H594" s="14">
        <v>7.0000000000000007E-2</v>
      </c>
    </row>
    <row r="595" spans="1:8" x14ac:dyDescent="0.25">
      <c r="A595" s="13"/>
      <c r="B595" s="47"/>
      <c r="C595" s="6"/>
      <c r="D595" s="6"/>
      <c r="E595" s="6"/>
      <c r="F595" s="6"/>
      <c r="G595" s="6"/>
      <c r="H595" s="12"/>
    </row>
    <row r="596" spans="1:8" x14ac:dyDescent="0.25">
      <c r="A596" s="13"/>
      <c r="B596" s="47"/>
      <c r="C596" s="6"/>
      <c r="D596" s="4" t="s">
        <v>59</v>
      </c>
      <c r="E596" s="8">
        <v>5.38</v>
      </c>
      <c r="F596" s="6"/>
      <c r="G596" s="4" t="s">
        <v>60</v>
      </c>
      <c r="H596" s="15">
        <v>16.510000000000002</v>
      </c>
    </row>
    <row r="597" spans="1:8" x14ac:dyDescent="0.25">
      <c r="A597" s="13"/>
      <c r="B597" s="47"/>
      <c r="C597" s="6"/>
      <c r="D597" s="4" t="s">
        <v>61</v>
      </c>
      <c r="E597" s="8">
        <v>11.13</v>
      </c>
      <c r="F597" s="6"/>
      <c r="G597" s="4" t="s">
        <v>62</v>
      </c>
      <c r="H597" s="15">
        <v>6.56</v>
      </c>
    </row>
    <row r="598" spans="1:8" x14ac:dyDescent="0.25">
      <c r="A598" s="13"/>
      <c r="B598" s="47"/>
      <c r="C598" s="6"/>
      <c r="D598" s="6"/>
      <c r="E598" s="6"/>
      <c r="F598" s="6"/>
      <c r="G598" s="4" t="s">
        <v>63</v>
      </c>
      <c r="H598" s="15">
        <v>6.92</v>
      </c>
    </row>
    <row r="599" spans="1:8" x14ac:dyDescent="0.25">
      <c r="A599" s="13"/>
      <c r="B599" s="47"/>
      <c r="C599" s="6"/>
      <c r="D599" s="6"/>
      <c r="E599" s="6"/>
      <c r="F599" s="6"/>
      <c r="G599" s="4" t="s">
        <v>64</v>
      </c>
      <c r="H599" s="15">
        <v>30</v>
      </c>
    </row>
    <row r="600" spans="1:8" x14ac:dyDescent="0.25">
      <c r="A600" s="13"/>
      <c r="B600" s="6"/>
      <c r="C600" s="6"/>
      <c r="D600" s="6"/>
      <c r="E600" s="6"/>
      <c r="F600" s="6"/>
      <c r="G600" s="6"/>
      <c r="H600" s="12"/>
    </row>
    <row r="601" spans="1:8" x14ac:dyDescent="0.25">
      <c r="A601" s="9" t="s">
        <v>15</v>
      </c>
      <c r="B601" s="2" t="s">
        <v>16</v>
      </c>
      <c r="C601" s="1" t="s">
        <v>9</v>
      </c>
      <c r="D601" s="1" t="s">
        <v>17</v>
      </c>
      <c r="E601" s="1" t="s">
        <v>18</v>
      </c>
      <c r="F601" s="1" t="s">
        <v>19</v>
      </c>
      <c r="G601" s="1" t="s">
        <v>20</v>
      </c>
      <c r="H601" s="10" t="s">
        <v>21</v>
      </c>
    </row>
    <row r="602" spans="1:8" x14ac:dyDescent="0.25">
      <c r="A602" s="11" t="s">
        <v>170</v>
      </c>
      <c r="B602" s="5" t="s">
        <v>171</v>
      </c>
      <c r="C602" s="4" t="s">
        <v>51</v>
      </c>
      <c r="D602" s="6"/>
      <c r="E602" s="6"/>
      <c r="F602" s="6"/>
      <c r="G602" s="6"/>
      <c r="H602" s="15">
        <v>18.36</v>
      </c>
    </row>
    <row r="603" spans="1:8" x14ac:dyDescent="0.25">
      <c r="A603" s="13" t="s">
        <v>344</v>
      </c>
      <c r="B603" s="47" t="s">
        <v>345</v>
      </c>
      <c r="C603" s="6" t="s">
        <v>27</v>
      </c>
      <c r="D603" s="6" t="s">
        <v>28</v>
      </c>
      <c r="E603" s="7">
        <v>0.06</v>
      </c>
      <c r="F603" s="7">
        <v>4.8499999999999996</v>
      </c>
      <c r="G603" s="7">
        <v>0.28999999999999998</v>
      </c>
      <c r="H603" s="14">
        <v>0.06</v>
      </c>
    </row>
    <row r="604" spans="1:8" x14ac:dyDescent="0.25">
      <c r="A604" s="13" t="s">
        <v>346</v>
      </c>
      <c r="B604" s="47" t="s">
        <v>347</v>
      </c>
      <c r="C604" s="6" t="s">
        <v>27</v>
      </c>
      <c r="D604" s="6" t="s">
        <v>28</v>
      </c>
      <c r="E604" s="7">
        <v>0.06</v>
      </c>
      <c r="F604" s="7">
        <v>5.9</v>
      </c>
      <c r="G604" s="7">
        <v>0.35</v>
      </c>
      <c r="H604" s="14">
        <v>0.06</v>
      </c>
    </row>
    <row r="605" spans="1:8" x14ac:dyDescent="0.25">
      <c r="A605" s="13" t="s">
        <v>408</v>
      </c>
      <c r="B605" s="47" t="s">
        <v>409</v>
      </c>
      <c r="C605" s="6" t="s">
        <v>51</v>
      </c>
      <c r="D605" s="6" t="s">
        <v>39</v>
      </c>
      <c r="E605" s="7">
        <v>1</v>
      </c>
      <c r="F605" s="7">
        <v>12.7</v>
      </c>
      <c r="G605" s="7">
        <v>12.7</v>
      </c>
      <c r="H605" s="14">
        <v>1</v>
      </c>
    </row>
    <row r="606" spans="1:8" x14ac:dyDescent="0.25">
      <c r="A606" s="13"/>
      <c r="B606" s="47"/>
      <c r="C606" s="6"/>
      <c r="D606" s="6"/>
      <c r="E606" s="6"/>
      <c r="F606" s="6"/>
      <c r="G606" s="6"/>
      <c r="H606" s="12"/>
    </row>
    <row r="607" spans="1:8" x14ac:dyDescent="0.25">
      <c r="A607" s="13"/>
      <c r="B607" s="47"/>
      <c r="C607" s="6"/>
      <c r="D607" s="4" t="s">
        <v>59</v>
      </c>
      <c r="E607" s="8">
        <v>0.64</v>
      </c>
      <c r="F607" s="6"/>
      <c r="G607" s="4" t="s">
        <v>60</v>
      </c>
      <c r="H607" s="15">
        <v>13.34</v>
      </c>
    </row>
    <row r="608" spans="1:8" x14ac:dyDescent="0.25">
      <c r="A608" s="13"/>
      <c r="B608" s="47"/>
      <c r="C608" s="6"/>
      <c r="D608" s="4" t="s">
        <v>61</v>
      </c>
      <c r="E608" s="8">
        <v>12.7</v>
      </c>
      <c r="F608" s="6"/>
      <c r="G608" s="4" t="s">
        <v>62</v>
      </c>
      <c r="H608" s="15">
        <v>0.78</v>
      </c>
    </row>
    <row r="609" spans="1:8" x14ac:dyDescent="0.25">
      <c r="A609" s="13"/>
      <c r="B609" s="47"/>
      <c r="C609" s="6"/>
      <c r="D609" s="6"/>
      <c r="E609" s="6"/>
      <c r="F609" s="6"/>
      <c r="G609" s="4" t="s">
        <v>63</v>
      </c>
      <c r="H609" s="15">
        <v>4.24</v>
      </c>
    </row>
    <row r="610" spans="1:8" x14ac:dyDescent="0.25">
      <c r="A610" s="13"/>
      <c r="B610" s="47"/>
      <c r="C610" s="6"/>
      <c r="D610" s="6"/>
      <c r="E610" s="6"/>
      <c r="F610" s="6"/>
      <c r="G610" s="4" t="s">
        <v>64</v>
      </c>
      <c r="H610" s="15">
        <v>18.36</v>
      </c>
    </row>
    <row r="611" spans="1:8" x14ac:dyDescent="0.25">
      <c r="A611" s="13"/>
      <c r="B611" s="6"/>
      <c r="C611" s="6"/>
      <c r="D611" s="6"/>
      <c r="E611" s="6"/>
      <c r="F611" s="6"/>
      <c r="G611" s="6"/>
      <c r="H611" s="12"/>
    </row>
    <row r="612" spans="1:8" x14ac:dyDescent="0.25">
      <c r="A612" s="9" t="s">
        <v>15</v>
      </c>
      <c r="B612" s="2" t="s">
        <v>16</v>
      </c>
      <c r="C612" s="1" t="s">
        <v>9</v>
      </c>
      <c r="D612" s="1" t="s">
        <v>17</v>
      </c>
      <c r="E612" s="1" t="s">
        <v>18</v>
      </c>
      <c r="F612" s="1" t="s">
        <v>19</v>
      </c>
      <c r="G612" s="1" t="s">
        <v>20</v>
      </c>
      <c r="H612" s="10" t="s">
        <v>21</v>
      </c>
    </row>
    <row r="613" spans="1:8" x14ac:dyDescent="0.25">
      <c r="A613" s="11" t="s">
        <v>155</v>
      </c>
      <c r="B613" s="5" t="s">
        <v>385</v>
      </c>
      <c r="C613" s="4" t="s">
        <v>42</v>
      </c>
      <c r="D613" s="6"/>
      <c r="E613" s="6"/>
      <c r="F613" s="6"/>
      <c r="G613" s="6"/>
      <c r="H613" s="15">
        <v>96.52</v>
      </c>
    </row>
    <row r="614" spans="1:8" x14ac:dyDescent="0.25">
      <c r="A614" s="13" t="s">
        <v>68</v>
      </c>
      <c r="B614" s="47" t="s">
        <v>69</v>
      </c>
      <c r="C614" s="6" t="s">
        <v>27</v>
      </c>
      <c r="D614" s="6" t="s">
        <v>28</v>
      </c>
      <c r="E614" s="7">
        <v>1.1000000000000001</v>
      </c>
      <c r="F614" s="7">
        <v>4.8499999999999996</v>
      </c>
      <c r="G614" s="7">
        <v>5.34</v>
      </c>
      <c r="H614" s="14">
        <v>1.1000000000000001</v>
      </c>
    </row>
    <row r="615" spans="1:8" x14ac:dyDescent="0.25">
      <c r="A615" s="13" t="s">
        <v>70</v>
      </c>
      <c r="B615" s="47" t="s">
        <v>71</v>
      </c>
      <c r="C615" s="6" t="s">
        <v>27</v>
      </c>
      <c r="D615" s="6" t="s">
        <v>28</v>
      </c>
      <c r="E615" s="7">
        <v>1.1000000000000001</v>
      </c>
      <c r="F615" s="7">
        <v>5.9</v>
      </c>
      <c r="G615" s="7">
        <v>6.49</v>
      </c>
      <c r="H615" s="14">
        <v>1.1000000000000001</v>
      </c>
    </row>
    <row r="616" spans="1:8" x14ac:dyDescent="0.25">
      <c r="A616" s="13" t="s">
        <v>364</v>
      </c>
      <c r="B616" s="47" t="s">
        <v>365</v>
      </c>
      <c r="C616" s="6" t="s">
        <v>366</v>
      </c>
      <c r="D616" s="6" t="s">
        <v>39</v>
      </c>
      <c r="E616" s="7">
        <v>2.3E-3</v>
      </c>
      <c r="F616" s="7">
        <v>23.77</v>
      </c>
      <c r="G616" s="7">
        <v>0.05</v>
      </c>
      <c r="H616" s="14">
        <v>2.3E-3</v>
      </c>
    </row>
    <row r="617" spans="1:8" x14ac:dyDescent="0.25">
      <c r="A617" s="13" t="s">
        <v>386</v>
      </c>
      <c r="B617" s="47" t="s">
        <v>387</v>
      </c>
      <c r="C617" s="6" t="s">
        <v>42</v>
      </c>
      <c r="D617" s="6" t="s">
        <v>39</v>
      </c>
      <c r="E617" s="7">
        <v>1.1499999999999999</v>
      </c>
      <c r="F617" s="7">
        <v>41.5</v>
      </c>
      <c r="G617" s="7">
        <v>47.73</v>
      </c>
      <c r="H617" s="14">
        <v>1.1499999999999999</v>
      </c>
    </row>
    <row r="618" spans="1:8" x14ac:dyDescent="0.25">
      <c r="A618" s="13" t="s">
        <v>369</v>
      </c>
      <c r="B618" s="47" t="s">
        <v>370</v>
      </c>
      <c r="C618" s="6" t="s">
        <v>56</v>
      </c>
      <c r="D618" s="6" t="s">
        <v>39</v>
      </c>
      <c r="E618" s="7">
        <v>4.8399999999999997E-3</v>
      </c>
      <c r="F618" s="7">
        <v>40.700000000000003</v>
      </c>
      <c r="G618" s="7">
        <v>0.2</v>
      </c>
      <c r="H618" s="14">
        <v>4.8399999999999997E-3</v>
      </c>
    </row>
    <row r="619" spans="1:8" x14ac:dyDescent="0.25">
      <c r="A619" s="13"/>
      <c r="B619" s="47"/>
      <c r="C619" s="6"/>
      <c r="D619" s="6"/>
      <c r="E619" s="6"/>
      <c r="F619" s="6"/>
      <c r="G619" s="6"/>
      <c r="H619" s="12"/>
    </row>
    <row r="620" spans="1:8" x14ac:dyDescent="0.25">
      <c r="A620" s="13"/>
      <c r="B620" s="47"/>
      <c r="C620" s="6"/>
      <c r="D620" s="4" t="s">
        <v>59</v>
      </c>
      <c r="E620" s="8">
        <v>11.83</v>
      </c>
      <c r="F620" s="6"/>
      <c r="G620" s="4" t="s">
        <v>60</v>
      </c>
      <c r="H620" s="15">
        <v>59.81</v>
      </c>
    </row>
    <row r="621" spans="1:8" x14ac:dyDescent="0.25">
      <c r="A621" s="13"/>
      <c r="B621" s="47"/>
      <c r="C621" s="6"/>
      <c r="D621" s="4" t="s">
        <v>61</v>
      </c>
      <c r="E621" s="8">
        <v>47.98</v>
      </c>
      <c r="F621" s="6"/>
      <c r="G621" s="4" t="s">
        <v>62</v>
      </c>
      <c r="H621" s="15">
        <v>14.43</v>
      </c>
    </row>
    <row r="622" spans="1:8" x14ac:dyDescent="0.25">
      <c r="A622" s="13"/>
      <c r="B622" s="47"/>
      <c r="C622" s="6"/>
      <c r="D622" s="6"/>
      <c r="E622" s="6"/>
      <c r="F622" s="6"/>
      <c r="G622" s="4" t="s">
        <v>63</v>
      </c>
      <c r="H622" s="15">
        <v>22.27</v>
      </c>
    </row>
    <row r="623" spans="1:8" x14ac:dyDescent="0.25">
      <c r="A623" s="13"/>
      <c r="B623" s="47"/>
      <c r="C623" s="6"/>
      <c r="D623" s="6"/>
      <c r="E623" s="6"/>
      <c r="F623" s="6"/>
      <c r="G623" s="4" t="s">
        <v>64</v>
      </c>
      <c r="H623" s="15">
        <v>96.52</v>
      </c>
    </row>
    <row r="624" spans="1:8" x14ac:dyDescent="0.25">
      <c r="A624" s="13"/>
      <c r="B624" s="6"/>
      <c r="C624" s="6"/>
      <c r="D624" s="6"/>
      <c r="E624" s="6"/>
      <c r="F624" s="6"/>
      <c r="G624" s="6"/>
      <c r="H624" s="12"/>
    </row>
    <row r="625" spans="1:8" x14ac:dyDescent="0.25">
      <c r="A625" s="9" t="s">
        <v>15</v>
      </c>
      <c r="B625" s="2" t="s">
        <v>16</v>
      </c>
      <c r="C625" s="1" t="s">
        <v>9</v>
      </c>
      <c r="D625" s="1" t="s">
        <v>17</v>
      </c>
      <c r="E625" s="1" t="s">
        <v>18</v>
      </c>
      <c r="F625" s="1" t="s">
        <v>19</v>
      </c>
      <c r="G625" s="1" t="s">
        <v>20</v>
      </c>
      <c r="H625" s="10" t="s">
        <v>21</v>
      </c>
    </row>
    <row r="626" spans="1:8" x14ac:dyDescent="0.25">
      <c r="A626" s="11" t="s">
        <v>173</v>
      </c>
      <c r="B626" s="5" t="s">
        <v>174</v>
      </c>
      <c r="C626" s="4" t="s">
        <v>51</v>
      </c>
      <c r="D626" s="6"/>
      <c r="E626" s="6"/>
      <c r="F626" s="6"/>
      <c r="G626" s="6"/>
      <c r="H626" s="15">
        <v>338.46</v>
      </c>
    </row>
    <row r="627" spans="1:8" x14ac:dyDescent="0.25">
      <c r="A627" s="13" t="s">
        <v>68</v>
      </c>
      <c r="B627" s="47" t="s">
        <v>69</v>
      </c>
      <c r="C627" s="6" t="s">
        <v>27</v>
      </c>
      <c r="D627" s="6" t="s">
        <v>28</v>
      </c>
      <c r="E627" s="7">
        <v>3.3</v>
      </c>
      <c r="F627" s="7">
        <v>4.8499999999999996</v>
      </c>
      <c r="G627" s="7">
        <v>16.010000000000002</v>
      </c>
      <c r="H627" s="14">
        <v>3.3</v>
      </c>
    </row>
    <row r="628" spans="1:8" x14ac:dyDescent="0.25">
      <c r="A628" s="13" t="s">
        <v>70</v>
      </c>
      <c r="B628" s="47" t="s">
        <v>71</v>
      </c>
      <c r="C628" s="6" t="s">
        <v>27</v>
      </c>
      <c r="D628" s="6" t="s">
        <v>28</v>
      </c>
      <c r="E628" s="7">
        <v>3.3</v>
      </c>
      <c r="F628" s="7">
        <v>5.9</v>
      </c>
      <c r="G628" s="7">
        <v>19.47</v>
      </c>
      <c r="H628" s="14">
        <v>3.3</v>
      </c>
    </row>
    <row r="629" spans="1:8" x14ac:dyDescent="0.25">
      <c r="A629" s="13" t="s">
        <v>410</v>
      </c>
      <c r="B629" s="47" t="s">
        <v>411</v>
      </c>
      <c r="C629" s="6" t="s">
        <v>51</v>
      </c>
      <c r="D629" s="6" t="s">
        <v>39</v>
      </c>
      <c r="E629" s="7">
        <v>1</v>
      </c>
      <c r="F629" s="7">
        <v>4.5999999999999996</v>
      </c>
      <c r="G629" s="7">
        <v>4.5999999999999996</v>
      </c>
      <c r="H629" s="14">
        <v>1</v>
      </c>
    </row>
    <row r="630" spans="1:8" x14ac:dyDescent="0.25">
      <c r="A630" s="13" t="s">
        <v>412</v>
      </c>
      <c r="B630" s="47" t="s">
        <v>413</v>
      </c>
      <c r="C630" s="6" t="s">
        <v>51</v>
      </c>
      <c r="D630" s="6" t="s">
        <v>39</v>
      </c>
      <c r="E630" s="7">
        <v>1</v>
      </c>
      <c r="F630" s="7">
        <v>21.82</v>
      </c>
      <c r="G630" s="7">
        <v>21.82</v>
      </c>
      <c r="H630" s="14">
        <v>1</v>
      </c>
    </row>
    <row r="631" spans="1:8" x14ac:dyDescent="0.25">
      <c r="A631" s="13" t="s">
        <v>414</v>
      </c>
      <c r="B631" s="47" t="s">
        <v>415</v>
      </c>
      <c r="C631" s="6" t="s">
        <v>51</v>
      </c>
      <c r="D631" s="6" t="s">
        <v>39</v>
      </c>
      <c r="E631" s="7">
        <v>1</v>
      </c>
      <c r="F631" s="7">
        <v>6.26</v>
      </c>
      <c r="G631" s="7">
        <v>6.26</v>
      </c>
      <c r="H631" s="14">
        <v>1</v>
      </c>
    </row>
    <row r="632" spans="1:8" ht="30" x14ac:dyDescent="0.25">
      <c r="A632" s="13" t="s">
        <v>416</v>
      </c>
      <c r="B632" s="47" t="s">
        <v>417</v>
      </c>
      <c r="C632" s="6" t="s">
        <v>51</v>
      </c>
      <c r="D632" s="6" t="s">
        <v>39</v>
      </c>
      <c r="E632" s="7">
        <v>1</v>
      </c>
      <c r="F632" s="7">
        <v>17.38</v>
      </c>
      <c r="G632" s="7">
        <v>17.38</v>
      </c>
      <c r="H632" s="14">
        <v>1</v>
      </c>
    </row>
    <row r="633" spans="1:8" x14ac:dyDescent="0.25">
      <c r="A633" s="13" t="s">
        <v>418</v>
      </c>
      <c r="B633" s="47" t="s">
        <v>419</v>
      </c>
      <c r="C633" s="6" t="s">
        <v>51</v>
      </c>
      <c r="D633" s="6" t="s">
        <v>39</v>
      </c>
      <c r="E633" s="7">
        <v>1</v>
      </c>
      <c r="F633" s="7">
        <v>3.18</v>
      </c>
      <c r="G633" s="7">
        <v>3.18</v>
      </c>
      <c r="H633" s="14">
        <v>1</v>
      </c>
    </row>
    <row r="634" spans="1:8" x14ac:dyDescent="0.25">
      <c r="A634" s="13" t="s">
        <v>420</v>
      </c>
      <c r="B634" s="47" t="s">
        <v>421</v>
      </c>
      <c r="C634" s="6" t="s">
        <v>51</v>
      </c>
      <c r="D634" s="6" t="s">
        <v>39</v>
      </c>
      <c r="E634" s="7">
        <v>1</v>
      </c>
      <c r="F634" s="7">
        <v>123.47</v>
      </c>
      <c r="G634" s="7">
        <v>123.47</v>
      </c>
      <c r="H634" s="14">
        <v>1</v>
      </c>
    </row>
    <row r="635" spans="1:8" x14ac:dyDescent="0.25">
      <c r="A635" s="13" t="s">
        <v>362</v>
      </c>
      <c r="B635" s="47" t="s">
        <v>363</v>
      </c>
      <c r="C635" s="6" t="s">
        <v>56</v>
      </c>
      <c r="D635" s="6" t="s">
        <v>39</v>
      </c>
      <c r="E635" s="7">
        <v>0.25</v>
      </c>
      <c r="F635" s="7">
        <v>2.93</v>
      </c>
      <c r="G635" s="7">
        <v>0.73</v>
      </c>
      <c r="H635" s="14">
        <v>0.25</v>
      </c>
    </row>
    <row r="636" spans="1:8" x14ac:dyDescent="0.25">
      <c r="A636" s="13" t="s">
        <v>422</v>
      </c>
      <c r="B636" s="47" t="s">
        <v>423</v>
      </c>
      <c r="C636" s="6" t="s">
        <v>51</v>
      </c>
      <c r="D636" s="6" t="s">
        <v>39</v>
      </c>
      <c r="E636" s="7">
        <v>2</v>
      </c>
      <c r="F636" s="7">
        <v>1.9</v>
      </c>
      <c r="G636" s="7">
        <v>3.8</v>
      </c>
      <c r="H636" s="14">
        <v>2</v>
      </c>
    </row>
    <row r="637" spans="1:8" x14ac:dyDescent="0.25">
      <c r="A637" s="13" t="s">
        <v>424</v>
      </c>
      <c r="B637" s="47" t="s">
        <v>425</v>
      </c>
      <c r="C637" s="6" t="s">
        <v>51</v>
      </c>
      <c r="D637" s="6" t="s">
        <v>39</v>
      </c>
      <c r="E637" s="7">
        <v>2</v>
      </c>
      <c r="F637" s="7">
        <v>0.17</v>
      </c>
      <c r="G637" s="7">
        <v>0.35</v>
      </c>
      <c r="H637" s="14">
        <v>2</v>
      </c>
    </row>
    <row r="638" spans="1:8" x14ac:dyDescent="0.25">
      <c r="A638" s="13"/>
      <c r="B638" s="47"/>
      <c r="C638" s="6"/>
      <c r="D638" s="6"/>
      <c r="E638" s="6"/>
      <c r="F638" s="6"/>
      <c r="G638" s="6"/>
      <c r="H638" s="12"/>
    </row>
    <row r="639" spans="1:8" x14ac:dyDescent="0.25">
      <c r="A639" s="13"/>
      <c r="B639" s="47"/>
      <c r="C639" s="6"/>
      <c r="D639" s="4" t="s">
        <v>59</v>
      </c>
      <c r="E639" s="8">
        <v>35.479999999999997</v>
      </c>
      <c r="F639" s="6"/>
      <c r="G639" s="4" t="s">
        <v>60</v>
      </c>
      <c r="H639" s="15">
        <v>217.07</v>
      </c>
    </row>
    <row r="640" spans="1:8" x14ac:dyDescent="0.25">
      <c r="A640" s="13"/>
      <c r="B640" s="47"/>
      <c r="C640" s="6"/>
      <c r="D640" s="4" t="s">
        <v>61</v>
      </c>
      <c r="E640" s="8">
        <v>181.59</v>
      </c>
      <c r="F640" s="6"/>
      <c r="G640" s="4" t="s">
        <v>62</v>
      </c>
      <c r="H640" s="15">
        <v>43.29</v>
      </c>
    </row>
    <row r="641" spans="1:8" x14ac:dyDescent="0.25">
      <c r="A641" s="13"/>
      <c r="B641" s="47"/>
      <c r="C641" s="6"/>
      <c r="D641" s="6"/>
      <c r="E641" s="6"/>
      <c r="F641" s="6"/>
      <c r="G641" s="4" t="s">
        <v>63</v>
      </c>
      <c r="H641" s="15">
        <v>78.11</v>
      </c>
    </row>
    <row r="642" spans="1:8" x14ac:dyDescent="0.25">
      <c r="A642" s="13"/>
      <c r="B642" s="47"/>
      <c r="C642" s="6"/>
      <c r="D642" s="6"/>
      <c r="E642" s="6"/>
      <c r="F642" s="6"/>
      <c r="G642" s="4" t="s">
        <v>64</v>
      </c>
      <c r="H642" s="15">
        <v>338.46</v>
      </c>
    </row>
    <row r="643" spans="1:8" x14ac:dyDescent="0.25">
      <c r="A643" s="13"/>
      <c r="B643" s="6"/>
      <c r="C643" s="6"/>
      <c r="D643" s="6"/>
      <c r="E643" s="6"/>
      <c r="F643" s="6"/>
      <c r="G643" s="6"/>
      <c r="H643" s="12"/>
    </row>
    <row r="644" spans="1:8" x14ac:dyDescent="0.25">
      <c r="A644" s="9" t="s">
        <v>15</v>
      </c>
      <c r="B644" s="2" t="s">
        <v>16</v>
      </c>
      <c r="C644" s="1" t="s">
        <v>9</v>
      </c>
      <c r="D644" s="1" t="s">
        <v>17</v>
      </c>
      <c r="E644" s="1" t="s">
        <v>18</v>
      </c>
      <c r="F644" s="1" t="s">
        <v>19</v>
      </c>
      <c r="G644" s="1" t="s">
        <v>20</v>
      </c>
      <c r="H644" s="10" t="s">
        <v>21</v>
      </c>
    </row>
    <row r="645" spans="1:8" x14ac:dyDescent="0.25">
      <c r="A645" s="11" t="s">
        <v>175</v>
      </c>
      <c r="B645" s="5" t="s">
        <v>176</v>
      </c>
      <c r="C645" s="4" t="s">
        <v>51</v>
      </c>
      <c r="D645" s="6"/>
      <c r="E645" s="6"/>
      <c r="F645" s="6"/>
      <c r="G645" s="6"/>
      <c r="H645" s="15">
        <v>459.78</v>
      </c>
    </row>
    <row r="646" spans="1:8" x14ac:dyDescent="0.25">
      <c r="A646" s="13" t="s">
        <v>68</v>
      </c>
      <c r="B646" s="47" t="s">
        <v>69</v>
      </c>
      <c r="C646" s="6" t="s">
        <v>27</v>
      </c>
      <c r="D646" s="6" t="s">
        <v>28</v>
      </c>
      <c r="E646" s="7">
        <v>1.5</v>
      </c>
      <c r="F646" s="7">
        <v>4.8499999999999996</v>
      </c>
      <c r="G646" s="7">
        <v>7.28</v>
      </c>
      <c r="H646" s="14">
        <v>1.5</v>
      </c>
    </row>
    <row r="647" spans="1:8" x14ac:dyDescent="0.25">
      <c r="A647" s="13" t="s">
        <v>70</v>
      </c>
      <c r="B647" s="47" t="s">
        <v>71</v>
      </c>
      <c r="C647" s="6" t="s">
        <v>27</v>
      </c>
      <c r="D647" s="6" t="s">
        <v>28</v>
      </c>
      <c r="E647" s="7">
        <v>1.5</v>
      </c>
      <c r="F647" s="7">
        <v>5.9</v>
      </c>
      <c r="G647" s="7">
        <v>8.85</v>
      </c>
      <c r="H647" s="14">
        <v>1.5</v>
      </c>
    </row>
    <row r="648" spans="1:8" x14ac:dyDescent="0.25">
      <c r="A648" s="13" t="s">
        <v>358</v>
      </c>
      <c r="B648" s="47" t="s">
        <v>359</v>
      </c>
      <c r="C648" s="6" t="s">
        <v>42</v>
      </c>
      <c r="D648" s="6" t="s">
        <v>39</v>
      </c>
      <c r="E648" s="7">
        <v>0.84</v>
      </c>
      <c r="F648" s="7">
        <v>0.16</v>
      </c>
      <c r="G648" s="7">
        <v>0.13</v>
      </c>
      <c r="H648" s="14">
        <v>0.84</v>
      </c>
    </row>
    <row r="649" spans="1:8" x14ac:dyDescent="0.25">
      <c r="A649" s="13" t="s">
        <v>426</v>
      </c>
      <c r="B649" s="47" t="s">
        <v>427</v>
      </c>
      <c r="C649" s="6" t="s">
        <v>51</v>
      </c>
      <c r="D649" s="6" t="s">
        <v>39</v>
      </c>
      <c r="E649" s="7">
        <v>1</v>
      </c>
      <c r="F649" s="7">
        <v>27.41</v>
      </c>
      <c r="G649" s="7">
        <v>27.41</v>
      </c>
      <c r="H649" s="14">
        <v>1</v>
      </c>
    </row>
    <row r="650" spans="1:8" x14ac:dyDescent="0.25">
      <c r="A650" s="13" t="s">
        <v>428</v>
      </c>
      <c r="B650" s="47" t="s">
        <v>429</v>
      </c>
      <c r="C650" s="6" t="s">
        <v>51</v>
      </c>
      <c r="D650" s="6" t="s">
        <v>39</v>
      </c>
      <c r="E650" s="7">
        <v>1</v>
      </c>
      <c r="F650" s="7">
        <v>3.04</v>
      </c>
      <c r="G650" s="7">
        <v>3.04</v>
      </c>
      <c r="H650" s="14">
        <v>1</v>
      </c>
    </row>
    <row r="651" spans="1:8" x14ac:dyDescent="0.25">
      <c r="A651" s="13" t="s">
        <v>430</v>
      </c>
      <c r="B651" s="47" t="s">
        <v>431</v>
      </c>
      <c r="C651" s="6" t="s">
        <v>51</v>
      </c>
      <c r="D651" s="6" t="s">
        <v>39</v>
      </c>
      <c r="E651" s="7">
        <v>1</v>
      </c>
      <c r="F651" s="7">
        <v>53.02</v>
      </c>
      <c r="G651" s="7">
        <v>53.02</v>
      </c>
      <c r="H651" s="14">
        <v>1</v>
      </c>
    </row>
    <row r="652" spans="1:8" x14ac:dyDescent="0.25">
      <c r="A652" s="13" t="s">
        <v>432</v>
      </c>
      <c r="B652" s="47" t="s">
        <v>433</v>
      </c>
      <c r="C652" s="6" t="s">
        <v>51</v>
      </c>
      <c r="D652" s="6" t="s">
        <v>39</v>
      </c>
      <c r="E652" s="7">
        <v>1</v>
      </c>
      <c r="F652" s="7">
        <v>100.96</v>
      </c>
      <c r="G652" s="7">
        <v>100.96</v>
      </c>
      <c r="H652" s="14">
        <v>1</v>
      </c>
    </row>
    <row r="653" spans="1:8" x14ac:dyDescent="0.25">
      <c r="A653" s="13" t="s">
        <v>434</v>
      </c>
      <c r="B653" s="47" t="s">
        <v>435</v>
      </c>
      <c r="C653" s="6" t="s">
        <v>51</v>
      </c>
      <c r="D653" s="6" t="s">
        <v>39</v>
      </c>
      <c r="E653" s="7">
        <v>1</v>
      </c>
      <c r="F653" s="7">
        <v>133.31</v>
      </c>
      <c r="G653" s="7">
        <v>133.31</v>
      </c>
      <c r="H653" s="14">
        <v>1</v>
      </c>
    </row>
    <row r="654" spans="1:8" x14ac:dyDescent="0.25">
      <c r="A654" s="13"/>
      <c r="B654" s="47"/>
      <c r="C654" s="6"/>
      <c r="D654" s="6"/>
      <c r="E654" s="6"/>
      <c r="F654" s="6"/>
      <c r="G654" s="6"/>
      <c r="H654" s="12"/>
    </row>
    <row r="655" spans="1:8" x14ac:dyDescent="0.25">
      <c r="A655" s="13"/>
      <c r="B655" s="47"/>
      <c r="C655" s="6"/>
      <c r="D655" s="4" t="s">
        <v>59</v>
      </c>
      <c r="E655" s="8">
        <v>16.13</v>
      </c>
      <c r="F655" s="6"/>
      <c r="G655" s="4" t="s">
        <v>60</v>
      </c>
      <c r="H655" s="15">
        <v>334</v>
      </c>
    </row>
    <row r="656" spans="1:8" x14ac:dyDescent="0.25">
      <c r="A656" s="13"/>
      <c r="B656" s="47"/>
      <c r="C656" s="6"/>
      <c r="D656" s="4" t="s">
        <v>61</v>
      </c>
      <c r="E656" s="8">
        <v>317.87</v>
      </c>
      <c r="F656" s="6"/>
      <c r="G656" s="4" t="s">
        <v>62</v>
      </c>
      <c r="H656" s="15">
        <v>19.68</v>
      </c>
    </row>
    <row r="657" spans="1:8" x14ac:dyDescent="0.25">
      <c r="A657" s="13"/>
      <c r="B657" s="47"/>
      <c r="C657" s="6"/>
      <c r="D657" s="6"/>
      <c r="E657" s="6"/>
      <c r="F657" s="6"/>
      <c r="G657" s="4" t="s">
        <v>63</v>
      </c>
      <c r="H657" s="15">
        <v>106.1</v>
      </c>
    </row>
    <row r="658" spans="1:8" x14ac:dyDescent="0.25">
      <c r="A658" s="13"/>
      <c r="B658" s="47"/>
      <c r="C658" s="6"/>
      <c r="D658" s="6"/>
      <c r="E658" s="6"/>
      <c r="F658" s="6"/>
      <c r="G658" s="4" t="s">
        <v>64</v>
      </c>
      <c r="H658" s="15">
        <v>459.78</v>
      </c>
    </row>
    <row r="659" spans="1:8" x14ac:dyDescent="0.25">
      <c r="A659" s="13"/>
      <c r="B659" s="6"/>
      <c r="C659" s="6"/>
      <c r="D659" s="6"/>
      <c r="E659" s="6"/>
      <c r="F659" s="6"/>
      <c r="G659" s="6"/>
      <c r="H659" s="12"/>
    </row>
    <row r="660" spans="1:8" x14ac:dyDescent="0.25">
      <c r="A660" s="9" t="s">
        <v>15</v>
      </c>
      <c r="B660" s="2" t="s">
        <v>16</v>
      </c>
      <c r="C660" s="1" t="s">
        <v>9</v>
      </c>
      <c r="D660" s="1" t="s">
        <v>17</v>
      </c>
      <c r="E660" s="1" t="s">
        <v>18</v>
      </c>
      <c r="F660" s="1" t="s">
        <v>19</v>
      </c>
      <c r="G660" s="1" t="s">
        <v>20</v>
      </c>
      <c r="H660" s="10" t="s">
        <v>21</v>
      </c>
    </row>
    <row r="661" spans="1:8" x14ac:dyDescent="0.25">
      <c r="A661" s="11" t="s">
        <v>177</v>
      </c>
      <c r="B661" s="5" t="s">
        <v>178</v>
      </c>
      <c r="C661" s="4" t="s">
        <v>51</v>
      </c>
      <c r="D661" s="6"/>
      <c r="E661" s="6"/>
      <c r="F661" s="6"/>
      <c r="G661" s="6"/>
      <c r="H661" s="15">
        <v>48.81</v>
      </c>
    </row>
    <row r="662" spans="1:8" x14ac:dyDescent="0.25">
      <c r="A662" s="13" t="s">
        <v>436</v>
      </c>
      <c r="B662" s="47" t="s">
        <v>437</v>
      </c>
      <c r="C662" s="6" t="s">
        <v>27</v>
      </c>
      <c r="D662" s="6" t="s">
        <v>28</v>
      </c>
      <c r="E662" s="7">
        <v>1</v>
      </c>
      <c r="F662" s="7">
        <v>5.9</v>
      </c>
      <c r="G662" s="7">
        <v>5.9</v>
      </c>
      <c r="H662" s="14">
        <v>1</v>
      </c>
    </row>
    <row r="663" spans="1:8" x14ac:dyDescent="0.25">
      <c r="A663" s="13" t="s">
        <v>31</v>
      </c>
      <c r="B663" s="47" t="s">
        <v>32</v>
      </c>
      <c r="C663" s="6" t="s">
        <v>27</v>
      </c>
      <c r="D663" s="6" t="s">
        <v>28</v>
      </c>
      <c r="E663" s="7">
        <v>1</v>
      </c>
      <c r="F663" s="7">
        <v>4.8499999999999996</v>
      </c>
      <c r="G663" s="7">
        <v>4.8499999999999996</v>
      </c>
      <c r="H663" s="14">
        <v>1</v>
      </c>
    </row>
    <row r="664" spans="1:8" x14ac:dyDescent="0.25">
      <c r="A664" s="13" t="s">
        <v>438</v>
      </c>
      <c r="B664" s="47" t="s">
        <v>439</v>
      </c>
      <c r="C664" s="6" t="s">
        <v>35</v>
      </c>
      <c r="D664" s="6" t="s">
        <v>36</v>
      </c>
      <c r="E664" s="7">
        <v>1.58E-3</v>
      </c>
      <c r="F664" s="7">
        <v>402.35</v>
      </c>
      <c r="G664" s="7">
        <v>0.64</v>
      </c>
      <c r="H664" s="14">
        <v>1.58E-3</v>
      </c>
    </row>
    <row r="665" spans="1:8" x14ac:dyDescent="0.25">
      <c r="A665" s="13" t="s">
        <v>440</v>
      </c>
      <c r="B665" s="47" t="s">
        <v>441</v>
      </c>
      <c r="C665" s="6" t="s">
        <v>51</v>
      </c>
      <c r="D665" s="6" t="s">
        <v>39</v>
      </c>
      <c r="E665" s="7">
        <v>1</v>
      </c>
      <c r="F665" s="7">
        <v>12.95</v>
      </c>
      <c r="G665" s="7">
        <v>12.95</v>
      </c>
      <c r="H665" s="14">
        <v>1</v>
      </c>
    </row>
    <row r="666" spans="1:8" x14ac:dyDescent="0.25">
      <c r="A666" s="13"/>
      <c r="B666" s="47"/>
      <c r="C666" s="6"/>
      <c r="D666" s="6"/>
      <c r="E666" s="6"/>
      <c r="F666" s="6"/>
      <c r="G666" s="6"/>
      <c r="H666" s="12"/>
    </row>
    <row r="667" spans="1:8" x14ac:dyDescent="0.25">
      <c r="A667" s="13"/>
      <c r="B667" s="47"/>
      <c r="C667" s="6"/>
      <c r="D667" s="4" t="s">
        <v>59</v>
      </c>
      <c r="E667" s="8">
        <v>10.83</v>
      </c>
      <c r="F667" s="6"/>
      <c r="G667" s="4" t="s">
        <v>60</v>
      </c>
      <c r="H667" s="15">
        <v>24.34</v>
      </c>
    </row>
    <row r="668" spans="1:8" x14ac:dyDescent="0.25">
      <c r="A668" s="13"/>
      <c r="B668" s="47"/>
      <c r="C668" s="6"/>
      <c r="D668" s="4" t="s">
        <v>61</v>
      </c>
      <c r="E668" s="8">
        <v>13.51</v>
      </c>
      <c r="F668" s="6"/>
      <c r="G668" s="4" t="s">
        <v>62</v>
      </c>
      <c r="H668" s="15">
        <v>13.21</v>
      </c>
    </row>
    <row r="669" spans="1:8" x14ac:dyDescent="0.25">
      <c r="A669" s="13"/>
      <c r="B669" s="47"/>
      <c r="C669" s="6"/>
      <c r="D669" s="6"/>
      <c r="E669" s="6"/>
      <c r="F669" s="6"/>
      <c r="G669" s="4" t="s">
        <v>63</v>
      </c>
      <c r="H669" s="15">
        <v>11.26</v>
      </c>
    </row>
    <row r="670" spans="1:8" x14ac:dyDescent="0.25">
      <c r="A670" s="13"/>
      <c r="B670" s="47"/>
      <c r="C670" s="6"/>
      <c r="D670" s="6"/>
      <c r="E670" s="6"/>
      <c r="F670" s="6"/>
      <c r="G670" s="4" t="s">
        <v>64</v>
      </c>
      <c r="H670" s="15">
        <v>48.81</v>
      </c>
    </row>
    <row r="671" spans="1:8" x14ac:dyDescent="0.25">
      <c r="A671" s="13"/>
      <c r="B671" s="6"/>
      <c r="C671" s="6"/>
      <c r="D671" s="6"/>
      <c r="E671" s="6"/>
      <c r="F671" s="6"/>
      <c r="G671" s="6"/>
      <c r="H671" s="12"/>
    </row>
    <row r="672" spans="1:8" x14ac:dyDescent="0.25">
      <c r="A672" s="9" t="s">
        <v>15</v>
      </c>
      <c r="B672" s="2" t="s">
        <v>16</v>
      </c>
      <c r="C672" s="1" t="s">
        <v>9</v>
      </c>
      <c r="D672" s="1" t="s">
        <v>17</v>
      </c>
      <c r="E672" s="1" t="s">
        <v>18</v>
      </c>
      <c r="F672" s="1" t="s">
        <v>19</v>
      </c>
      <c r="G672" s="1" t="s">
        <v>20</v>
      </c>
      <c r="H672" s="10" t="s">
        <v>21</v>
      </c>
    </row>
    <row r="673" spans="1:8" x14ac:dyDescent="0.25">
      <c r="A673" s="11" t="s">
        <v>179</v>
      </c>
      <c r="B673" s="5" t="s">
        <v>180</v>
      </c>
      <c r="C673" s="4" t="s">
        <v>51</v>
      </c>
      <c r="D673" s="6"/>
      <c r="E673" s="6"/>
      <c r="F673" s="6"/>
      <c r="G673" s="6"/>
      <c r="H673" s="15">
        <v>59.28</v>
      </c>
    </row>
    <row r="674" spans="1:8" x14ac:dyDescent="0.25">
      <c r="A674" s="13" t="s">
        <v>436</v>
      </c>
      <c r="B674" s="47" t="s">
        <v>437</v>
      </c>
      <c r="C674" s="6" t="s">
        <v>27</v>
      </c>
      <c r="D674" s="6" t="s">
        <v>28</v>
      </c>
      <c r="E674" s="7">
        <v>1</v>
      </c>
      <c r="F674" s="7">
        <v>5.9</v>
      </c>
      <c r="G674" s="7">
        <v>5.9</v>
      </c>
      <c r="H674" s="14">
        <v>1</v>
      </c>
    </row>
    <row r="675" spans="1:8" x14ac:dyDescent="0.25">
      <c r="A675" s="13" t="s">
        <v>31</v>
      </c>
      <c r="B675" s="47" t="s">
        <v>32</v>
      </c>
      <c r="C675" s="6" t="s">
        <v>27</v>
      </c>
      <c r="D675" s="6" t="s">
        <v>28</v>
      </c>
      <c r="E675" s="7">
        <v>1</v>
      </c>
      <c r="F675" s="7">
        <v>4.8499999999999996</v>
      </c>
      <c r="G675" s="7">
        <v>4.8499999999999996</v>
      </c>
      <c r="H675" s="14">
        <v>1</v>
      </c>
    </row>
    <row r="676" spans="1:8" x14ac:dyDescent="0.25">
      <c r="A676" s="13" t="s">
        <v>438</v>
      </c>
      <c r="B676" s="47" t="s">
        <v>439</v>
      </c>
      <c r="C676" s="6" t="s">
        <v>35</v>
      </c>
      <c r="D676" s="6" t="s">
        <v>36</v>
      </c>
      <c r="E676" s="7">
        <v>1.58E-3</v>
      </c>
      <c r="F676" s="7">
        <v>402.35</v>
      </c>
      <c r="G676" s="7">
        <v>0.64</v>
      </c>
      <c r="H676" s="14">
        <v>1.58E-3</v>
      </c>
    </row>
    <row r="677" spans="1:8" x14ac:dyDescent="0.25">
      <c r="A677" s="13" t="s">
        <v>442</v>
      </c>
      <c r="B677" s="47" t="s">
        <v>443</v>
      </c>
      <c r="C677" s="6" t="s">
        <v>51</v>
      </c>
      <c r="D677" s="6" t="s">
        <v>39</v>
      </c>
      <c r="E677" s="7">
        <v>1</v>
      </c>
      <c r="F677" s="7">
        <v>21</v>
      </c>
      <c r="G677" s="7">
        <v>21</v>
      </c>
      <c r="H677" s="14">
        <v>1</v>
      </c>
    </row>
    <row r="678" spans="1:8" x14ac:dyDescent="0.25">
      <c r="A678" s="13"/>
      <c r="B678" s="47"/>
      <c r="C678" s="6"/>
      <c r="D678" s="6"/>
      <c r="E678" s="6"/>
      <c r="F678" s="6"/>
      <c r="G678" s="6"/>
      <c r="H678" s="12"/>
    </row>
    <row r="679" spans="1:8" x14ac:dyDescent="0.25">
      <c r="A679" s="13"/>
      <c r="B679" s="47"/>
      <c r="C679" s="6"/>
      <c r="D679" s="4" t="s">
        <v>59</v>
      </c>
      <c r="E679" s="8">
        <v>10.83</v>
      </c>
      <c r="F679" s="6"/>
      <c r="G679" s="4" t="s">
        <v>60</v>
      </c>
      <c r="H679" s="15">
        <v>32.39</v>
      </c>
    </row>
    <row r="680" spans="1:8" x14ac:dyDescent="0.25">
      <c r="A680" s="13"/>
      <c r="B680" s="47"/>
      <c r="C680" s="6"/>
      <c r="D680" s="4" t="s">
        <v>61</v>
      </c>
      <c r="E680" s="8">
        <v>21.56</v>
      </c>
      <c r="F680" s="6"/>
      <c r="G680" s="4" t="s">
        <v>62</v>
      </c>
      <c r="H680" s="15">
        <v>13.21</v>
      </c>
    </row>
    <row r="681" spans="1:8" x14ac:dyDescent="0.25">
      <c r="A681" s="13"/>
      <c r="B681" s="47"/>
      <c r="C681" s="6"/>
      <c r="D681" s="6"/>
      <c r="E681" s="6"/>
      <c r="F681" s="6"/>
      <c r="G681" s="4" t="s">
        <v>63</v>
      </c>
      <c r="H681" s="15">
        <v>13.68</v>
      </c>
    </row>
    <row r="682" spans="1:8" x14ac:dyDescent="0.25">
      <c r="A682" s="13"/>
      <c r="B682" s="47"/>
      <c r="C682" s="6"/>
      <c r="D682" s="6"/>
      <c r="E682" s="6"/>
      <c r="F682" s="6"/>
      <c r="G682" s="4" t="s">
        <v>64</v>
      </c>
      <c r="H682" s="15">
        <v>59.28</v>
      </c>
    </row>
    <row r="683" spans="1:8" x14ac:dyDescent="0.25">
      <c r="A683" s="13"/>
      <c r="B683" s="6"/>
      <c r="C683" s="6"/>
      <c r="D683" s="6"/>
      <c r="E683" s="6"/>
      <c r="F683" s="6"/>
      <c r="G683" s="6"/>
      <c r="H683" s="12"/>
    </row>
    <row r="684" spans="1:8" x14ac:dyDescent="0.25">
      <c r="A684" s="9" t="s">
        <v>15</v>
      </c>
      <c r="B684" s="2" t="s">
        <v>16</v>
      </c>
      <c r="C684" s="1" t="s">
        <v>9</v>
      </c>
      <c r="D684" s="1" t="s">
        <v>17</v>
      </c>
      <c r="E684" s="1" t="s">
        <v>18</v>
      </c>
      <c r="F684" s="1" t="s">
        <v>19</v>
      </c>
      <c r="G684" s="1" t="s">
        <v>20</v>
      </c>
      <c r="H684" s="10" t="s">
        <v>21</v>
      </c>
    </row>
    <row r="685" spans="1:8" x14ac:dyDescent="0.25">
      <c r="A685" s="11" t="s">
        <v>183</v>
      </c>
      <c r="B685" s="5" t="s">
        <v>184</v>
      </c>
      <c r="C685" s="4" t="s">
        <v>51</v>
      </c>
      <c r="D685" s="6"/>
      <c r="E685" s="6"/>
      <c r="F685" s="6"/>
      <c r="G685" s="6"/>
      <c r="H685" s="15">
        <v>62.26</v>
      </c>
    </row>
    <row r="686" spans="1:8" x14ac:dyDescent="0.25">
      <c r="A686" s="13" t="s">
        <v>436</v>
      </c>
      <c r="B686" s="47" t="s">
        <v>437</v>
      </c>
      <c r="C686" s="6" t="s">
        <v>27</v>
      </c>
      <c r="D686" s="6" t="s">
        <v>28</v>
      </c>
      <c r="E686" s="7">
        <v>1</v>
      </c>
      <c r="F686" s="7">
        <v>5.9</v>
      </c>
      <c r="G686" s="7">
        <v>5.9</v>
      </c>
      <c r="H686" s="14">
        <v>1</v>
      </c>
    </row>
    <row r="687" spans="1:8" x14ac:dyDescent="0.25">
      <c r="A687" s="13" t="s">
        <v>31</v>
      </c>
      <c r="B687" s="47" t="s">
        <v>32</v>
      </c>
      <c r="C687" s="6" t="s">
        <v>27</v>
      </c>
      <c r="D687" s="6" t="s">
        <v>28</v>
      </c>
      <c r="E687" s="7">
        <v>1</v>
      </c>
      <c r="F687" s="7">
        <v>4.8499999999999996</v>
      </c>
      <c r="G687" s="7">
        <v>4.8499999999999996</v>
      </c>
      <c r="H687" s="14">
        <v>1</v>
      </c>
    </row>
    <row r="688" spans="1:8" x14ac:dyDescent="0.25">
      <c r="A688" s="13" t="s">
        <v>438</v>
      </c>
      <c r="B688" s="47" t="s">
        <v>439</v>
      </c>
      <c r="C688" s="6" t="s">
        <v>35</v>
      </c>
      <c r="D688" s="6" t="s">
        <v>36</v>
      </c>
      <c r="E688" s="7">
        <v>1.58E-3</v>
      </c>
      <c r="F688" s="7">
        <v>402.35</v>
      </c>
      <c r="G688" s="7">
        <v>0.64</v>
      </c>
      <c r="H688" s="14">
        <v>1.58E-3</v>
      </c>
    </row>
    <row r="689" spans="1:8" x14ac:dyDescent="0.25">
      <c r="A689" s="13" t="s">
        <v>444</v>
      </c>
      <c r="B689" s="47" t="s">
        <v>445</v>
      </c>
      <c r="C689" s="6" t="s">
        <v>446</v>
      </c>
      <c r="D689" s="6" t="s">
        <v>39</v>
      </c>
      <c r="E689" s="7">
        <v>1</v>
      </c>
      <c r="F689" s="7">
        <v>23.29</v>
      </c>
      <c r="G689" s="7">
        <v>23.29</v>
      </c>
      <c r="H689" s="14">
        <v>1</v>
      </c>
    </row>
    <row r="690" spans="1:8" x14ac:dyDescent="0.25">
      <c r="A690" s="13"/>
      <c r="B690" s="47"/>
      <c r="C690" s="6"/>
      <c r="D690" s="6"/>
      <c r="E690" s="6"/>
      <c r="F690" s="6"/>
      <c r="G690" s="6"/>
      <c r="H690" s="12"/>
    </row>
    <row r="691" spans="1:8" x14ac:dyDescent="0.25">
      <c r="A691" s="13"/>
      <c r="B691" s="47"/>
      <c r="C691" s="6"/>
      <c r="D691" s="4" t="s">
        <v>59</v>
      </c>
      <c r="E691" s="8">
        <v>10.83</v>
      </c>
      <c r="F691" s="6"/>
      <c r="G691" s="4" t="s">
        <v>60</v>
      </c>
      <c r="H691" s="15">
        <v>34.68</v>
      </c>
    </row>
    <row r="692" spans="1:8" x14ac:dyDescent="0.25">
      <c r="A692" s="13"/>
      <c r="B692" s="47"/>
      <c r="C692" s="6"/>
      <c r="D692" s="4" t="s">
        <v>61</v>
      </c>
      <c r="E692" s="8">
        <v>23.85</v>
      </c>
      <c r="F692" s="6"/>
      <c r="G692" s="4" t="s">
        <v>62</v>
      </c>
      <c r="H692" s="15">
        <v>13.21</v>
      </c>
    </row>
    <row r="693" spans="1:8" x14ac:dyDescent="0.25">
      <c r="A693" s="13"/>
      <c r="B693" s="47"/>
      <c r="C693" s="6"/>
      <c r="D693" s="6"/>
      <c r="E693" s="6"/>
      <c r="F693" s="6"/>
      <c r="G693" s="4" t="s">
        <v>63</v>
      </c>
      <c r="H693" s="15">
        <v>14.37</v>
      </c>
    </row>
    <row r="694" spans="1:8" x14ac:dyDescent="0.25">
      <c r="A694" s="13"/>
      <c r="B694" s="47"/>
      <c r="C694" s="6"/>
      <c r="D694" s="6"/>
      <c r="E694" s="6"/>
      <c r="F694" s="6"/>
      <c r="G694" s="4" t="s">
        <v>64</v>
      </c>
      <c r="H694" s="15">
        <v>62.26</v>
      </c>
    </row>
    <row r="695" spans="1:8" x14ac:dyDescent="0.25">
      <c r="A695" s="13"/>
      <c r="B695" s="6"/>
      <c r="C695" s="6"/>
      <c r="D695" s="6"/>
      <c r="E695" s="6"/>
      <c r="F695" s="6"/>
      <c r="G695" s="6"/>
      <c r="H695" s="12"/>
    </row>
    <row r="696" spans="1:8" x14ac:dyDescent="0.25">
      <c r="A696" s="9" t="s">
        <v>15</v>
      </c>
      <c r="B696" s="2" t="s">
        <v>16</v>
      </c>
      <c r="C696" s="1" t="s">
        <v>9</v>
      </c>
      <c r="D696" s="1" t="s">
        <v>17</v>
      </c>
      <c r="E696" s="1" t="s">
        <v>18</v>
      </c>
      <c r="F696" s="1" t="s">
        <v>19</v>
      </c>
      <c r="G696" s="1" t="s">
        <v>20</v>
      </c>
      <c r="H696" s="10" t="s">
        <v>21</v>
      </c>
    </row>
    <row r="697" spans="1:8" x14ac:dyDescent="0.25">
      <c r="A697" s="11" t="s">
        <v>181</v>
      </c>
      <c r="B697" s="5" t="s">
        <v>182</v>
      </c>
      <c r="C697" s="4" t="s">
        <v>51</v>
      </c>
      <c r="D697" s="6"/>
      <c r="E697" s="6"/>
      <c r="F697" s="6"/>
      <c r="G697" s="6"/>
      <c r="H697" s="15">
        <v>1391.94</v>
      </c>
    </row>
    <row r="698" spans="1:8" x14ac:dyDescent="0.25">
      <c r="A698" s="13" t="s">
        <v>68</v>
      </c>
      <c r="B698" s="47" t="s">
        <v>69</v>
      </c>
      <c r="C698" s="6" t="s">
        <v>27</v>
      </c>
      <c r="D698" s="6" t="s">
        <v>28</v>
      </c>
      <c r="E698" s="7">
        <v>4</v>
      </c>
      <c r="F698" s="7">
        <v>4.8499999999999996</v>
      </c>
      <c r="G698" s="7">
        <v>19.399999999999999</v>
      </c>
      <c r="H698" s="14">
        <v>4</v>
      </c>
    </row>
    <row r="699" spans="1:8" x14ac:dyDescent="0.25">
      <c r="A699" s="13" t="s">
        <v>70</v>
      </c>
      <c r="B699" s="47" t="s">
        <v>71</v>
      </c>
      <c r="C699" s="6" t="s">
        <v>27</v>
      </c>
      <c r="D699" s="6" t="s">
        <v>28</v>
      </c>
      <c r="E699" s="7">
        <v>4</v>
      </c>
      <c r="F699" s="7">
        <v>5.9</v>
      </c>
      <c r="G699" s="7">
        <v>23.6</v>
      </c>
      <c r="H699" s="14">
        <v>4</v>
      </c>
    </row>
    <row r="700" spans="1:8" x14ac:dyDescent="0.25">
      <c r="A700" s="13" t="s">
        <v>358</v>
      </c>
      <c r="B700" s="47" t="s">
        <v>359</v>
      </c>
      <c r="C700" s="6" t="s">
        <v>42</v>
      </c>
      <c r="D700" s="6" t="s">
        <v>39</v>
      </c>
      <c r="E700" s="7">
        <v>2.2599999999999998</v>
      </c>
      <c r="F700" s="7">
        <v>0.16</v>
      </c>
      <c r="G700" s="7">
        <v>0.36</v>
      </c>
      <c r="H700" s="14">
        <v>2.2599999999999998</v>
      </c>
    </row>
    <row r="701" spans="1:8" x14ac:dyDescent="0.25">
      <c r="A701" s="13" t="s">
        <v>447</v>
      </c>
      <c r="B701" s="47" t="s">
        <v>448</v>
      </c>
      <c r="C701" s="6" t="s">
        <v>51</v>
      </c>
      <c r="D701" s="6" t="s">
        <v>39</v>
      </c>
      <c r="E701" s="7">
        <v>2</v>
      </c>
      <c r="F701" s="7">
        <v>29.83</v>
      </c>
      <c r="G701" s="7">
        <v>59.66</v>
      </c>
      <c r="H701" s="14">
        <v>2</v>
      </c>
    </row>
    <row r="702" spans="1:8" x14ac:dyDescent="0.25">
      <c r="A702" s="13" t="s">
        <v>449</v>
      </c>
      <c r="B702" s="47" t="s">
        <v>450</v>
      </c>
      <c r="C702" s="6" t="s">
        <v>51</v>
      </c>
      <c r="D702" s="6" t="s">
        <v>39</v>
      </c>
      <c r="E702" s="7">
        <v>1</v>
      </c>
      <c r="F702" s="7">
        <v>670.64</v>
      </c>
      <c r="G702" s="7">
        <v>670.64</v>
      </c>
      <c r="H702" s="14">
        <v>1</v>
      </c>
    </row>
    <row r="703" spans="1:8" x14ac:dyDescent="0.25">
      <c r="A703" s="13" t="s">
        <v>451</v>
      </c>
      <c r="B703" s="47" t="s">
        <v>452</v>
      </c>
      <c r="C703" s="6" t="s">
        <v>51</v>
      </c>
      <c r="D703" s="6" t="s">
        <v>39</v>
      </c>
      <c r="E703" s="7">
        <v>2</v>
      </c>
      <c r="F703" s="7">
        <v>122.3</v>
      </c>
      <c r="G703" s="7">
        <v>244.6</v>
      </c>
      <c r="H703" s="14">
        <v>2</v>
      </c>
    </row>
    <row r="704" spans="1:8" x14ac:dyDescent="0.25">
      <c r="A704" s="13"/>
      <c r="B704" s="47"/>
      <c r="C704" s="6"/>
      <c r="D704" s="6"/>
      <c r="E704" s="6"/>
      <c r="F704" s="6"/>
      <c r="G704" s="6"/>
      <c r="H704" s="12"/>
    </row>
    <row r="705" spans="1:8" x14ac:dyDescent="0.25">
      <c r="A705" s="13"/>
      <c r="B705" s="47"/>
      <c r="C705" s="6"/>
      <c r="D705" s="4" t="s">
        <v>59</v>
      </c>
      <c r="E705" s="8">
        <v>43</v>
      </c>
      <c r="F705" s="6"/>
      <c r="G705" s="4" t="s">
        <v>60</v>
      </c>
      <c r="H705" s="15">
        <v>1018.26</v>
      </c>
    </row>
    <row r="706" spans="1:8" x14ac:dyDescent="0.25">
      <c r="A706" s="13"/>
      <c r="B706" s="47"/>
      <c r="C706" s="6"/>
      <c r="D706" s="4" t="s">
        <v>61</v>
      </c>
      <c r="E706" s="8">
        <v>975.26</v>
      </c>
      <c r="F706" s="6"/>
      <c r="G706" s="4" t="s">
        <v>62</v>
      </c>
      <c r="H706" s="15">
        <v>52.46</v>
      </c>
    </row>
    <row r="707" spans="1:8" x14ac:dyDescent="0.25">
      <c r="A707" s="13"/>
      <c r="B707" s="47"/>
      <c r="C707" s="6"/>
      <c r="D707" s="6"/>
      <c r="E707" s="6"/>
      <c r="F707" s="6"/>
      <c r="G707" s="4" t="s">
        <v>63</v>
      </c>
      <c r="H707" s="15">
        <v>321.22000000000003</v>
      </c>
    </row>
    <row r="708" spans="1:8" x14ac:dyDescent="0.25">
      <c r="A708" s="13"/>
      <c r="B708" s="47"/>
      <c r="C708" s="6"/>
      <c r="D708" s="6"/>
      <c r="E708" s="6"/>
      <c r="F708" s="6"/>
      <c r="G708" s="4" t="s">
        <v>64</v>
      </c>
      <c r="H708" s="15">
        <v>1391.94</v>
      </c>
    </row>
    <row r="709" spans="1:8" x14ac:dyDescent="0.25">
      <c r="A709" s="18"/>
      <c r="B709" s="46"/>
      <c r="C709" s="3"/>
      <c r="D709" s="3"/>
      <c r="E709" s="3"/>
      <c r="F709" s="3"/>
      <c r="G709" s="3"/>
      <c r="H709" s="19"/>
    </row>
    <row r="710" spans="1:8" x14ac:dyDescent="0.25">
      <c r="A710" s="9" t="s">
        <v>15</v>
      </c>
      <c r="B710" s="2" t="s">
        <v>16</v>
      </c>
      <c r="C710" s="1" t="s">
        <v>9</v>
      </c>
      <c r="D710" s="1" t="s">
        <v>17</v>
      </c>
      <c r="E710" s="1" t="s">
        <v>18</v>
      </c>
      <c r="F710" s="1" t="s">
        <v>19</v>
      </c>
      <c r="G710" s="1" t="s">
        <v>20</v>
      </c>
      <c r="H710" s="10" t="s">
        <v>21</v>
      </c>
    </row>
    <row r="711" spans="1:8" x14ac:dyDescent="0.25">
      <c r="A711" s="11" t="s">
        <v>185</v>
      </c>
      <c r="B711" s="5" t="s">
        <v>453</v>
      </c>
      <c r="C711" s="4" t="s">
        <v>51</v>
      </c>
      <c r="D711" s="6"/>
      <c r="E711" s="6"/>
      <c r="F711" s="6"/>
      <c r="G711" s="6"/>
      <c r="H711" s="15">
        <v>632.08000000000004</v>
      </c>
    </row>
    <row r="712" spans="1:8" x14ac:dyDescent="0.25">
      <c r="A712" s="13" t="s">
        <v>68</v>
      </c>
      <c r="B712" s="47" t="s">
        <v>69</v>
      </c>
      <c r="C712" s="6" t="s">
        <v>27</v>
      </c>
      <c r="D712" s="6" t="s">
        <v>28</v>
      </c>
      <c r="E712" s="7">
        <v>3</v>
      </c>
      <c r="F712" s="7">
        <v>4.8499999999999996</v>
      </c>
      <c r="G712" s="7">
        <v>14.55</v>
      </c>
      <c r="H712" s="14">
        <v>3</v>
      </c>
    </row>
    <row r="713" spans="1:8" x14ac:dyDescent="0.25">
      <c r="A713" s="13" t="s">
        <v>70</v>
      </c>
      <c r="B713" s="47" t="s">
        <v>71</v>
      </c>
      <c r="C713" s="6" t="s">
        <v>27</v>
      </c>
      <c r="D713" s="6" t="s">
        <v>28</v>
      </c>
      <c r="E713" s="7">
        <v>3</v>
      </c>
      <c r="F713" s="7">
        <v>5.9</v>
      </c>
      <c r="G713" s="7">
        <v>17.7</v>
      </c>
      <c r="H713" s="14">
        <v>3</v>
      </c>
    </row>
    <row r="714" spans="1:8" x14ac:dyDescent="0.25">
      <c r="A714" s="13" t="s">
        <v>358</v>
      </c>
      <c r="B714" s="47" t="s">
        <v>359</v>
      </c>
      <c r="C714" s="6" t="s">
        <v>42</v>
      </c>
      <c r="D714" s="6" t="s">
        <v>39</v>
      </c>
      <c r="E714" s="7">
        <v>0.75</v>
      </c>
      <c r="F714" s="7">
        <v>0.16</v>
      </c>
      <c r="G714" s="7">
        <v>0.12</v>
      </c>
      <c r="H714" s="14">
        <v>0.75</v>
      </c>
    </row>
    <row r="715" spans="1:8" x14ac:dyDescent="0.25">
      <c r="A715" s="13" t="s">
        <v>454</v>
      </c>
      <c r="B715" s="47" t="s">
        <v>455</v>
      </c>
      <c r="C715" s="6" t="s">
        <v>51</v>
      </c>
      <c r="D715" s="6" t="s">
        <v>39</v>
      </c>
      <c r="E715" s="7">
        <v>1</v>
      </c>
      <c r="F715" s="7">
        <v>39.07</v>
      </c>
      <c r="G715" s="7">
        <v>39.07</v>
      </c>
      <c r="H715" s="14">
        <v>1</v>
      </c>
    </row>
    <row r="716" spans="1:8" x14ac:dyDescent="0.25">
      <c r="A716" s="13" t="s">
        <v>456</v>
      </c>
      <c r="B716" s="47" t="s">
        <v>457</v>
      </c>
      <c r="C716" s="6" t="s">
        <v>51</v>
      </c>
      <c r="D716" s="6" t="s">
        <v>39</v>
      </c>
      <c r="E716" s="7">
        <v>1</v>
      </c>
      <c r="F716" s="7">
        <v>202.83</v>
      </c>
      <c r="G716" s="7">
        <v>202.83</v>
      </c>
      <c r="H716" s="14">
        <v>1</v>
      </c>
    </row>
    <row r="717" spans="1:8" x14ac:dyDescent="0.25">
      <c r="A717" s="13" t="s">
        <v>458</v>
      </c>
      <c r="B717" s="47" t="s">
        <v>459</v>
      </c>
      <c r="C717" s="6" t="s">
        <v>51</v>
      </c>
      <c r="D717" s="6" t="s">
        <v>39</v>
      </c>
      <c r="E717" s="7">
        <v>1</v>
      </c>
      <c r="F717" s="7">
        <v>65.39</v>
      </c>
      <c r="G717" s="7">
        <v>65.39</v>
      </c>
      <c r="H717" s="14">
        <v>1</v>
      </c>
    </row>
    <row r="718" spans="1:8" x14ac:dyDescent="0.25">
      <c r="A718" s="13" t="s">
        <v>460</v>
      </c>
      <c r="B718" s="47" t="s">
        <v>461</v>
      </c>
      <c r="C718" s="6" t="s">
        <v>51</v>
      </c>
      <c r="D718" s="6" t="s">
        <v>39</v>
      </c>
      <c r="E718" s="7">
        <v>1</v>
      </c>
      <c r="F718" s="7">
        <v>29.58</v>
      </c>
      <c r="G718" s="7">
        <v>29.58</v>
      </c>
      <c r="H718" s="14">
        <v>1</v>
      </c>
    </row>
    <row r="719" spans="1:8" x14ac:dyDescent="0.25">
      <c r="A719" s="13" t="s">
        <v>462</v>
      </c>
      <c r="B719" s="47" t="s">
        <v>463</v>
      </c>
      <c r="C719" s="6" t="s">
        <v>51</v>
      </c>
      <c r="D719" s="6" t="s">
        <v>39</v>
      </c>
      <c r="E719" s="7">
        <v>1</v>
      </c>
      <c r="F719" s="7">
        <v>77.63</v>
      </c>
      <c r="G719" s="7">
        <v>77.63</v>
      </c>
      <c r="H719" s="14">
        <v>1</v>
      </c>
    </row>
    <row r="720" spans="1:8" x14ac:dyDescent="0.25">
      <c r="A720" s="13"/>
      <c r="B720" s="47"/>
      <c r="C720" s="6"/>
      <c r="D720" s="6"/>
      <c r="E720" s="6"/>
      <c r="F720" s="6"/>
      <c r="G720" s="6"/>
      <c r="H720" s="12"/>
    </row>
    <row r="721" spans="1:8" x14ac:dyDescent="0.25">
      <c r="A721" s="13"/>
      <c r="B721" s="47"/>
      <c r="C721" s="6"/>
      <c r="D721" s="4" t="s">
        <v>59</v>
      </c>
      <c r="E721" s="8">
        <v>32.25</v>
      </c>
      <c r="F721" s="6"/>
      <c r="G721" s="4" t="s">
        <v>60</v>
      </c>
      <c r="H721" s="15">
        <v>446.87</v>
      </c>
    </row>
    <row r="722" spans="1:8" x14ac:dyDescent="0.25">
      <c r="A722" s="13"/>
      <c r="B722" s="47"/>
      <c r="C722" s="6"/>
      <c r="D722" s="4" t="s">
        <v>61</v>
      </c>
      <c r="E722" s="8">
        <v>414.62</v>
      </c>
      <c r="F722" s="6"/>
      <c r="G722" s="4" t="s">
        <v>62</v>
      </c>
      <c r="H722" s="15">
        <v>39.35</v>
      </c>
    </row>
    <row r="723" spans="1:8" x14ac:dyDescent="0.25">
      <c r="A723" s="13"/>
      <c r="B723" s="47"/>
      <c r="C723" s="6"/>
      <c r="D723" s="6"/>
      <c r="E723" s="6"/>
      <c r="F723" s="6"/>
      <c r="G723" s="4" t="s">
        <v>63</v>
      </c>
      <c r="H723" s="15">
        <v>145.86000000000001</v>
      </c>
    </row>
    <row r="724" spans="1:8" x14ac:dyDescent="0.25">
      <c r="A724" s="13"/>
      <c r="B724" s="47"/>
      <c r="C724" s="6"/>
      <c r="D724" s="6"/>
      <c r="E724" s="6"/>
      <c r="F724" s="6"/>
      <c r="G724" s="4" t="s">
        <v>64</v>
      </c>
      <c r="H724" s="15">
        <v>632.08000000000004</v>
      </c>
    </row>
    <row r="725" spans="1:8" x14ac:dyDescent="0.25">
      <c r="A725" s="13"/>
      <c r="B725" s="6"/>
      <c r="C725" s="6"/>
      <c r="D725" s="6"/>
      <c r="E725" s="6"/>
      <c r="F725" s="6"/>
      <c r="G725" s="6"/>
      <c r="H725" s="12"/>
    </row>
    <row r="726" spans="1:8" x14ac:dyDescent="0.25">
      <c r="A726" s="9" t="s">
        <v>15</v>
      </c>
      <c r="B726" s="2" t="s">
        <v>16</v>
      </c>
      <c r="C726" s="1" t="s">
        <v>9</v>
      </c>
      <c r="D726" s="1" t="s">
        <v>17</v>
      </c>
      <c r="E726" s="1" t="s">
        <v>18</v>
      </c>
      <c r="F726" s="1" t="s">
        <v>19</v>
      </c>
      <c r="G726" s="1" t="s">
        <v>20</v>
      </c>
      <c r="H726" s="10" t="s">
        <v>21</v>
      </c>
    </row>
    <row r="727" spans="1:8" x14ac:dyDescent="0.25">
      <c r="A727" s="11" t="s">
        <v>186</v>
      </c>
      <c r="B727" s="5" t="s">
        <v>187</v>
      </c>
      <c r="C727" s="4" t="s">
        <v>51</v>
      </c>
      <c r="D727" s="6"/>
      <c r="E727" s="6"/>
      <c r="F727" s="6"/>
      <c r="G727" s="6"/>
      <c r="H727" s="15">
        <v>311.79000000000002</v>
      </c>
    </row>
    <row r="728" spans="1:8" x14ac:dyDescent="0.25">
      <c r="A728" s="13" t="s">
        <v>68</v>
      </c>
      <c r="B728" s="47" t="s">
        <v>69</v>
      </c>
      <c r="C728" s="6" t="s">
        <v>27</v>
      </c>
      <c r="D728" s="6" t="s">
        <v>28</v>
      </c>
      <c r="E728" s="7">
        <v>1.4</v>
      </c>
      <c r="F728" s="7">
        <v>4.8499999999999996</v>
      </c>
      <c r="G728" s="7">
        <v>6.79</v>
      </c>
      <c r="H728" s="14">
        <v>1.4</v>
      </c>
    </row>
    <row r="729" spans="1:8" x14ac:dyDescent="0.25">
      <c r="A729" s="13" t="s">
        <v>70</v>
      </c>
      <c r="B729" s="47" t="s">
        <v>71</v>
      </c>
      <c r="C729" s="6" t="s">
        <v>27</v>
      </c>
      <c r="D729" s="6" t="s">
        <v>28</v>
      </c>
      <c r="E729" s="7">
        <v>1.4</v>
      </c>
      <c r="F729" s="7">
        <v>5.9</v>
      </c>
      <c r="G729" s="7">
        <v>8.26</v>
      </c>
      <c r="H729" s="14">
        <v>1.4</v>
      </c>
    </row>
    <row r="730" spans="1:8" x14ac:dyDescent="0.25">
      <c r="A730" s="13" t="s">
        <v>358</v>
      </c>
      <c r="B730" s="47" t="s">
        <v>359</v>
      </c>
      <c r="C730" s="6" t="s">
        <v>42</v>
      </c>
      <c r="D730" s="6" t="s">
        <v>39</v>
      </c>
      <c r="E730" s="7">
        <v>0.94</v>
      </c>
      <c r="F730" s="7">
        <v>0.16</v>
      </c>
      <c r="G730" s="7">
        <v>0.15</v>
      </c>
      <c r="H730" s="14">
        <v>0.94</v>
      </c>
    </row>
    <row r="731" spans="1:8" x14ac:dyDescent="0.25">
      <c r="A731" s="13" t="s">
        <v>464</v>
      </c>
      <c r="B731" s="47" t="s">
        <v>465</v>
      </c>
      <c r="C731" s="6" t="s">
        <v>51</v>
      </c>
      <c r="D731" s="6" t="s">
        <v>39</v>
      </c>
      <c r="E731" s="7">
        <v>1</v>
      </c>
      <c r="F731" s="7">
        <v>206.28</v>
      </c>
      <c r="G731" s="7">
        <v>206.28</v>
      </c>
      <c r="H731" s="14">
        <v>1</v>
      </c>
    </row>
    <row r="732" spans="1:8" x14ac:dyDescent="0.25">
      <c r="A732" s="13"/>
      <c r="B732" s="47"/>
      <c r="C732" s="6"/>
      <c r="D732" s="6"/>
      <c r="E732" s="6"/>
      <c r="F732" s="6"/>
      <c r="G732" s="6"/>
      <c r="H732" s="12"/>
    </row>
    <row r="733" spans="1:8" x14ac:dyDescent="0.25">
      <c r="A733" s="13"/>
      <c r="B733" s="47"/>
      <c r="C733" s="6"/>
      <c r="D733" s="4" t="s">
        <v>59</v>
      </c>
      <c r="E733" s="8">
        <v>15.05</v>
      </c>
      <c r="F733" s="6"/>
      <c r="G733" s="4" t="s">
        <v>60</v>
      </c>
      <c r="H733" s="15">
        <v>221.48</v>
      </c>
    </row>
    <row r="734" spans="1:8" x14ac:dyDescent="0.25">
      <c r="A734" s="13"/>
      <c r="B734" s="47"/>
      <c r="C734" s="6"/>
      <c r="D734" s="4" t="s">
        <v>61</v>
      </c>
      <c r="E734" s="8">
        <v>206.43</v>
      </c>
      <c r="F734" s="6"/>
      <c r="G734" s="4" t="s">
        <v>62</v>
      </c>
      <c r="H734" s="15">
        <v>18.36</v>
      </c>
    </row>
    <row r="735" spans="1:8" x14ac:dyDescent="0.25">
      <c r="A735" s="13"/>
      <c r="B735" s="47"/>
      <c r="C735" s="6"/>
      <c r="D735" s="6"/>
      <c r="E735" s="6"/>
      <c r="F735" s="6"/>
      <c r="G735" s="4" t="s">
        <v>63</v>
      </c>
      <c r="H735" s="15">
        <v>71.95</v>
      </c>
    </row>
    <row r="736" spans="1:8" x14ac:dyDescent="0.25">
      <c r="A736" s="13"/>
      <c r="B736" s="47"/>
      <c r="C736" s="6"/>
      <c r="D736" s="6"/>
      <c r="E736" s="6"/>
      <c r="F736" s="6"/>
      <c r="G736" s="4" t="s">
        <v>64</v>
      </c>
      <c r="H736" s="15">
        <v>311.79000000000002</v>
      </c>
    </row>
    <row r="737" spans="1:8" x14ac:dyDescent="0.25">
      <c r="A737" s="13"/>
      <c r="B737" s="6"/>
      <c r="C737" s="6"/>
      <c r="D737" s="6"/>
      <c r="E737" s="6"/>
      <c r="F737" s="6"/>
      <c r="G737" s="6"/>
      <c r="H737" s="12"/>
    </row>
    <row r="738" spans="1:8" x14ac:dyDescent="0.25">
      <c r="A738" s="9" t="s">
        <v>15</v>
      </c>
      <c r="B738" s="2" t="s">
        <v>16</v>
      </c>
      <c r="C738" s="1" t="s">
        <v>9</v>
      </c>
      <c r="D738" s="1" t="s">
        <v>17</v>
      </c>
      <c r="E738" s="1" t="s">
        <v>18</v>
      </c>
      <c r="F738" s="1" t="s">
        <v>19</v>
      </c>
      <c r="G738" s="1" t="s">
        <v>20</v>
      </c>
      <c r="H738" s="10" t="s">
        <v>21</v>
      </c>
    </row>
    <row r="739" spans="1:8" x14ac:dyDescent="0.25">
      <c r="A739" s="11" t="s">
        <v>188</v>
      </c>
      <c r="B739" s="5" t="s">
        <v>189</v>
      </c>
      <c r="C739" s="4" t="s">
        <v>51</v>
      </c>
      <c r="D739" s="6"/>
      <c r="E739" s="6"/>
      <c r="F739" s="6"/>
      <c r="G739" s="6"/>
      <c r="H739" s="15">
        <v>123.58</v>
      </c>
    </row>
    <row r="740" spans="1:8" x14ac:dyDescent="0.25">
      <c r="A740" s="13" t="s">
        <v>68</v>
      </c>
      <c r="B740" s="47" t="s">
        <v>69</v>
      </c>
      <c r="C740" s="6" t="s">
        <v>27</v>
      </c>
      <c r="D740" s="6" t="s">
        <v>28</v>
      </c>
      <c r="E740" s="7">
        <v>1.4</v>
      </c>
      <c r="F740" s="7">
        <v>4.8499999999999996</v>
      </c>
      <c r="G740" s="7">
        <v>6.79</v>
      </c>
      <c r="H740" s="14">
        <v>1.4</v>
      </c>
    </row>
    <row r="741" spans="1:8" x14ac:dyDescent="0.25">
      <c r="A741" s="13" t="s">
        <v>70</v>
      </c>
      <c r="B741" s="47" t="s">
        <v>71</v>
      </c>
      <c r="C741" s="6" t="s">
        <v>27</v>
      </c>
      <c r="D741" s="6" t="s">
        <v>28</v>
      </c>
      <c r="E741" s="7">
        <v>1.4</v>
      </c>
      <c r="F741" s="7">
        <v>5.9</v>
      </c>
      <c r="G741" s="7">
        <v>8.26</v>
      </c>
      <c r="H741" s="14">
        <v>1.4</v>
      </c>
    </row>
    <row r="742" spans="1:8" x14ac:dyDescent="0.25">
      <c r="A742" s="13" t="s">
        <v>358</v>
      </c>
      <c r="B742" s="47" t="s">
        <v>359</v>
      </c>
      <c r="C742" s="6" t="s">
        <v>42</v>
      </c>
      <c r="D742" s="6" t="s">
        <v>39</v>
      </c>
      <c r="E742" s="7">
        <v>0.94</v>
      </c>
      <c r="F742" s="7">
        <v>0.16</v>
      </c>
      <c r="G742" s="7">
        <v>0.15</v>
      </c>
      <c r="H742" s="14">
        <v>0.94</v>
      </c>
    </row>
    <row r="743" spans="1:8" x14ac:dyDescent="0.25">
      <c r="A743" s="13" t="s">
        <v>466</v>
      </c>
      <c r="B743" s="47" t="s">
        <v>467</v>
      </c>
      <c r="C743" s="6" t="s">
        <v>51</v>
      </c>
      <c r="D743" s="6" t="s">
        <v>39</v>
      </c>
      <c r="E743" s="7">
        <v>1</v>
      </c>
      <c r="F743" s="7">
        <v>61.5</v>
      </c>
      <c r="G743" s="7">
        <v>61.5</v>
      </c>
      <c r="H743" s="14">
        <v>1</v>
      </c>
    </row>
    <row r="744" spans="1:8" x14ac:dyDescent="0.25">
      <c r="A744" s="13"/>
      <c r="B744" s="47"/>
      <c r="C744" s="6"/>
      <c r="D744" s="6"/>
      <c r="E744" s="6"/>
      <c r="F744" s="6"/>
      <c r="G744" s="6"/>
      <c r="H744" s="12"/>
    </row>
    <row r="745" spans="1:8" x14ac:dyDescent="0.25">
      <c r="A745" s="13"/>
      <c r="B745" s="47"/>
      <c r="C745" s="6"/>
      <c r="D745" s="4" t="s">
        <v>59</v>
      </c>
      <c r="E745" s="8">
        <v>15.05</v>
      </c>
      <c r="F745" s="6"/>
      <c r="G745" s="4" t="s">
        <v>60</v>
      </c>
      <c r="H745" s="15">
        <v>76.7</v>
      </c>
    </row>
    <row r="746" spans="1:8" x14ac:dyDescent="0.25">
      <c r="A746" s="13"/>
      <c r="B746" s="47"/>
      <c r="C746" s="6"/>
      <c r="D746" s="4" t="s">
        <v>61</v>
      </c>
      <c r="E746" s="8">
        <v>61.65</v>
      </c>
      <c r="F746" s="6"/>
      <c r="G746" s="4" t="s">
        <v>62</v>
      </c>
      <c r="H746" s="15">
        <v>18.36</v>
      </c>
    </row>
    <row r="747" spans="1:8" x14ac:dyDescent="0.25">
      <c r="A747" s="13"/>
      <c r="B747" s="47"/>
      <c r="C747" s="6"/>
      <c r="D747" s="6"/>
      <c r="E747" s="6"/>
      <c r="F747" s="6"/>
      <c r="G747" s="4" t="s">
        <v>63</v>
      </c>
      <c r="H747" s="15">
        <v>28.52</v>
      </c>
    </row>
    <row r="748" spans="1:8" x14ac:dyDescent="0.25">
      <c r="A748" s="13"/>
      <c r="B748" s="47"/>
      <c r="C748" s="6"/>
      <c r="D748" s="6"/>
      <c r="E748" s="6"/>
      <c r="F748" s="6"/>
      <c r="G748" s="4" t="s">
        <v>64</v>
      </c>
      <c r="H748" s="15">
        <v>123.58</v>
      </c>
    </row>
    <row r="749" spans="1:8" x14ac:dyDescent="0.25">
      <c r="A749" s="13"/>
      <c r="B749" s="6"/>
      <c r="C749" s="6"/>
      <c r="D749" s="6"/>
      <c r="E749" s="6"/>
      <c r="F749" s="6"/>
      <c r="G749" s="6"/>
      <c r="H749" s="12"/>
    </row>
    <row r="750" spans="1:8" x14ac:dyDescent="0.25">
      <c r="A750" s="9" t="s">
        <v>15</v>
      </c>
      <c r="B750" s="2" t="s">
        <v>16</v>
      </c>
      <c r="C750" s="1" t="s">
        <v>9</v>
      </c>
      <c r="D750" s="1" t="s">
        <v>17</v>
      </c>
      <c r="E750" s="1" t="s">
        <v>18</v>
      </c>
      <c r="F750" s="1" t="s">
        <v>19</v>
      </c>
      <c r="G750" s="1" t="s">
        <v>20</v>
      </c>
      <c r="H750" s="10" t="s">
        <v>21</v>
      </c>
    </row>
    <row r="751" spans="1:8" ht="30" x14ac:dyDescent="0.25">
      <c r="A751" s="11" t="s">
        <v>190</v>
      </c>
      <c r="B751" s="5" t="s">
        <v>191</v>
      </c>
      <c r="C751" s="4" t="s">
        <v>51</v>
      </c>
      <c r="D751" s="6"/>
      <c r="E751" s="6"/>
      <c r="F751" s="6"/>
      <c r="G751" s="6"/>
      <c r="H751" s="15">
        <v>1167.3699999999999</v>
      </c>
    </row>
    <row r="752" spans="1:8" x14ac:dyDescent="0.25">
      <c r="A752" s="13" t="s">
        <v>90</v>
      </c>
      <c r="B752" s="47" t="s">
        <v>91</v>
      </c>
      <c r="C752" s="6" t="s">
        <v>27</v>
      </c>
      <c r="D752" s="6" t="s">
        <v>28</v>
      </c>
      <c r="E752" s="7">
        <v>10</v>
      </c>
      <c r="F752" s="7">
        <v>4.8499999999999996</v>
      </c>
      <c r="G752" s="7">
        <v>48.5</v>
      </c>
      <c r="H752" s="14">
        <v>10</v>
      </c>
    </row>
    <row r="753" spans="1:8" x14ac:dyDescent="0.25">
      <c r="A753" s="13" t="s">
        <v>92</v>
      </c>
      <c r="B753" s="47" t="s">
        <v>93</v>
      </c>
      <c r="C753" s="6" t="s">
        <v>27</v>
      </c>
      <c r="D753" s="6" t="s">
        <v>28</v>
      </c>
      <c r="E753" s="7">
        <v>10</v>
      </c>
      <c r="F753" s="7">
        <v>5.9</v>
      </c>
      <c r="G753" s="7">
        <v>59</v>
      </c>
      <c r="H753" s="14">
        <v>10</v>
      </c>
    </row>
    <row r="754" spans="1:8" ht="30" x14ac:dyDescent="0.25">
      <c r="A754" s="13" t="s">
        <v>94</v>
      </c>
      <c r="B754" s="47" t="s">
        <v>95</v>
      </c>
      <c r="C754" s="6" t="s">
        <v>51</v>
      </c>
      <c r="D754" s="6" t="s">
        <v>39</v>
      </c>
      <c r="E754" s="7">
        <v>1</v>
      </c>
      <c r="F754" s="7">
        <v>348.4</v>
      </c>
      <c r="G754" s="7">
        <v>348.4</v>
      </c>
      <c r="H754" s="14">
        <v>1</v>
      </c>
    </row>
    <row r="755" spans="1:8" x14ac:dyDescent="0.25">
      <c r="A755" s="13" t="s">
        <v>468</v>
      </c>
      <c r="B755" s="47" t="s">
        <v>469</v>
      </c>
      <c r="C755" s="6" t="s">
        <v>51</v>
      </c>
      <c r="D755" s="6" t="s">
        <v>39</v>
      </c>
      <c r="E755" s="7">
        <v>1</v>
      </c>
      <c r="F755" s="7">
        <v>3.9</v>
      </c>
      <c r="G755" s="7">
        <v>3.9</v>
      </c>
      <c r="H755" s="14">
        <v>1</v>
      </c>
    </row>
    <row r="756" spans="1:8" x14ac:dyDescent="0.25">
      <c r="A756" s="13" t="s">
        <v>470</v>
      </c>
      <c r="B756" s="47" t="s">
        <v>471</v>
      </c>
      <c r="C756" s="6" t="s">
        <v>51</v>
      </c>
      <c r="D756" s="6" t="s">
        <v>39</v>
      </c>
      <c r="E756" s="7">
        <v>1</v>
      </c>
      <c r="F756" s="7">
        <v>1.4</v>
      </c>
      <c r="G756" s="7">
        <v>1.4</v>
      </c>
      <c r="H756" s="14">
        <v>1</v>
      </c>
    </row>
    <row r="757" spans="1:8" x14ac:dyDescent="0.25">
      <c r="A757" s="13" t="s">
        <v>472</v>
      </c>
      <c r="B757" s="47" t="s">
        <v>473</v>
      </c>
      <c r="C757" s="6" t="s">
        <v>51</v>
      </c>
      <c r="D757" s="6" t="s">
        <v>39</v>
      </c>
      <c r="E757" s="7">
        <v>1</v>
      </c>
      <c r="F757" s="7">
        <v>31.46</v>
      </c>
      <c r="G757" s="7">
        <v>31.46</v>
      </c>
      <c r="H757" s="14">
        <v>1</v>
      </c>
    </row>
    <row r="758" spans="1:8" x14ac:dyDescent="0.25">
      <c r="A758" s="13" t="s">
        <v>474</v>
      </c>
      <c r="B758" s="47" t="s">
        <v>475</v>
      </c>
      <c r="C758" s="6" t="s">
        <v>42</v>
      </c>
      <c r="D758" s="6" t="s">
        <v>39</v>
      </c>
      <c r="E758" s="7">
        <v>20</v>
      </c>
      <c r="F758" s="7">
        <v>4.5199999999999996</v>
      </c>
      <c r="G758" s="7">
        <v>90.36</v>
      </c>
      <c r="H758" s="14">
        <v>20</v>
      </c>
    </row>
    <row r="759" spans="1:8" x14ac:dyDescent="0.25">
      <c r="A759" s="13" t="s">
        <v>476</v>
      </c>
      <c r="B759" s="47" t="s">
        <v>477</v>
      </c>
      <c r="C759" s="6" t="s">
        <v>51</v>
      </c>
      <c r="D759" s="6" t="s">
        <v>39</v>
      </c>
      <c r="E759" s="7">
        <v>1</v>
      </c>
      <c r="F759" s="7">
        <v>2.9</v>
      </c>
      <c r="G759" s="7">
        <v>2.9</v>
      </c>
      <c r="H759" s="14">
        <v>1</v>
      </c>
    </row>
    <row r="760" spans="1:8" x14ac:dyDescent="0.25">
      <c r="A760" s="13" t="s">
        <v>478</v>
      </c>
      <c r="B760" s="47" t="s">
        <v>479</v>
      </c>
      <c r="C760" s="6" t="s">
        <v>51</v>
      </c>
      <c r="D760" s="6" t="s">
        <v>39</v>
      </c>
      <c r="E760" s="7">
        <v>2</v>
      </c>
      <c r="F760" s="7">
        <v>8.6300000000000008</v>
      </c>
      <c r="G760" s="7">
        <v>17.27</v>
      </c>
      <c r="H760" s="14">
        <v>2</v>
      </c>
    </row>
    <row r="761" spans="1:8" x14ac:dyDescent="0.25">
      <c r="A761" s="13" t="s">
        <v>480</v>
      </c>
      <c r="B761" s="47" t="s">
        <v>481</v>
      </c>
      <c r="C761" s="6" t="s">
        <v>42</v>
      </c>
      <c r="D761" s="6" t="s">
        <v>39</v>
      </c>
      <c r="E761" s="7">
        <v>5</v>
      </c>
      <c r="F761" s="7">
        <v>10</v>
      </c>
      <c r="G761" s="7">
        <v>50</v>
      </c>
      <c r="H761" s="14">
        <v>5</v>
      </c>
    </row>
    <row r="762" spans="1:8" x14ac:dyDescent="0.25">
      <c r="A762" s="13" t="s">
        <v>482</v>
      </c>
      <c r="B762" s="47" t="s">
        <v>483</v>
      </c>
      <c r="C762" s="6" t="s">
        <v>42</v>
      </c>
      <c r="D762" s="6" t="s">
        <v>39</v>
      </c>
      <c r="E762" s="7">
        <v>5</v>
      </c>
      <c r="F762" s="7">
        <v>16.43</v>
      </c>
      <c r="G762" s="7">
        <v>82.14</v>
      </c>
      <c r="H762" s="14">
        <v>5</v>
      </c>
    </row>
    <row r="763" spans="1:8" x14ac:dyDescent="0.25">
      <c r="A763" s="13" t="s">
        <v>484</v>
      </c>
      <c r="B763" s="47" t="s">
        <v>485</v>
      </c>
      <c r="C763" s="6" t="s">
        <v>51</v>
      </c>
      <c r="D763" s="6" t="s">
        <v>39</v>
      </c>
      <c r="E763" s="7">
        <v>2</v>
      </c>
      <c r="F763" s="7">
        <v>15.75</v>
      </c>
      <c r="G763" s="7">
        <v>31.5</v>
      </c>
      <c r="H763" s="14">
        <v>2</v>
      </c>
    </row>
    <row r="764" spans="1:8" x14ac:dyDescent="0.25">
      <c r="A764" s="13"/>
      <c r="B764" s="47"/>
      <c r="C764" s="6"/>
      <c r="D764" s="6"/>
      <c r="E764" s="6"/>
      <c r="F764" s="6"/>
      <c r="G764" s="6"/>
      <c r="H764" s="12"/>
    </row>
    <row r="765" spans="1:8" x14ac:dyDescent="0.25">
      <c r="A765" s="13"/>
      <c r="B765" s="47"/>
      <c r="C765" s="6"/>
      <c r="D765" s="4" t="s">
        <v>59</v>
      </c>
      <c r="E765" s="8">
        <v>107.5</v>
      </c>
      <c r="F765" s="6"/>
      <c r="G765" s="4" t="s">
        <v>60</v>
      </c>
      <c r="H765" s="15">
        <v>766.83</v>
      </c>
    </row>
    <row r="766" spans="1:8" x14ac:dyDescent="0.25">
      <c r="A766" s="13"/>
      <c r="B766" s="47"/>
      <c r="C766" s="6"/>
      <c r="D766" s="4" t="s">
        <v>61</v>
      </c>
      <c r="E766" s="8">
        <v>659.33</v>
      </c>
      <c r="F766" s="6"/>
      <c r="G766" s="4" t="s">
        <v>62</v>
      </c>
      <c r="H766" s="15">
        <v>131.15</v>
      </c>
    </row>
    <row r="767" spans="1:8" x14ac:dyDescent="0.25">
      <c r="A767" s="13"/>
      <c r="B767" s="47"/>
      <c r="C767" s="6"/>
      <c r="D767" s="6"/>
      <c r="E767" s="6"/>
      <c r="F767" s="6"/>
      <c r="G767" s="4" t="s">
        <v>63</v>
      </c>
      <c r="H767" s="15">
        <v>269.39</v>
      </c>
    </row>
    <row r="768" spans="1:8" x14ac:dyDescent="0.25">
      <c r="A768" s="13"/>
      <c r="B768" s="47"/>
      <c r="C768" s="6"/>
      <c r="D768" s="6"/>
      <c r="E768" s="6"/>
      <c r="F768" s="6"/>
      <c r="G768" s="4" t="s">
        <v>64</v>
      </c>
      <c r="H768" s="15">
        <v>1167.3699999999999</v>
      </c>
    </row>
    <row r="769" spans="1:8" x14ac:dyDescent="0.25">
      <c r="A769" s="13"/>
      <c r="B769" s="6"/>
      <c r="C769" s="6"/>
      <c r="D769" s="6"/>
      <c r="E769" s="6"/>
      <c r="F769" s="6"/>
      <c r="G769" s="6"/>
      <c r="H769" s="12"/>
    </row>
    <row r="770" spans="1:8" x14ac:dyDescent="0.25">
      <c r="A770" s="9" t="s">
        <v>15</v>
      </c>
      <c r="B770" s="2" t="s">
        <v>16</v>
      </c>
      <c r="C770" s="1" t="s">
        <v>9</v>
      </c>
      <c r="D770" s="1" t="s">
        <v>17</v>
      </c>
      <c r="E770" s="1" t="s">
        <v>18</v>
      </c>
      <c r="F770" s="1" t="s">
        <v>19</v>
      </c>
      <c r="G770" s="1" t="s">
        <v>20</v>
      </c>
      <c r="H770" s="10" t="s">
        <v>21</v>
      </c>
    </row>
    <row r="771" spans="1:8" ht="30" x14ac:dyDescent="0.25">
      <c r="A771" s="11" t="s">
        <v>192</v>
      </c>
      <c r="B771" s="5" t="s">
        <v>193</v>
      </c>
      <c r="C771" s="4" t="s">
        <v>51</v>
      </c>
      <c r="D771" s="6"/>
      <c r="E771" s="6"/>
      <c r="F771" s="6"/>
      <c r="G771" s="6"/>
      <c r="H771" s="15">
        <v>160.26</v>
      </c>
    </row>
    <row r="772" spans="1:8" x14ac:dyDescent="0.25">
      <c r="A772" s="13" t="s">
        <v>90</v>
      </c>
      <c r="B772" s="47" t="s">
        <v>91</v>
      </c>
      <c r="C772" s="6" t="s">
        <v>27</v>
      </c>
      <c r="D772" s="6" t="s">
        <v>28</v>
      </c>
      <c r="E772" s="7">
        <v>1</v>
      </c>
      <c r="F772" s="7">
        <v>4.8499999999999996</v>
      </c>
      <c r="G772" s="7">
        <v>4.8499999999999996</v>
      </c>
      <c r="H772" s="14">
        <v>1</v>
      </c>
    </row>
    <row r="773" spans="1:8" x14ac:dyDescent="0.25">
      <c r="A773" s="13" t="s">
        <v>92</v>
      </c>
      <c r="B773" s="47" t="s">
        <v>93</v>
      </c>
      <c r="C773" s="6" t="s">
        <v>27</v>
      </c>
      <c r="D773" s="6" t="s">
        <v>28</v>
      </c>
      <c r="E773" s="7">
        <v>1</v>
      </c>
      <c r="F773" s="7">
        <v>5.9</v>
      </c>
      <c r="G773" s="7">
        <v>5.9</v>
      </c>
      <c r="H773" s="14">
        <v>1</v>
      </c>
    </row>
    <row r="774" spans="1:8" x14ac:dyDescent="0.25">
      <c r="A774" s="13" t="s">
        <v>486</v>
      </c>
      <c r="B774" s="47" t="s">
        <v>487</v>
      </c>
      <c r="C774" s="6" t="s">
        <v>51</v>
      </c>
      <c r="D774" s="6" t="s">
        <v>39</v>
      </c>
      <c r="E774" s="7">
        <v>1</v>
      </c>
      <c r="F774" s="7">
        <v>8.02</v>
      </c>
      <c r="G774" s="7">
        <v>8.02</v>
      </c>
      <c r="H774" s="14">
        <v>1</v>
      </c>
    </row>
    <row r="775" spans="1:8" x14ac:dyDescent="0.25">
      <c r="A775" s="13" t="s">
        <v>488</v>
      </c>
      <c r="B775" s="47" t="s">
        <v>489</v>
      </c>
      <c r="C775" s="6" t="s">
        <v>51</v>
      </c>
      <c r="D775" s="6" t="s">
        <v>39</v>
      </c>
      <c r="E775" s="7">
        <v>1</v>
      </c>
      <c r="F775" s="7">
        <v>60.74</v>
      </c>
      <c r="G775" s="7">
        <v>60.74</v>
      </c>
      <c r="H775" s="14">
        <v>1</v>
      </c>
    </row>
    <row r="776" spans="1:8" x14ac:dyDescent="0.25">
      <c r="A776" s="13" t="s">
        <v>490</v>
      </c>
      <c r="B776" s="47" t="s">
        <v>491</v>
      </c>
      <c r="C776" s="6" t="s">
        <v>51</v>
      </c>
      <c r="D776" s="6" t="s">
        <v>39</v>
      </c>
      <c r="E776" s="7">
        <v>1</v>
      </c>
      <c r="F776" s="7">
        <v>8.42</v>
      </c>
      <c r="G776" s="7">
        <v>8.42</v>
      </c>
      <c r="H776" s="14">
        <v>1</v>
      </c>
    </row>
    <row r="777" spans="1:8" ht="45" x14ac:dyDescent="0.25">
      <c r="A777" s="13" t="s">
        <v>492</v>
      </c>
      <c r="B777" s="47" t="s">
        <v>493</v>
      </c>
      <c r="C777" s="6" t="s">
        <v>51</v>
      </c>
      <c r="D777" s="6" t="s">
        <v>39</v>
      </c>
      <c r="E777" s="7">
        <v>1</v>
      </c>
      <c r="F777" s="7">
        <v>22.23</v>
      </c>
      <c r="G777" s="7">
        <v>22.23</v>
      </c>
      <c r="H777" s="14">
        <v>1</v>
      </c>
    </row>
    <row r="778" spans="1:8" x14ac:dyDescent="0.25">
      <c r="A778" s="13"/>
      <c r="B778" s="47"/>
      <c r="C778" s="6"/>
      <c r="D778" s="6"/>
      <c r="E778" s="6"/>
      <c r="F778" s="6"/>
      <c r="G778" s="6"/>
      <c r="H778" s="12"/>
    </row>
    <row r="779" spans="1:8" x14ac:dyDescent="0.25">
      <c r="A779" s="13"/>
      <c r="B779" s="47"/>
      <c r="C779" s="6"/>
      <c r="D779" s="4" t="s">
        <v>59</v>
      </c>
      <c r="E779" s="8">
        <v>10.75</v>
      </c>
      <c r="F779" s="6"/>
      <c r="G779" s="4" t="s">
        <v>60</v>
      </c>
      <c r="H779" s="15">
        <v>110.16</v>
      </c>
    </row>
    <row r="780" spans="1:8" x14ac:dyDescent="0.25">
      <c r="A780" s="13"/>
      <c r="B780" s="47"/>
      <c r="C780" s="6"/>
      <c r="D780" s="4" t="s">
        <v>61</v>
      </c>
      <c r="E780" s="8">
        <v>99.41</v>
      </c>
      <c r="F780" s="6"/>
      <c r="G780" s="4" t="s">
        <v>62</v>
      </c>
      <c r="H780" s="15">
        <v>13.12</v>
      </c>
    </row>
    <row r="781" spans="1:8" x14ac:dyDescent="0.25">
      <c r="A781" s="13"/>
      <c r="B781" s="47"/>
      <c r="C781" s="6"/>
      <c r="D781" s="6"/>
      <c r="E781" s="6"/>
      <c r="F781" s="6"/>
      <c r="G781" s="4" t="s">
        <v>63</v>
      </c>
      <c r="H781" s="15">
        <v>36.979999999999997</v>
      </c>
    </row>
    <row r="782" spans="1:8" x14ac:dyDescent="0.25">
      <c r="A782" s="13"/>
      <c r="B782" s="47"/>
      <c r="C782" s="6"/>
      <c r="D782" s="6"/>
      <c r="E782" s="6"/>
      <c r="F782" s="6"/>
      <c r="G782" s="4" t="s">
        <v>64</v>
      </c>
      <c r="H782" s="15">
        <v>160.26</v>
      </c>
    </row>
    <row r="783" spans="1:8" x14ac:dyDescent="0.25">
      <c r="A783" s="13"/>
      <c r="B783" s="6"/>
      <c r="C783" s="6"/>
      <c r="D783" s="6"/>
      <c r="E783" s="6"/>
      <c r="F783" s="6"/>
      <c r="G783" s="6"/>
      <c r="H783" s="12"/>
    </row>
    <row r="784" spans="1:8" x14ac:dyDescent="0.25">
      <c r="A784" s="9" t="s">
        <v>15</v>
      </c>
      <c r="B784" s="2" t="s">
        <v>16</v>
      </c>
      <c r="C784" s="1" t="s">
        <v>9</v>
      </c>
      <c r="D784" s="1" t="s">
        <v>17</v>
      </c>
      <c r="E784" s="1" t="s">
        <v>18</v>
      </c>
      <c r="F784" s="1" t="s">
        <v>19</v>
      </c>
      <c r="G784" s="1" t="s">
        <v>20</v>
      </c>
      <c r="H784" s="10" t="s">
        <v>21</v>
      </c>
    </row>
    <row r="785" spans="1:8" x14ac:dyDescent="0.25">
      <c r="A785" s="11" t="s">
        <v>194</v>
      </c>
      <c r="B785" s="5" t="s">
        <v>195</v>
      </c>
      <c r="C785" s="4" t="s">
        <v>51</v>
      </c>
      <c r="D785" s="6"/>
      <c r="E785" s="6"/>
      <c r="F785" s="6"/>
      <c r="G785" s="6"/>
      <c r="H785" s="15">
        <v>12.28</v>
      </c>
    </row>
    <row r="786" spans="1:8" x14ac:dyDescent="0.25">
      <c r="A786" s="13" t="s">
        <v>90</v>
      </c>
      <c r="B786" s="47" t="s">
        <v>91</v>
      </c>
      <c r="C786" s="6" t="s">
        <v>27</v>
      </c>
      <c r="D786" s="6" t="s">
        <v>28</v>
      </c>
      <c r="E786" s="7">
        <v>0.21</v>
      </c>
      <c r="F786" s="7">
        <v>4.8499999999999996</v>
      </c>
      <c r="G786" s="7">
        <v>1.02</v>
      </c>
      <c r="H786" s="14">
        <v>0.21</v>
      </c>
    </row>
    <row r="787" spans="1:8" x14ac:dyDescent="0.25">
      <c r="A787" s="13" t="s">
        <v>92</v>
      </c>
      <c r="B787" s="47" t="s">
        <v>93</v>
      </c>
      <c r="C787" s="6" t="s">
        <v>27</v>
      </c>
      <c r="D787" s="6" t="s">
        <v>28</v>
      </c>
      <c r="E787" s="7">
        <v>0.21</v>
      </c>
      <c r="F787" s="7">
        <v>5.9</v>
      </c>
      <c r="G787" s="7">
        <v>1.24</v>
      </c>
      <c r="H787" s="14">
        <v>0.21</v>
      </c>
    </row>
    <row r="788" spans="1:8" x14ac:dyDescent="0.25">
      <c r="A788" s="13" t="s">
        <v>494</v>
      </c>
      <c r="B788" s="47" t="s">
        <v>495</v>
      </c>
      <c r="C788" s="6" t="s">
        <v>51</v>
      </c>
      <c r="D788" s="6" t="s">
        <v>39</v>
      </c>
      <c r="E788" s="7">
        <v>1</v>
      </c>
      <c r="F788" s="7">
        <v>4.43</v>
      </c>
      <c r="G788" s="7">
        <v>4.43</v>
      </c>
      <c r="H788" s="14">
        <v>1</v>
      </c>
    </row>
    <row r="789" spans="1:8" x14ac:dyDescent="0.25">
      <c r="A789" s="13"/>
      <c r="B789" s="47"/>
      <c r="C789" s="6"/>
      <c r="D789" s="6"/>
      <c r="E789" s="6"/>
      <c r="F789" s="6"/>
      <c r="G789" s="6"/>
      <c r="H789" s="12"/>
    </row>
    <row r="790" spans="1:8" x14ac:dyDescent="0.25">
      <c r="A790" s="13"/>
      <c r="B790" s="47"/>
      <c r="C790" s="6"/>
      <c r="D790" s="4" t="s">
        <v>59</v>
      </c>
      <c r="E790" s="8">
        <v>2.2599999999999998</v>
      </c>
      <c r="F790" s="6"/>
      <c r="G790" s="4" t="s">
        <v>60</v>
      </c>
      <c r="H790" s="15">
        <v>6.69</v>
      </c>
    </row>
    <row r="791" spans="1:8" x14ac:dyDescent="0.25">
      <c r="A791" s="13"/>
      <c r="B791" s="47"/>
      <c r="C791" s="6"/>
      <c r="D791" s="4" t="s">
        <v>61</v>
      </c>
      <c r="E791" s="8">
        <v>4.43</v>
      </c>
      <c r="F791" s="6"/>
      <c r="G791" s="4" t="s">
        <v>62</v>
      </c>
      <c r="H791" s="15">
        <v>2.76</v>
      </c>
    </row>
    <row r="792" spans="1:8" x14ac:dyDescent="0.25">
      <c r="A792" s="13"/>
      <c r="B792" s="47"/>
      <c r="C792" s="6"/>
      <c r="D792" s="6"/>
      <c r="E792" s="6"/>
      <c r="F792" s="6"/>
      <c r="G792" s="4" t="s">
        <v>63</v>
      </c>
      <c r="H792" s="15">
        <v>2.83</v>
      </c>
    </row>
    <row r="793" spans="1:8" x14ac:dyDescent="0.25">
      <c r="A793" s="13"/>
      <c r="B793" s="47"/>
      <c r="C793" s="6"/>
      <c r="D793" s="6"/>
      <c r="E793" s="6"/>
      <c r="F793" s="6"/>
      <c r="G793" s="4" t="s">
        <v>64</v>
      </c>
      <c r="H793" s="15">
        <v>12.28</v>
      </c>
    </row>
    <row r="794" spans="1:8" x14ac:dyDescent="0.25">
      <c r="A794" s="13"/>
      <c r="B794" s="6"/>
      <c r="C794" s="6"/>
      <c r="D794" s="6"/>
      <c r="E794" s="6"/>
      <c r="F794" s="6"/>
      <c r="G794" s="6"/>
      <c r="H794" s="12"/>
    </row>
    <row r="795" spans="1:8" x14ac:dyDescent="0.25">
      <c r="A795" s="9" t="s">
        <v>15</v>
      </c>
      <c r="B795" s="2" t="s">
        <v>16</v>
      </c>
      <c r="C795" s="1" t="s">
        <v>9</v>
      </c>
      <c r="D795" s="1" t="s">
        <v>17</v>
      </c>
      <c r="E795" s="1" t="s">
        <v>18</v>
      </c>
      <c r="F795" s="1" t="s">
        <v>19</v>
      </c>
      <c r="G795" s="1" t="s">
        <v>20</v>
      </c>
      <c r="H795" s="10" t="s">
        <v>21</v>
      </c>
    </row>
    <row r="796" spans="1:8" x14ac:dyDescent="0.25">
      <c r="A796" s="11" t="s">
        <v>196</v>
      </c>
      <c r="B796" s="5" t="s">
        <v>197</v>
      </c>
      <c r="C796" s="4" t="s">
        <v>51</v>
      </c>
      <c r="D796" s="6"/>
      <c r="E796" s="6"/>
      <c r="F796" s="6"/>
      <c r="G796" s="6"/>
      <c r="H796" s="15">
        <v>33.39</v>
      </c>
    </row>
    <row r="797" spans="1:8" x14ac:dyDescent="0.25">
      <c r="A797" s="13" t="s">
        <v>90</v>
      </c>
      <c r="B797" s="47" t="s">
        <v>91</v>
      </c>
      <c r="C797" s="6" t="s">
        <v>27</v>
      </c>
      <c r="D797" s="6" t="s">
        <v>28</v>
      </c>
      <c r="E797" s="7">
        <v>0.37</v>
      </c>
      <c r="F797" s="7">
        <v>4.8499999999999996</v>
      </c>
      <c r="G797" s="7">
        <v>1.79</v>
      </c>
      <c r="H797" s="14">
        <v>0.37</v>
      </c>
    </row>
    <row r="798" spans="1:8" x14ac:dyDescent="0.25">
      <c r="A798" s="13" t="s">
        <v>92</v>
      </c>
      <c r="B798" s="47" t="s">
        <v>93</v>
      </c>
      <c r="C798" s="6" t="s">
        <v>27</v>
      </c>
      <c r="D798" s="6" t="s">
        <v>28</v>
      </c>
      <c r="E798" s="7">
        <v>0.37</v>
      </c>
      <c r="F798" s="7">
        <v>5.9</v>
      </c>
      <c r="G798" s="7">
        <v>2.1800000000000002</v>
      </c>
      <c r="H798" s="14">
        <v>0.37</v>
      </c>
    </row>
    <row r="799" spans="1:8" ht="30" x14ac:dyDescent="0.25">
      <c r="A799" s="13" t="s">
        <v>496</v>
      </c>
      <c r="B799" s="47" t="s">
        <v>497</v>
      </c>
      <c r="C799" s="6" t="s">
        <v>51</v>
      </c>
      <c r="D799" s="6" t="s">
        <v>39</v>
      </c>
      <c r="E799" s="7">
        <v>1</v>
      </c>
      <c r="F799" s="7">
        <v>16.87</v>
      </c>
      <c r="G799" s="7">
        <v>16.87</v>
      </c>
      <c r="H799" s="14">
        <v>1</v>
      </c>
    </row>
    <row r="800" spans="1:8" x14ac:dyDescent="0.25">
      <c r="A800" s="13"/>
      <c r="B800" s="47"/>
      <c r="C800" s="6"/>
      <c r="D800" s="6"/>
      <c r="E800" s="6"/>
      <c r="F800" s="6"/>
      <c r="G800" s="6"/>
      <c r="H800" s="12"/>
    </row>
    <row r="801" spans="1:8" x14ac:dyDescent="0.25">
      <c r="A801" s="13"/>
      <c r="B801" s="47"/>
      <c r="C801" s="6"/>
      <c r="D801" s="4" t="s">
        <v>59</v>
      </c>
      <c r="E801" s="8">
        <v>3.97</v>
      </c>
      <c r="F801" s="6"/>
      <c r="G801" s="4" t="s">
        <v>60</v>
      </c>
      <c r="H801" s="15">
        <v>20.84</v>
      </c>
    </row>
    <row r="802" spans="1:8" x14ac:dyDescent="0.25">
      <c r="A802" s="13"/>
      <c r="B802" s="47"/>
      <c r="C802" s="6"/>
      <c r="D802" s="4" t="s">
        <v>61</v>
      </c>
      <c r="E802" s="8">
        <v>16.87</v>
      </c>
      <c r="F802" s="6"/>
      <c r="G802" s="4" t="s">
        <v>62</v>
      </c>
      <c r="H802" s="15">
        <v>4.84</v>
      </c>
    </row>
    <row r="803" spans="1:8" x14ac:dyDescent="0.25">
      <c r="A803" s="13"/>
      <c r="B803" s="47"/>
      <c r="C803" s="6"/>
      <c r="D803" s="6"/>
      <c r="E803" s="6"/>
      <c r="F803" s="6"/>
      <c r="G803" s="4" t="s">
        <v>63</v>
      </c>
      <c r="H803" s="15">
        <v>7.71</v>
      </c>
    </row>
    <row r="804" spans="1:8" x14ac:dyDescent="0.25">
      <c r="A804" s="13"/>
      <c r="B804" s="47"/>
      <c r="C804" s="6"/>
      <c r="D804" s="6"/>
      <c r="E804" s="6"/>
      <c r="F804" s="6"/>
      <c r="G804" s="4" t="s">
        <v>64</v>
      </c>
      <c r="H804" s="15">
        <v>33.39</v>
      </c>
    </row>
    <row r="805" spans="1:8" x14ac:dyDescent="0.25">
      <c r="A805" s="13"/>
      <c r="B805" s="6"/>
      <c r="C805" s="6"/>
      <c r="D805" s="6"/>
      <c r="E805" s="6"/>
      <c r="F805" s="6"/>
      <c r="G805" s="6"/>
      <c r="H805" s="12"/>
    </row>
    <row r="806" spans="1:8" x14ac:dyDescent="0.25">
      <c r="A806" s="13"/>
      <c r="B806" s="6"/>
      <c r="C806" s="6"/>
      <c r="D806" s="6"/>
      <c r="E806" s="6"/>
      <c r="F806" s="6"/>
      <c r="G806" s="6"/>
      <c r="H806" s="12"/>
    </row>
    <row r="807" spans="1:8" x14ac:dyDescent="0.25">
      <c r="A807" s="9" t="s">
        <v>15</v>
      </c>
      <c r="B807" s="2" t="s">
        <v>16</v>
      </c>
      <c r="C807" s="1" t="s">
        <v>9</v>
      </c>
      <c r="D807" s="1" t="s">
        <v>17</v>
      </c>
      <c r="E807" s="1" t="s">
        <v>18</v>
      </c>
      <c r="F807" s="1" t="s">
        <v>19</v>
      </c>
      <c r="G807" s="1" t="s">
        <v>20</v>
      </c>
      <c r="H807" s="10" t="s">
        <v>21</v>
      </c>
    </row>
    <row r="808" spans="1:8" x14ac:dyDescent="0.25">
      <c r="A808" s="11" t="s">
        <v>198</v>
      </c>
      <c r="B808" s="5" t="s">
        <v>498</v>
      </c>
      <c r="C808" s="4" t="s">
        <v>51</v>
      </c>
      <c r="D808" s="6"/>
      <c r="E808" s="6"/>
      <c r="F808" s="6"/>
      <c r="G808" s="6"/>
      <c r="H808" s="15">
        <v>38.270000000000003</v>
      </c>
    </row>
    <row r="809" spans="1:8" x14ac:dyDescent="0.25">
      <c r="A809" s="13" t="s">
        <v>90</v>
      </c>
      <c r="B809" s="47" t="s">
        <v>91</v>
      </c>
      <c r="C809" s="6" t="s">
        <v>27</v>
      </c>
      <c r="D809" s="6" t="s">
        <v>28</v>
      </c>
      <c r="E809" s="7">
        <v>0.8</v>
      </c>
      <c r="F809" s="7">
        <v>4.8499999999999996</v>
      </c>
      <c r="G809" s="7">
        <v>3.88</v>
      </c>
      <c r="H809" s="14">
        <v>0.8</v>
      </c>
    </row>
    <row r="810" spans="1:8" x14ac:dyDescent="0.25">
      <c r="A810" s="13" t="s">
        <v>92</v>
      </c>
      <c r="B810" s="47" t="s">
        <v>93</v>
      </c>
      <c r="C810" s="6" t="s">
        <v>27</v>
      </c>
      <c r="D810" s="6" t="s">
        <v>28</v>
      </c>
      <c r="E810" s="7">
        <v>0.8</v>
      </c>
      <c r="F810" s="7">
        <v>5.9</v>
      </c>
      <c r="G810" s="7">
        <v>4.72</v>
      </c>
      <c r="H810" s="14">
        <v>0.8</v>
      </c>
    </row>
    <row r="811" spans="1:8" x14ac:dyDescent="0.25">
      <c r="A811" s="13" t="s">
        <v>499</v>
      </c>
      <c r="B811" s="47" t="s">
        <v>500</v>
      </c>
      <c r="C811" s="6" t="s">
        <v>51</v>
      </c>
      <c r="D811" s="6" t="s">
        <v>39</v>
      </c>
      <c r="E811" s="7">
        <v>1</v>
      </c>
      <c r="F811" s="7">
        <v>10.35</v>
      </c>
      <c r="G811" s="7">
        <v>10.35</v>
      </c>
      <c r="H811" s="14">
        <v>1</v>
      </c>
    </row>
    <row r="812" spans="1:8" x14ac:dyDescent="0.25">
      <c r="A812" s="13"/>
      <c r="B812" s="47"/>
      <c r="C812" s="6"/>
      <c r="D812" s="6"/>
      <c r="E812" s="6"/>
      <c r="F812" s="6"/>
      <c r="G812" s="6"/>
      <c r="H812" s="12"/>
    </row>
    <row r="813" spans="1:8" x14ac:dyDescent="0.25">
      <c r="A813" s="13"/>
      <c r="B813" s="47"/>
      <c r="C813" s="6"/>
      <c r="D813" s="4" t="s">
        <v>59</v>
      </c>
      <c r="E813" s="8">
        <v>8.6</v>
      </c>
      <c r="F813" s="6"/>
      <c r="G813" s="4" t="s">
        <v>60</v>
      </c>
      <c r="H813" s="15">
        <v>18.95</v>
      </c>
    </row>
    <row r="814" spans="1:8" x14ac:dyDescent="0.25">
      <c r="A814" s="13"/>
      <c r="B814" s="47"/>
      <c r="C814" s="6"/>
      <c r="D814" s="4" t="s">
        <v>61</v>
      </c>
      <c r="E814" s="8">
        <v>10.35</v>
      </c>
      <c r="F814" s="6"/>
      <c r="G814" s="4" t="s">
        <v>62</v>
      </c>
      <c r="H814" s="15">
        <v>10.49</v>
      </c>
    </row>
    <row r="815" spans="1:8" x14ac:dyDescent="0.25">
      <c r="A815" s="13"/>
      <c r="B815" s="47"/>
      <c r="C815" s="6"/>
      <c r="D815" s="6"/>
      <c r="E815" s="6"/>
      <c r="F815" s="6"/>
      <c r="G815" s="4" t="s">
        <v>63</v>
      </c>
      <c r="H815" s="15">
        <v>8.83</v>
      </c>
    </row>
    <row r="816" spans="1:8" x14ac:dyDescent="0.25">
      <c r="A816" s="13"/>
      <c r="B816" s="47"/>
      <c r="C816" s="6"/>
      <c r="D816" s="6"/>
      <c r="E816" s="6"/>
      <c r="F816" s="6"/>
      <c r="G816" s="4" t="s">
        <v>64</v>
      </c>
      <c r="H816" s="15">
        <v>38.270000000000003</v>
      </c>
    </row>
    <row r="817" spans="1:8" x14ac:dyDescent="0.25">
      <c r="A817" s="13"/>
      <c r="B817" s="6"/>
      <c r="C817" s="6"/>
      <c r="D817" s="6"/>
      <c r="E817" s="6"/>
      <c r="F817" s="6"/>
      <c r="G817" s="6"/>
      <c r="H817" s="12"/>
    </row>
    <row r="818" spans="1:8" x14ac:dyDescent="0.25">
      <c r="A818" s="9" t="s">
        <v>15</v>
      </c>
      <c r="B818" s="2" t="s">
        <v>16</v>
      </c>
      <c r="C818" s="1" t="s">
        <v>9</v>
      </c>
      <c r="D818" s="1" t="s">
        <v>17</v>
      </c>
      <c r="E818" s="1" t="s">
        <v>18</v>
      </c>
      <c r="F818" s="1" t="s">
        <v>19</v>
      </c>
      <c r="G818" s="1" t="s">
        <v>20</v>
      </c>
      <c r="H818" s="10" t="s">
        <v>21</v>
      </c>
    </row>
    <row r="819" spans="1:8" ht="30" x14ac:dyDescent="0.25">
      <c r="A819" s="11" t="s">
        <v>199</v>
      </c>
      <c r="B819" s="5" t="s">
        <v>200</v>
      </c>
      <c r="C819" s="4" t="s">
        <v>51</v>
      </c>
      <c r="D819" s="6"/>
      <c r="E819" s="6"/>
      <c r="F819" s="6"/>
      <c r="G819" s="6"/>
      <c r="H819" s="15">
        <v>120.21</v>
      </c>
    </row>
    <row r="820" spans="1:8" x14ac:dyDescent="0.25">
      <c r="A820" s="13" t="s">
        <v>90</v>
      </c>
      <c r="B820" s="47" t="s">
        <v>91</v>
      </c>
      <c r="C820" s="6" t="s">
        <v>27</v>
      </c>
      <c r="D820" s="6" t="s">
        <v>28</v>
      </c>
      <c r="E820" s="7">
        <v>1.1000000000000001</v>
      </c>
      <c r="F820" s="7">
        <v>4.8499999999999996</v>
      </c>
      <c r="G820" s="7">
        <v>5.34</v>
      </c>
      <c r="H820" s="14">
        <v>1.1000000000000001</v>
      </c>
    </row>
    <row r="821" spans="1:8" x14ac:dyDescent="0.25">
      <c r="A821" s="13" t="s">
        <v>92</v>
      </c>
      <c r="B821" s="47" t="s">
        <v>93</v>
      </c>
      <c r="C821" s="6" t="s">
        <v>27</v>
      </c>
      <c r="D821" s="6" t="s">
        <v>28</v>
      </c>
      <c r="E821" s="7">
        <v>1.1000000000000001</v>
      </c>
      <c r="F821" s="7">
        <v>5.9</v>
      </c>
      <c r="G821" s="7">
        <v>6.49</v>
      </c>
      <c r="H821" s="14">
        <v>1.1000000000000001</v>
      </c>
    </row>
    <row r="822" spans="1:8" ht="30" x14ac:dyDescent="0.25">
      <c r="A822" s="13" t="s">
        <v>501</v>
      </c>
      <c r="B822" s="47" t="s">
        <v>502</v>
      </c>
      <c r="C822" s="6" t="s">
        <v>51</v>
      </c>
      <c r="D822" s="6" t="s">
        <v>39</v>
      </c>
      <c r="E822" s="7">
        <v>1</v>
      </c>
      <c r="F822" s="7">
        <v>38.71</v>
      </c>
      <c r="G822" s="7">
        <v>38.71</v>
      </c>
      <c r="H822" s="14">
        <v>1</v>
      </c>
    </row>
    <row r="823" spans="1:8" x14ac:dyDescent="0.25">
      <c r="A823" s="13" t="s">
        <v>503</v>
      </c>
      <c r="B823" s="47" t="s">
        <v>504</v>
      </c>
      <c r="C823" s="6" t="s">
        <v>51</v>
      </c>
      <c r="D823" s="6" t="s">
        <v>39</v>
      </c>
      <c r="E823" s="7">
        <v>2</v>
      </c>
      <c r="F823" s="7">
        <v>3.31</v>
      </c>
      <c r="G823" s="7">
        <v>6.62</v>
      </c>
      <c r="H823" s="14">
        <v>2</v>
      </c>
    </row>
    <row r="824" spans="1:8" x14ac:dyDescent="0.25">
      <c r="A824" s="13" t="s">
        <v>505</v>
      </c>
      <c r="B824" s="47" t="s">
        <v>506</v>
      </c>
      <c r="C824" s="6" t="s">
        <v>51</v>
      </c>
      <c r="D824" s="6" t="s">
        <v>39</v>
      </c>
      <c r="E824" s="7">
        <v>1</v>
      </c>
      <c r="F824" s="7">
        <v>16.79</v>
      </c>
      <c r="G824" s="7">
        <v>16.79</v>
      </c>
      <c r="H824" s="14">
        <v>1</v>
      </c>
    </row>
    <row r="825" spans="1:8" x14ac:dyDescent="0.25">
      <c r="A825" s="13" t="s">
        <v>507</v>
      </c>
      <c r="B825" s="47" t="s">
        <v>508</v>
      </c>
      <c r="C825" s="6" t="s">
        <v>51</v>
      </c>
      <c r="D825" s="6" t="s">
        <v>39</v>
      </c>
      <c r="E825" s="7">
        <v>4</v>
      </c>
      <c r="F825" s="7">
        <v>1.02</v>
      </c>
      <c r="G825" s="7">
        <v>4.09</v>
      </c>
      <c r="H825" s="14">
        <v>4</v>
      </c>
    </row>
    <row r="826" spans="1:8" x14ac:dyDescent="0.25">
      <c r="A826" s="13"/>
      <c r="B826" s="47"/>
      <c r="C826" s="6"/>
      <c r="D826" s="6"/>
      <c r="E826" s="6"/>
      <c r="F826" s="6"/>
      <c r="G826" s="6"/>
      <c r="H826" s="12"/>
    </row>
    <row r="827" spans="1:8" x14ac:dyDescent="0.25">
      <c r="A827" s="13"/>
      <c r="B827" s="47"/>
      <c r="C827" s="6"/>
      <c r="D827" s="4" t="s">
        <v>59</v>
      </c>
      <c r="E827" s="8">
        <v>11.83</v>
      </c>
      <c r="F827" s="6"/>
      <c r="G827" s="4" t="s">
        <v>60</v>
      </c>
      <c r="H827" s="15">
        <v>78.040000000000006</v>
      </c>
    </row>
    <row r="828" spans="1:8" x14ac:dyDescent="0.25">
      <c r="A828" s="13"/>
      <c r="B828" s="47"/>
      <c r="C828" s="6"/>
      <c r="D828" s="4" t="s">
        <v>61</v>
      </c>
      <c r="E828" s="8">
        <v>66.209999999999994</v>
      </c>
      <c r="F828" s="6"/>
      <c r="G828" s="4" t="s">
        <v>62</v>
      </c>
      <c r="H828" s="15">
        <v>14.43</v>
      </c>
    </row>
    <row r="829" spans="1:8" x14ac:dyDescent="0.25">
      <c r="A829" s="13"/>
      <c r="B829" s="47"/>
      <c r="C829" s="6"/>
      <c r="D829" s="6"/>
      <c r="E829" s="6"/>
      <c r="F829" s="6"/>
      <c r="G829" s="4" t="s">
        <v>63</v>
      </c>
      <c r="H829" s="15">
        <v>27.74</v>
      </c>
    </row>
    <row r="830" spans="1:8" x14ac:dyDescent="0.25">
      <c r="A830" s="13"/>
      <c r="B830" s="47"/>
      <c r="C830" s="6"/>
      <c r="D830" s="6"/>
      <c r="E830" s="6"/>
      <c r="F830" s="6"/>
      <c r="G830" s="4" t="s">
        <v>64</v>
      </c>
      <c r="H830" s="15">
        <v>120.21</v>
      </c>
    </row>
    <row r="831" spans="1:8" x14ac:dyDescent="0.25">
      <c r="A831" s="13"/>
      <c r="B831" s="6"/>
      <c r="C831" s="6"/>
      <c r="D831" s="6"/>
      <c r="E831" s="6"/>
      <c r="F831" s="6"/>
      <c r="G831" s="6"/>
      <c r="H831" s="12"/>
    </row>
    <row r="832" spans="1:8" x14ac:dyDescent="0.25">
      <c r="A832" s="9" t="s">
        <v>15</v>
      </c>
      <c r="B832" s="2" t="s">
        <v>16</v>
      </c>
      <c r="C832" s="1" t="s">
        <v>9</v>
      </c>
      <c r="D832" s="1" t="s">
        <v>17</v>
      </c>
      <c r="E832" s="1" t="s">
        <v>18</v>
      </c>
      <c r="F832" s="1" t="s">
        <v>19</v>
      </c>
      <c r="G832" s="1" t="s">
        <v>20</v>
      </c>
      <c r="H832" s="10" t="s">
        <v>21</v>
      </c>
    </row>
    <row r="833" spans="1:8" x14ac:dyDescent="0.25">
      <c r="A833" s="11" t="s">
        <v>201</v>
      </c>
      <c r="B833" s="5" t="s">
        <v>202</v>
      </c>
      <c r="C833" s="4" t="s">
        <v>51</v>
      </c>
      <c r="D833" s="6"/>
      <c r="E833" s="6"/>
      <c r="F833" s="6"/>
      <c r="G833" s="6"/>
      <c r="H833" s="15">
        <v>12.94</v>
      </c>
    </row>
    <row r="834" spans="1:8" x14ac:dyDescent="0.25">
      <c r="A834" s="13" t="s">
        <v>90</v>
      </c>
      <c r="B834" s="47" t="s">
        <v>91</v>
      </c>
      <c r="C834" s="6" t="s">
        <v>27</v>
      </c>
      <c r="D834" s="6" t="s">
        <v>28</v>
      </c>
      <c r="E834" s="7">
        <v>0.21</v>
      </c>
      <c r="F834" s="7">
        <v>4.8499999999999996</v>
      </c>
      <c r="G834" s="7">
        <v>1.02</v>
      </c>
      <c r="H834" s="14">
        <v>0.21</v>
      </c>
    </row>
    <row r="835" spans="1:8" x14ac:dyDescent="0.25">
      <c r="A835" s="13" t="s">
        <v>92</v>
      </c>
      <c r="B835" s="47" t="s">
        <v>93</v>
      </c>
      <c r="C835" s="6" t="s">
        <v>27</v>
      </c>
      <c r="D835" s="6" t="s">
        <v>28</v>
      </c>
      <c r="E835" s="7">
        <v>0.21</v>
      </c>
      <c r="F835" s="7">
        <v>5.9</v>
      </c>
      <c r="G835" s="7">
        <v>1.24</v>
      </c>
      <c r="H835" s="14">
        <v>0.21</v>
      </c>
    </row>
    <row r="836" spans="1:8" x14ac:dyDescent="0.25">
      <c r="A836" s="13" t="s">
        <v>509</v>
      </c>
      <c r="B836" s="47" t="s">
        <v>510</v>
      </c>
      <c r="C836" s="6" t="s">
        <v>51</v>
      </c>
      <c r="D836" s="6" t="s">
        <v>39</v>
      </c>
      <c r="E836" s="7">
        <v>1</v>
      </c>
      <c r="F836" s="7">
        <v>4.9400000000000004</v>
      </c>
      <c r="G836" s="7">
        <v>4.9400000000000004</v>
      </c>
      <c r="H836" s="14">
        <v>1</v>
      </c>
    </row>
    <row r="837" spans="1:8" x14ac:dyDescent="0.25">
      <c r="A837" s="13"/>
      <c r="B837" s="47"/>
      <c r="C837" s="6"/>
      <c r="D837" s="6"/>
      <c r="E837" s="6"/>
      <c r="F837" s="6"/>
      <c r="G837" s="6"/>
      <c r="H837" s="12"/>
    </row>
    <row r="838" spans="1:8" x14ac:dyDescent="0.25">
      <c r="A838" s="13"/>
      <c r="B838" s="47"/>
      <c r="C838" s="6"/>
      <c r="D838" s="4" t="s">
        <v>59</v>
      </c>
      <c r="E838" s="8">
        <v>2.2599999999999998</v>
      </c>
      <c r="F838" s="6"/>
      <c r="G838" s="4" t="s">
        <v>60</v>
      </c>
      <c r="H838" s="15">
        <v>7.2</v>
      </c>
    </row>
    <row r="839" spans="1:8" x14ac:dyDescent="0.25">
      <c r="A839" s="13"/>
      <c r="B839" s="47"/>
      <c r="C839" s="6"/>
      <c r="D839" s="4" t="s">
        <v>61</v>
      </c>
      <c r="E839" s="8">
        <v>4.9400000000000004</v>
      </c>
      <c r="F839" s="6"/>
      <c r="G839" s="4" t="s">
        <v>62</v>
      </c>
      <c r="H839" s="15">
        <v>2.76</v>
      </c>
    </row>
    <row r="840" spans="1:8" x14ac:dyDescent="0.25">
      <c r="A840" s="13"/>
      <c r="B840" s="47"/>
      <c r="C840" s="6"/>
      <c r="D840" s="6"/>
      <c r="E840" s="6"/>
      <c r="F840" s="6"/>
      <c r="G840" s="4" t="s">
        <v>63</v>
      </c>
      <c r="H840" s="15">
        <v>2.99</v>
      </c>
    </row>
    <row r="841" spans="1:8" x14ac:dyDescent="0.25">
      <c r="A841" s="13"/>
      <c r="B841" s="47"/>
      <c r="C841" s="6"/>
      <c r="D841" s="6"/>
      <c r="E841" s="6"/>
      <c r="F841" s="6"/>
      <c r="G841" s="4" t="s">
        <v>64</v>
      </c>
      <c r="H841" s="15">
        <v>12.94</v>
      </c>
    </row>
    <row r="842" spans="1:8" x14ac:dyDescent="0.25">
      <c r="A842" s="13"/>
      <c r="B842" s="6"/>
      <c r="C842" s="6"/>
      <c r="D842" s="6"/>
      <c r="E842" s="6"/>
      <c r="F842" s="6"/>
      <c r="G842" s="6"/>
      <c r="H842" s="12"/>
    </row>
    <row r="843" spans="1:8" x14ac:dyDescent="0.25">
      <c r="A843" s="9" t="s">
        <v>15</v>
      </c>
      <c r="B843" s="2" t="s">
        <v>16</v>
      </c>
      <c r="C843" s="1" t="s">
        <v>9</v>
      </c>
      <c r="D843" s="1" t="s">
        <v>17</v>
      </c>
      <c r="E843" s="1" t="s">
        <v>18</v>
      </c>
      <c r="F843" s="1" t="s">
        <v>19</v>
      </c>
      <c r="G843" s="1" t="s">
        <v>20</v>
      </c>
      <c r="H843" s="10" t="s">
        <v>21</v>
      </c>
    </row>
    <row r="844" spans="1:8" x14ac:dyDescent="0.25">
      <c r="A844" s="11" t="s">
        <v>203</v>
      </c>
      <c r="B844" s="5" t="s">
        <v>204</v>
      </c>
      <c r="C844" s="4" t="s">
        <v>51</v>
      </c>
      <c r="D844" s="6"/>
      <c r="E844" s="6"/>
      <c r="F844" s="6"/>
      <c r="G844" s="6"/>
      <c r="H844" s="15">
        <v>25.18</v>
      </c>
    </row>
    <row r="845" spans="1:8" x14ac:dyDescent="0.25">
      <c r="A845" s="13" t="s">
        <v>90</v>
      </c>
      <c r="B845" s="47" t="s">
        <v>91</v>
      </c>
      <c r="C845" s="6" t="s">
        <v>27</v>
      </c>
      <c r="D845" s="6" t="s">
        <v>28</v>
      </c>
      <c r="E845" s="7">
        <v>0.28999999999999998</v>
      </c>
      <c r="F845" s="7">
        <v>4.8499999999999996</v>
      </c>
      <c r="G845" s="7">
        <v>1.41</v>
      </c>
      <c r="H845" s="14">
        <v>0.28999999999999998</v>
      </c>
    </row>
    <row r="846" spans="1:8" x14ac:dyDescent="0.25">
      <c r="A846" s="13" t="s">
        <v>92</v>
      </c>
      <c r="B846" s="47" t="s">
        <v>93</v>
      </c>
      <c r="C846" s="6" t="s">
        <v>27</v>
      </c>
      <c r="D846" s="6" t="s">
        <v>28</v>
      </c>
      <c r="E846" s="7">
        <v>0.28999999999999998</v>
      </c>
      <c r="F846" s="7">
        <v>5.9</v>
      </c>
      <c r="G846" s="7">
        <v>1.71</v>
      </c>
      <c r="H846" s="14">
        <v>0.28999999999999998</v>
      </c>
    </row>
    <row r="847" spans="1:8" x14ac:dyDescent="0.25">
      <c r="A847" s="13" t="s">
        <v>511</v>
      </c>
      <c r="B847" s="47" t="s">
        <v>512</v>
      </c>
      <c r="C847" s="6" t="s">
        <v>51</v>
      </c>
      <c r="D847" s="6" t="s">
        <v>39</v>
      </c>
      <c r="E847" s="7">
        <v>1</v>
      </c>
      <c r="F847" s="7">
        <v>12.44</v>
      </c>
      <c r="G847" s="7">
        <v>12.44</v>
      </c>
      <c r="H847" s="14">
        <v>1</v>
      </c>
    </row>
    <row r="848" spans="1:8" x14ac:dyDescent="0.25">
      <c r="A848" s="13"/>
      <c r="B848" s="47"/>
      <c r="C848" s="6"/>
      <c r="D848" s="6"/>
      <c r="E848" s="6"/>
      <c r="F848" s="6"/>
      <c r="G848" s="6"/>
      <c r="H848" s="12"/>
    </row>
    <row r="849" spans="1:8" x14ac:dyDescent="0.25">
      <c r="A849" s="13"/>
      <c r="B849" s="47"/>
      <c r="C849" s="6"/>
      <c r="D849" s="4" t="s">
        <v>59</v>
      </c>
      <c r="E849" s="8">
        <v>3.12</v>
      </c>
      <c r="F849" s="6"/>
      <c r="G849" s="4" t="s">
        <v>60</v>
      </c>
      <c r="H849" s="15">
        <v>15.56</v>
      </c>
    </row>
    <row r="850" spans="1:8" x14ac:dyDescent="0.25">
      <c r="A850" s="13"/>
      <c r="B850" s="47"/>
      <c r="C850" s="6"/>
      <c r="D850" s="4" t="s">
        <v>61</v>
      </c>
      <c r="E850" s="8">
        <v>12.44</v>
      </c>
      <c r="F850" s="6"/>
      <c r="G850" s="4" t="s">
        <v>62</v>
      </c>
      <c r="H850" s="15">
        <v>3.81</v>
      </c>
    </row>
    <row r="851" spans="1:8" x14ac:dyDescent="0.25">
      <c r="A851" s="13"/>
      <c r="B851" s="47"/>
      <c r="C851" s="6"/>
      <c r="D851" s="6"/>
      <c r="E851" s="6"/>
      <c r="F851" s="6"/>
      <c r="G851" s="4" t="s">
        <v>63</v>
      </c>
      <c r="H851" s="15">
        <v>5.81</v>
      </c>
    </row>
    <row r="852" spans="1:8" x14ac:dyDescent="0.25">
      <c r="A852" s="13"/>
      <c r="B852" s="47"/>
      <c r="C852" s="6"/>
      <c r="D852" s="6"/>
      <c r="E852" s="6"/>
      <c r="F852" s="6"/>
      <c r="G852" s="4" t="s">
        <v>64</v>
      </c>
      <c r="H852" s="15">
        <v>25.18</v>
      </c>
    </row>
    <row r="853" spans="1:8" x14ac:dyDescent="0.25">
      <c r="A853" s="13"/>
      <c r="B853" s="6"/>
      <c r="C853" s="6"/>
      <c r="D853" s="6"/>
      <c r="E853" s="6"/>
      <c r="F853" s="6"/>
      <c r="G853" s="6"/>
      <c r="H853" s="12"/>
    </row>
    <row r="854" spans="1:8" x14ac:dyDescent="0.25">
      <c r="A854" s="9" t="s">
        <v>15</v>
      </c>
      <c r="B854" s="2" t="s">
        <v>16</v>
      </c>
      <c r="C854" s="1" t="s">
        <v>9</v>
      </c>
      <c r="D854" s="1" t="s">
        <v>17</v>
      </c>
      <c r="E854" s="1" t="s">
        <v>18</v>
      </c>
      <c r="F854" s="1" t="s">
        <v>19</v>
      </c>
      <c r="G854" s="1" t="s">
        <v>20</v>
      </c>
      <c r="H854" s="10" t="s">
        <v>21</v>
      </c>
    </row>
    <row r="855" spans="1:8" x14ac:dyDescent="0.25">
      <c r="A855" s="11" t="s">
        <v>205</v>
      </c>
      <c r="B855" s="5" t="s">
        <v>206</v>
      </c>
      <c r="C855" s="4" t="s">
        <v>42</v>
      </c>
      <c r="D855" s="6"/>
      <c r="E855" s="6"/>
      <c r="F855" s="6"/>
      <c r="G855" s="6"/>
      <c r="H855" s="15">
        <v>6.73</v>
      </c>
    </row>
    <row r="856" spans="1:8" x14ac:dyDescent="0.25">
      <c r="A856" s="13" t="s">
        <v>90</v>
      </c>
      <c r="B856" s="47" t="s">
        <v>91</v>
      </c>
      <c r="C856" s="6" t="s">
        <v>27</v>
      </c>
      <c r="D856" s="6" t="s">
        <v>28</v>
      </c>
      <c r="E856" s="7">
        <v>0.15</v>
      </c>
      <c r="F856" s="7">
        <v>4.8499999999999996</v>
      </c>
      <c r="G856" s="7">
        <v>0.73</v>
      </c>
      <c r="H856" s="14">
        <v>0.15</v>
      </c>
    </row>
    <row r="857" spans="1:8" x14ac:dyDescent="0.25">
      <c r="A857" s="13" t="s">
        <v>92</v>
      </c>
      <c r="B857" s="47" t="s">
        <v>93</v>
      </c>
      <c r="C857" s="6" t="s">
        <v>27</v>
      </c>
      <c r="D857" s="6" t="s">
        <v>28</v>
      </c>
      <c r="E857" s="7">
        <v>0.15</v>
      </c>
      <c r="F857" s="7">
        <v>5.9</v>
      </c>
      <c r="G857" s="7">
        <v>0.89</v>
      </c>
      <c r="H857" s="14">
        <v>0.15</v>
      </c>
    </row>
    <row r="858" spans="1:8" x14ac:dyDescent="0.25">
      <c r="A858" s="13" t="s">
        <v>513</v>
      </c>
      <c r="B858" s="47" t="s">
        <v>514</v>
      </c>
      <c r="C858" s="6" t="s">
        <v>42</v>
      </c>
      <c r="D858" s="6" t="s">
        <v>39</v>
      </c>
      <c r="E858" s="7">
        <v>1.1000000000000001</v>
      </c>
      <c r="F858" s="7">
        <v>1.44</v>
      </c>
      <c r="G858" s="7">
        <v>1.58</v>
      </c>
      <c r="H858" s="14">
        <v>1.1000000000000001</v>
      </c>
    </row>
    <row r="859" spans="1:8" x14ac:dyDescent="0.25">
      <c r="A859" s="13"/>
      <c r="B859" s="47"/>
      <c r="C859" s="6"/>
      <c r="D859" s="6"/>
      <c r="E859" s="6"/>
      <c r="F859" s="6"/>
      <c r="G859" s="6"/>
      <c r="H859" s="12"/>
    </row>
    <row r="860" spans="1:8" x14ac:dyDescent="0.25">
      <c r="A860" s="13"/>
      <c r="B860" s="47"/>
      <c r="C860" s="6"/>
      <c r="D860" s="4" t="s">
        <v>59</v>
      </c>
      <c r="E860" s="8">
        <v>1.62</v>
      </c>
      <c r="F860" s="6"/>
      <c r="G860" s="4" t="s">
        <v>60</v>
      </c>
      <c r="H860" s="15">
        <v>3.2</v>
      </c>
    </row>
    <row r="861" spans="1:8" x14ac:dyDescent="0.25">
      <c r="A861" s="13"/>
      <c r="B861" s="47"/>
      <c r="C861" s="6"/>
      <c r="D861" s="4" t="s">
        <v>61</v>
      </c>
      <c r="E861" s="8">
        <v>1.58</v>
      </c>
      <c r="F861" s="6"/>
      <c r="G861" s="4" t="s">
        <v>62</v>
      </c>
      <c r="H861" s="15">
        <v>1.98</v>
      </c>
    </row>
    <row r="862" spans="1:8" x14ac:dyDescent="0.25">
      <c r="A862" s="13"/>
      <c r="B862" s="47"/>
      <c r="C862" s="6"/>
      <c r="D862" s="6"/>
      <c r="E862" s="6"/>
      <c r="F862" s="6"/>
      <c r="G862" s="4" t="s">
        <v>63</v>
      </c>
      <c r="H862" s="15">
        <v>1.55</v>
      </c>
    </row>
    <row r="863" spans="1:8" x14ac:dyDescent="0.25">
      <c r="A863" s="13"/>
      <c r="B863" s="47"/>
      <c r="C863" s="6"/>
      <c r="D863" s="6"/>
      <c r="E863" s="6"/>
      <c r="F863" s="6"/>
      <c r="G863" s="4" t="s">
        <v>64</v>
      </c>
      <c r="H863" s="15">
        <v>6.73</v>
      </c>
    </row>
    <row r="864" spans="1:8" x14ac:dyDescent="0.25">
      <c r="A864" s="13"/>
      <c r="B864" s="6"/>
      <c r="C864" s="6"/>
      <c r="D864" s="6"/>
      <c r="E864" s="6"/>
      <c r="F864" s="6"/>
      <c r="G864" s="6"/>
      <c r="H864" s="12"/>
    </row>
    <row r="865" spans="1:8" x14ac:dyDescent="0.25">
      <c r="A865" s="9" t="s">
        <v>15</v>
      </c>
      <c r="B865" s="2" t="s">
        <v>16</v>
      </c>
      <c r="C865" s="1" t="s">
        <v>9</v>
      </c>
      <c r="D865" s="1" t="s">
        <v>17</v>
      </c>
      <c r="E865" s="1" t="s">
        <v>18</v>
      </c>
      <c r="F865" s="1" t="s">
        <v>19</v>
      </c>
      <c r="G865" s="1" t="s">
        <v>20</v>
      </c>
      <c r="H865" s="10" t="s">
        <v>21</v>
      </c>
    </row>
    <row r="866" spans="1:8" x14ac:dyDescent="0.25">
      <c r="A866" s="11" t="s">
        <v>207</v>
      </c>
      <c r="B866" s="5" t="s">
        <v>208</v>
      </c>
      <c r="C866" s="4" t="s">
        <v>42</v>
      </c>
      <c r="D866" s="6"/>
      <c r="E866" s="6"/>
      <c r="F866" s="6"/>
      <c r="G866" s="6"/>
      <c r="H866" s="15">
        <v>7.11</v>
      </c>
    </row>
    <row r="867" spans="1:8" x14ac:dyDescent="0.25">
      <c r="A867" s="13" t="s">
        <v>90</v>
      </c>
      <c r="B867" s="47" t="s">
        <v>91</v>
      </c>
      <c r="C867" s="6" t="s">
        <v>27</v>
      </c>
      <c r="D867" s="6" t="s">
        <v>28</v>
      </c>
      <c r="E867" s="7">
        <v>0.15</v>
      </c>
      <c r="F867" s="7">
        <v>4.8499999999999996</v>
      </c>
      <c r="G867" s="7">
        <v>0.73</v>
      </c>
      <c r="H867" s="14">
        <v>0.15</v>
      </c>
    </row>
    <row r="868" spans="1:8" x14ac:dyDescent="0.25">
      <c r="A868" s="13" t="s">
        <v>92</v>
      </c>
      <c r="B868" s="47" t="s">
        <v>93</v>
      </c>
      <c r="C868" s="6" t="s">
        <v>27</v>
      </c>
      <c r="D868" s="6" t="s">
        <v>28</v>
      </c>
      <c r="E868" s="7">
        <v>0.15</v>
      </c>
      <c r="F868" s="7">
        <v>5.9</v>
      </c>
      <c r="G868" s="7">
        <v>0.89</v>
      </c>
      <c r="H868" s="14">
        <v>0.15</v>
      </c>
    </row>
    <row r="869" spans="1:8" x14ac:dyDescent="0.25">
      <c r="A869" s="13" t="s">
        <v>515</v>
      </c>
      <c r="B869" s="47" t="s">
        <v>516</v>
      </c>
      <c r="C869" s="6" t="s">
        <v>42</v>
      </c>
      <c r="D869" s="6" t="s">
        <v>39</v>
      </c>
      <c r="E869" s="7">
        <v>1.1000000000000001</v>
      </c>
      <c r="F869" s="7">
        <v>1.7</v>
      </c>
      <c r="G869" s="7">
        <v>1.87</v>
      </c>
      <c r="H869" s="14">
        <v>1.1000000000000001</v>
      </c>
    </row>
    <row r="870" spans="1:8" x14ac:dyDescent="0.25">
      <c r="A870" s="13"/>
      <c r="B870" s="47"/>
      <c r="C870" s="6"/>
      <c r="D870" s="6"/>
      <c r="E870" s="6"/>
      <c r="F870" s="6"/>
      <c r="G870" s="6"/>
      <c r="H870" s="12"/>
    </row>
    <row r="871" spans="1:8" x14ac:dyDescent="0.25">
      <c r="A871" s="13"/>
      <c r="B871" s="47"/>
      <c r="C871" s="6"/>
      <c r="D871" s="4" t="s">
        <v>59</v>
      </c>
      <c r="E871" s="8">
        <v>1.62</v>
      </c>
      <c r="F871" s="6"/>
      <c r="G871" s="4" t="s">
        <v>60</v>
      </c>
      <c r="H871" s="15">
        <v>3.49</v>
      </c>
    </row>
    <row r="872" spans="1:8" x14ac:dyDescent="0.25">
      <c r="A872" s="13"/>
      <c r="B872" s="47"/>
      <c r="C872" s="6"/>
      <c r="D872" s="4" t="s">
        <v>61</v>
      </c>
      <c r="E872" s="8">
        <v>1.87</v>
      </c>
      <c r="F872" s="6"/>
      <c r="G872" s="4" t="s">
        <v>62</v>
      </c>
      <c r="H872" s="15">
        <v>1.98</v>
      </c>
    </row>
    <row r="873" spans="1:8" x14ac:dyDescent="0.25">
      <c r="A873" s="13"/>
      <c r="B873" s="47"/>
      <c r="C873" s="6"/>
      <c r="D873" s="6"/>
      <c r="E873" s="6"/>
      <c r="F873" s="6"/>
      <c r="G873" s="4" t="s">
        <v>63</v>
      </c>
      <c r="H873" s="15">
        <v>1.64</v>
      </c>
    </row>
    <row r="874" spans="1:8" x14ac:dyDescent="0.25">
      <c r="A874" s="13"/>
      <c r="B874" s="47"/>
      <c r="C874" s="6"/>
      <c r="D874" s="6"/>
      <c r="E874" s="6"/>
      <c r="F874" s="6"/>
      <c r="G874" s="4" t="s">
        <v>64</v>
      </c>
      <c r="H874" s="15">
        <v>7.11</v>
      </c>
    </row>
    <row r="875" spans="1:8" x14ac:dyDescent="0.25">
      <c r="A875" s="13"/>
      <c r="B875" s="6"/>
      <c r="C875" s="6"/>
      <c r="D875" s="6"/>
      <c r="E875" s="6"/>
      <c r="F875" s="6"/>
      <c r="G875" s="6"/>
      <c r="H875" s="12"/>
    </row>
    <row r="876" spans="1:8" x14ac:dyDescent="0.25">
      <c r="A876" s="9" t="s">
        <v>15</v>
      </c>
      <c r="B876" s="2" t="s">
        <v>16</v>
      </c>
      <c r="C876" s="1" t="s">
        <v>9</v>
      </c>
      <c r="D876" s="1" t="s">
        <v>17</v>
      </c>
      <c r="E876" s="1" t="s">
        <v>18</v>
      </c>
      <c r="F876" s="1" t="s">
        <v>19</v>
      </c>
      <c r="G876" s="1" t="s">
        <v>20</v>
      </c>
      <c r="H876" s="10" t="s">
        <v>21</v>
      </c>
    </row>
    <row r="877" spans="1:8" x14ac:dyDescent="0.25">
      <c r="A877" s="11" t="s">
        <v>209</v>
      </c>
      <c r="B877" s="5" t="s">
        <v>210</v>
      </c>
      <c r="C877" s="4" t="s">
        <v>42</v>
      </c>
      <c r="D877" s="6"/>
      <c r="E877" s="6"/>
      <c r="F877" s="6"/>
      <c r="G877" s="6"/>
      <c r="H877" s="15">
        <v>4.45</v>
      </c>
    </row>
    <row r="878" spans="1:8" x14ac:dyDescent="0.25">
      <c r="A878" s="13" t="s">
        <v>90</v>
      </c>
      <c r="B878" s="47" t="s">
        <v>91</v>
      </c>
      <c r="C878" s="6" t="s">
        <v>27</v>
      </c>
      <c r="D878" s="6" t="s">
        <v>28</v>
      </c>
      <c r="E878" s="7">
        <v>0.11</v>
      </c>
      <c r="F878" s="7">
        <v>4.8499999999999996</v>
      </c>
      <c r="G878" s="7">
        <v>0.53</v>
      </c>
      <c r="H878" s="14">
        <v>0.11</v>
      </c>
    </row>
    <row r="879" spans="1:8" x14ac:dyDescent="0.25">
      <c r="A879" s="13" t="s">
        <v>92</v>
      </c>
      <c r="B879" s="47" t="s">
        <v>93</v>
      </c>
      <c r="C879" s="6" t="s">
        <v>27</v>
      </c>
      <c r="D879" s="6" t="s">
        <v>28</v>
      </c>
      <c r="E879" s="7">
        <v>0.11</v>
      </c>
      <c r="F879" s="7">
        <v>5.9</v>
      </c>
      <c r="G879" s="7">
        <v>0.65</v>
      </c>
      <c r="H879" s="14">
        <v>0.11</v>
      </c>
    </row>
    <row r="880" spans="1:8" x14ac:dyDescent="0.25">
      <c r="A880" s="13" t="s">
        <v>517</v>
      </c>
      <c r="B880" s="47" t="s">
        <v>518</v>
      </c>
      <c r="C880" s="6" t="s">
        <v>42</v>
      </c>
      <c r="D880" s="6" t="s">
        <v>39</v>
      </c>
      <c r="E880" s="7">
        <v>1.02</v>
      </c>
      <c r="F880" s="7">
        <v>0.79</v>
      </c>
      <c r="G880" s="7">
        <v>0.8</v>
      </c>
      <c r="H880" s="14">
        <v>1.02</v>
      </c>
    </row>
    <row r="881" spans="1:8" x14ac:dyDescent="0.25">
      <c r="A881" s="13"/>
      <c r="B881" s="47"/>
      <c r="C881" s="6"/>
      <c r="D881" s="6"/>
      <c r="E881" s="6"/>
      <c r="F881" s="6"/>
      <c r="G881" s="6"/>
      <c r="H881" s="12"/>
    </row>
    <row r="882" spans="1:8" x14ac:dyDescent="0.25">
      <c r="A882" s="13"/>
      <c r="B882" s="47"/>
      <c r="C882" s="6"/>
      <c r="D882" s="4" t="s">
        <v>59</v>
      </c>
      <c r="E882" s="8">
        <v>1.18</v>
      </c>
      <c r="F882" s="6"/>
      <c r="G882" s="4" t="s">
        <v>60</v>
      </c>
      <c r="H882" s="15">
        <v>1.98</v>
      </c>
    </row>
    <row r="883" spans="1:8" x14ac:dyDescent="0.25">
      <c r="A883" s="13"/>
      <c r="B883" s="47"/>
      <c r="C883" s="6"/>
      <c r="D883" s="4" t="s">
        <v>61</v>
      </c>
      <c r="E883" s="8">
        <v>0.8</v>
      </c>
      <c r="F883" s="6"/>
      <c r="G883" s="4" t="s">
        <v>62</v>
      </c>
      <c r="H883" s="15">
        <v>1.44</v>
      </c>
    </row>
    <row r="884" spans="1:8" x14ac:dyDescent="0.25">
      <c r="A884" s="13"/>
      <c r="B884" s="47"/>
      <c r="C884" s="6"/>
      <c r="D884" s="6"/>
      <c r="E884" s="6"/>
      <c r="F884" s="6"/>
      <c r="G884" s="4" t="s">
        <v>63</v>
      </c>
      <c r="H884" s="15">
        <v>1.03</v>
      </c>
    </row>
    <row r="885" spans="1:8" x14ac:dyDescent="0.25">
      <c r="A885" s="13"/>
      <c r="B885" s="47"/>
      <c r="C885" s="6"/>
      <c r="D885" s="6"/>
      <c r="E885" s="6"/>
      <c r="F885" s="6"/>
      <c r="G885" s="4" t="s">
        <v>64</v>
      </c>
      <c r="H885" s="15">
        <v>4.45</v>
      </c>
    </row>
    <row r="886" spans="1:8" x14ac:dyDescent="0.25">
      <c r="A886" s="13"/>
      <c r="B886" s="6"/>
      <c r="C886" s="6"/>
      <c r="D886" s="6"/>
      <c r="E886" s="6"/>
      <c r="F886" s="6"/>
      <c r="G886" s="6"/>
      <c r="H886" s="12"/>
    </row>
    <row r="887" spans="1:8" x14ac:dyDescent="0.25">
      <c r="A887" s="9" t="s">
        <v>15</v>
      </c>
      <c r="B887" s="2" t="s">
        <v>16</v>
      </c>
      <c r="C887" s="1" t="s">
        <v>9</v>
      </c>
      <c r="D887" s="1" t="s">
        <v>17</v>
      </c>
      <c r="E887" s="1" t="s">
        <v>18</v>
      </c>
      <c r="F887" s="1" t="s">
        <v>19</v>
      </c>
      <c r="G887" s="1" t="s">
        <v>20</v>
      </c>
      <c r="H887" s="10" t="s">
        <v>21</v>
      </c>
    </row>
    <row r="888" spans="1:8" x14ac:dyDescent="0.25">
      <c r="A888" s="11" t="s">
        <v>211</v>
      </c>
      <c r="B888" s="5" t="s">
        <v>212</v>
      </c>
      <c r="C888" s="4" t="s">
        <v>42</v>
      </c>
      <c r="D888" s="6"/>
      <c r="E888" s="6"/>
      <c r="F888" s="6"/>
      <c r="G888" s="6"/>
      <c r="H888" s="15">
        <v>5.36</v>
      </c>
    </row>
    <row r="889" spans="1:8" x14ac:dyDescent="0.25">
      <c r="A889" s="13" t="s">
        <v>90</v>
      </c>
      <c r="B889" s="47" t="s">
        <v>91</v>
      </c>
      <c r="C889" s="6" t="s">
        <v>27</v>
      </c>
      <c r="D889" s="6" t="s">
        <v>28</v>
      </c>
      <c r="E889" s="7">
        <v>0.12</v>
      </c>
      <c r="F889" s="7">
        <v>4.8499999999999996</v>
      </c>
      <c r="G889" s="7">
        <v>0.57999999999999996</v>
      </c>
      <c r="H889" s="14">
        <v>0.12</v>
      </c>
    </row>
    <row r="890" spans="1:8" x14ac:dyDescent="0.25">
      <c r="A890" s="13" t="s">
        <v>92</v>
      </c>
      <c r="B890" s="47" t="s">
        <v>93</v>
      </c>
      <c r="C890" s="6" t="s">
        <v>27</v>
      </c>
      <c r="D890" s="6" t="s">
        <v>28</v>
      </c>
      <c r="E890" s="7">
        <v>0.12</v>
      </c>
      <c r="F890" s="7">
        <v>5.9</v>
      </c>
      <c r="G890" s="7">
        <v>0.71</v>
      </c>
      <c r="H890" s="14">
        <v>0.12</v>
      </c>
    </row>
    <row r="891" spans="1:8" x14ac:dyDescent="0.25">
      <c r="A891" s="13" t="s">
        <v>519</v>
      </c>
      <c r="B891" s="47" t="s">
        <v>520</v>
      </c>
      <c r="C891" s="6" t="s">
        <v>42</v>
      </c>
      <c r="D891" s="6" t="s">
        <v>39</v>
      </c>
      <c r="E891" s="7">
        <v>1.02</v>
      </c>
      <c r="F891" s="7">
        <v>1.23</v>
      </c>
      <c r="G891" s="7">
        <v>1.26</v>
      </c>
      <c r="H891" s="14">
        <v>1.02</v>
      </c>
    </row>
    <row r="892" spans="1:8" x14ac:dyDescent="0.25">
      <c r="A892" s="13"/>
      <c r="B892" s="47"/>
      <c r="C892" s="6"/>
      <c r="D892" s="6"/>
      <c r="E892" s="6"/>
      <c r="F892" s="6"/>
      <c r="G892" s="6"/>
      <c r="H892" s="12"/>
    </row>
    <row r="893" spans="1:8" x14ac:dyDescent="0.25">
      <c r="A893" s="13"/>
      <c r="B893" s="47"/>
      <c r="C893" s="6"/>
      <c r="D893" s="4" t="s">
        <v>59</v>
      </c>
      <c r="E893" s="8">
        <v>1.29</v>
      </c>
      <c r="F893" s="6"/>
      <c r="G893" s="4" t="s">
        <v>60</v>
      </c>
      <c r="H893" s="15">
        <v>2.5499999999999998</v>
      </c>
    </row>
    <row r="894" spans="1:8" x14ac:dyDescent="0.25">
      <c r="A894" s="13"/>
      <c r="B894" s="47"/>
      <c r="C894" s="6"/>
      <c r="D894" s="4" t="s">
        <v>61</v>
      </c>
      <c r="E894" s="8">
        <v>1.26</v>
      </c>
      <c r="F894" s="6"/>
      <c r="G894" s="4" t="s">
        <v>62</v>
      </c>
      <c r="H894" s="15">
        <v>1.57</v>
      </c>
    </row>
    <row r="895" spans="1:8" x14ac:dyDescent="0.25">
      <c r="A895" s="13"/>
      <c r="B895" s="47"/>
      <c r="C895" s="6"/>
      <c r="D895" s="6"/>
      <c r="E895" s="6"/>
      <c r="F895" s="6"/>
      <c r="G895" s="4" t="s">
        <v>63</v>
      </c>
      <c r="H895" s="15">
        <v>1.24</v>
      </c>
    </row>
    <row r="896" spans="1:8" x14ac:dyDescent="0.25">
      <c r="A896" s="13"/>
      <c r="B896" s="47"/>
      <c r="C896" s="6"/>
      <c r="D896" s="6"/>
      <c r="E896" s="6"/>
      <c r="F896" s="6"/>
      <c r="G896" s="4" t="s">
        <v>64</v>
      </c>
      <c r="H896" s="15">
        <v>5.36</v>
      </c>
    </row>
    <row r="897" spans="1:8" x14ac:dyDescent="0.25">
      <c r="A897" s="18"/>
      <c r="B897" s="46"/>
      <c r="C897" s="3"/>
      <c r="D897" s="3"/>
      <c r="E897" s="3"/>
      <c r="F897" s="3"/>
      <c r="G897" s="3"/>
      <c r="H897" s="19"/>
    </row>
    <row r="898" spans="1:8" x14ac:dyDescent="0.25">
      <c r="A898" s="9" t="s">
        <v>15</v>
      </c>
      <c r="B898" s="2" t="s">
        <v>16</v>
      </c>
      <c r="C898" s="1" t="s">
        <v>9</v>
      </c>
      <c r="D898" s="1" t="s">
        <v>17</v>
      </c>
      <c r="E898" s="1" t="s">
        <v>18</v>
      </c>
      <c r="F898" s="1" t="s">
        <v>19</v>
      </c>
      <c r="G898" s="1" t="s">
        <v>20</v>
      </c>
      <c r="H898" s="10" t="s">
        <v>21</v>
      </c>
    </row>
    <row r="899" spans="1:8" x14ac:dyDescent="0.25">
      <c r="A899" s="11" t="s">
        <v>213</v>
      </c>
      <c r="B899" s="5" t="s">
        <v>214</v>
      </c>
      <c r="C899" s="4" t="s">
        <v>42</v>
      </c>
      <c r="D899" s="6"/>
      <c r="E899" s="6"/>
      <c r="F899" s="6"/>
      <c r="G899" s="6"/>
      <c r="H899" s="15">
        <v>8.56</v>
      </c>
    </row>
    <row r="900" spans="1:8" x14ac:dyDescent="0.25">
      <c r="A900" s="13" t="s">
        <v>90</v>
      </c>
      <c r="B900" s="47" t="s">
        <v>91</v>
      </c>
      <c r="C900" s="6" t="s">
        <v>27</v>
      </c>
      <c r="D900" s="6" t="s">
        <v>28</v>
      </c>
      <c r="E900" s="7">
        <v>0.14000000000000001</v>
      </c>
      <c r="F900" s="7">
        <v>4.8499999999999996</v>
      </c>
      <c r="G900" s="7">
        <v>0.68</v>
      </c>
      <c r="H900" s="14">
        <v>0.14000000000000001</v>
      </c>
    </row>
    <row r="901" spans="1:8" x14ac:dyDescent="0.25">
      <c r="A901" s="13" t="s">
        <v>92</v>
      </c>
      <c r="B901" s="47" t="s">
        <v>93</v>
      </c>
      <c r="C901" s="6" t="s">
        <v>27</v>
      </c>
      <c r="D901" s="6" t="s">
        <v>28</v>
      </c>
      <c r="E901" s="7">
        <v>0.14000000000000001</v>
      </c>
      <c r="F901" s="7">
        <v>5.9</v>
      </c>
      <c r="G901" s="7">
        <v>0.83</v>
      </c>
      <c r="H901" s="14">
        <v>0.14000000000000001</v>
      </c>
    </row>
    <row r="902" spans="1:8" x14ac:dyDescent="0.25">
      <c r="A902" s="13" t="s">
        <v>521</v>
      </c>
      <c r="B902" s="47" t="s">
        <v>522</v>
      </c>
      <c r="C902" s="6" t="s">
        <v>42</v>
      </c>
      <c r="D902" s="6" t="s">
        <v>39</v>
      </c>
      <c r="E902" s="7">
        <v>1.02</v>
      </c>
      <c r="F902" s="7">
        <v>3.17</v>
      </c>
      <c r="G902" s="7">
        <v>3.23</v>
      </c>
      <c r="H902" s="14">
        <v>1.02</v>
      </c>
    </row>
    <row r="903" spans="1:8" x14ac:dyDescent="0.25">
      <c r="A903" s="13"/>
      <c r="B903" s="47"/>
      <c r="C903" s="6"/>
      <c r="D903" s="6"/>
      <c r="E903" s="6"/>
      <c r="F903" s="6"/>
      <c r="G903" s="6"/>
      <c r="H903" s="12"/>
    </row>
    <row r="904" spans="1:8" x14ac:dyDescent="0.25">
      <c r="A904" s="13"/>
      <c r="B904" s="47"/>
      <c r="C904" s="6"/>
      <c r="D904" s="4" t="s">
        <v>59</v>
      </c>
      <c r="E904" s="8">
        <v>1.51</v>
      </c>
      <c r="F904" s="6"/>
      <c r="G904" s="4" t="s">
        <v>60</v>
      </c>
      <c r="H904" s="15">
        <v>4.74</v>
      </c>
    </row>
    <row r="905" spans="1:8" x14ac:dyDescent="0.25">
      <c r="A905" s="13"/>
      <c r="B905" s="47"/>
      <c r="C905" s="6"/>
      <c r="D905" s="4" t="s">
        <v>61</v>
      </c>
      <c r="E905" s="8">
        <v>3.23</v>
      </c>
      <c r="F905" s="6"/>
      <c r="G905" s="4" t="s">
        <v>62</v>
      </c>
      <c r="H905" s="15">
        <v>1.84</v>
      </c>
    </row>
    <row r="906" spans="1:8" x14ac:dyDescent="0.25">
      <c r="A906" s="13"/>
      <c r="B906" s="47"/>
      <c r="C906" s="6"/>
      <c r="D906" s="6"/>
      <c r="E906" s="6"/>
      <c r="F906" s="6"/>
      <c r="G906" s="4" t="s">
        <v>63</v>
      </c>
      <c r="H906" s="15">
        <v>1.97</v>
      </c>
    </row>
    <row r="907" spans="1:8" x14ac:dyDescent="0.25">
      <c r="A907" s="13"/>
      <c r="B907" s="47"/>
      <c r="C907" s="6"/>
      <c r="D907" s="6"/>
      <c r="E907" s="6"/>
      <c r="F907" s="6"/>
      <c r="G907" s="4" t="s">
        <v>64</v>
      </c>
      <c r="H907" s="15">
        <v>8.56</v>
      </c>
    </row>
    <row r="908" spans="1:8" x14ac:dyDescent="0.25">
      <c r="A908" s="13"/>
      <c r="B908" s="6"/>
      <c r="C908" s="6"/>
      <c r="D908" s="6"/>
      <c r="E908" s="6"/>
      <c r="F908" s="6"/>
      <c r="G908" s="6"/>
      <c r="H908" s="12"/>
    </row>
    <row r="909" spans="1:8" x14ac:dyDescent="0.25">
      <c r="A909" s="9" t="s">
        <v>15</v>
      </c>
      <c r="B909" s="2" t="s">
        <v>16</v>
      </c>
      <c r="C909" s="1" t="s">
        <v>9</v>
      </c>
      <c r="D909" s="1" t="s">
        <v>17</v>
      </c>
      <c r="E909" s="1" t="s">
        <v>18</v>
      </c>
      <c r="F909" s="1" t="s">
        <v>19</v>
      </c>
      <c r="G909" s="1" t="s">
        <v>20</v>
      </c>
      <c r="H909" s="10" t="s">
        <v>21</v>
      </c>
    </row>
    <row r="910" spans="1:8" ht="30" x14ac:dyDescent="0.25">
      <c r="A910" s="11" t="s">
        <v>226</v>
      </c>
      <c r="B910" s="5" t="s">
        <v>227</v>
      </c>
      <c r="C910" s="4" t="s">
        <v>24</v>
      </c>
      <c r="D910" s="6"/>
      <c r="E910" s="6"/>
      <c r="F910" s="6"/>
      <c r="G910" s="6"/>
      <c r="H910" s="15">
        <v>6.11</v>
      </c>
    </row>
    <row r="911" spans="1:8" x14ac:dyDescent="0.25">
      <c r="A911" s="13" t="s">
        <v>29</v>
      </c>
      <c r="B911" s="47" t="s">
        <v>30</v>
      </c>
      <c r="C911" s="6" t="s">
        <v>27</v>
      </c>
      <c r="D911" s="6" t="s">
        <v>28</v>
      </c>
      <c r="E911" s="7">
        <v>0.1</v>
      </c>
      <c r="F911" s="7">
        <v>5.9</v>
      </c>
      <c r="G911" s="7">
        <v>0.59</v>
      </c>
      <c r="H911" s="14">
        <v>0.1</v>
      </c>
    </row>
    <row r="912" spans="1:8" x14ac:dyDescent="0.25">
      <c r="A912" s="13" t="s">
        <v>31</v>
      </c>
      <c r="B912" s="47" t="s">
        <v>32</v>
      </c>
      <c r="C912" s="6" t="s">
        <v>27</v>
      </c>
      <c r="D912" s="6" t="s">
        <v>28</v>
      </c>
      <c r="E912" s="7">
        <v>0.1</v>
      </c>
      <c r="F912" s="7">
        <v>4.8499999999999996</v>
      </c>
      <c r="G912" s="7">
        <v>0.49</v>
      </c>
      <c r="H912" s="14">
        <v>0.1</v>
      </c>
    </row>
    <row r="913" spans="1:8" x14ac:dyDescent="0.25">
      <c r="A913" s="13" t="s">
        <v>438</v>
      </c>
      <c r="B913" s="47" t="s">
        <v>439</v>
      </c>
      <c r="C913" s="6" t="s">
        <v>35</v>
      </c>
      <c r="D913" s="6" t="s">
        <v>36</v>
      </c>
      <c r="E913" s="7">
        <v>5.0000000000000001E-3</v>
      </c>
      <c r="F913" s="7">
        <v>402.35</v>
      </c>
      <c r="G913" s="7">
        <v>2.0099999999999998</v>
      </c>
      <c r="H913" s="14">
        <v>5.0000000000000001E-3</v>
      </c>
    </row>
    <row r="914" spans="1:8" x14ac:dyDescent="0.25">
      <c r="A914" s="13"/>
      <c r="B914" s="47"/>
      <c r="C914" s="6"/>
      <c r="D914" s="6"/>
      <c r="E914" s="6"/>
      <c r="F914" s="6"/>
      <c r="G914" s="6"/>
      <c r="H914" s="12"/>
    </row>
    <row r="915" spans="1:8" x14ac:dyDescent="0.25">
      <c r="A915" s="13"/>
      <c r="B915" s="47"/>
      <c r="C915" s="6"/>
      <c r="D915" s="4" t="s">
        <v>59</v>
      </c>
      <c r="E915" s="8">
        <v>1.32</v>
      </c>
      <c r="F915" s="6"/>
      <c r="G915" s="4" t="s">
        <v>60</v>
      </c>
      <c r="H915" s="15">
        <v>3.09</v>
      </c>
    </row>
    <row r="916" spans="1:8" x14ac:dyDescent="0.25">
      <c r="A916" s="13"/>
      <c r="B916" s="47"/>
      <c r="C916" s="6"/>
      <c r="D916" s="4" t="s">
        <v>61</v>
      </c>
      <c r="E916" s="8">
        <v>1.77</v>
      </c>
      <c r="F916" s="6"/>
      <c r="G916" s="4" t="s">
        <v>62</v>
      </c>
      <c r="H916" s="15">
        <v>1.61</v>
      </c>
    </row>
    <row r="917" spans="1:8" x14ac:dyDescent="0.25">
      <c r="A917" s="13"/>
      <c r="B917" s="47"/>
      <c r="C917" s="6"/>
      <c r="D917" s="6"/>
      <c r="E917" s="6"/>
      <c r="F917" s="6"/>
      <c r="G917" s="4" t="s">
        <v>63</v>
      </c>
      <c r="H917" s="15">
        <v>1.41</v>
      </c>
    </row>
    <row r="918" spans="1:8" x14ac:dyDescent="0.25">
      <c r="A918" s="13"/>
      <c r="B918" s="47"/>
      <c r="C918" s="6"/>
      <c r="D918" s="6"/>
      <c r="E918" s="6"/>
      <c r="F918" s="6"/>
      <c r="G918" s="4" t="s">
        <v>64</v>
      </c>
      <c r="H918" s="15">
        <v>6.11</v>
      </c>
    </row>
    <row r="919" spans="1:8" x14ac:dyDescent="0.25">
      <c r="A919" s="13"/>
      <c r="B919" s="6"/>
      <c r="C919" s="6"/>
      <c r="D919" s="6"/>
      <c r="E919" s="6"/>
      <c r="F919" s="6"/>
      <c r="G919" s="6"/>
      <c r="H919" s="12"/>
    </row>
    <row r="920" spans="1:8" x14ac:dyDescent="0.25">
      <c r="A920" s="9" t="s">
        <v>15</v>
      </c>
      <c r="B920" s="2" t="s">
        <v>16</v>
      </c>
      <c r="C920" s="1" t="s">
        <v>9</v>
      </c>
      <c r="D920" s="1" t="s">
        <v>17</v>
      </c>
      <c r="E920" s="1" t="s">
        <v>18</v>
      </c>
      <c r="F920" s="1" t="s">
        <v>19</v>
      </c>
      <c r="G920" s="1" t="s">
        <v>20</v>
      </c>
      <c r="H920" s="10" t="s">
        <v>21</v>
      </c>
    </row>
    <row r="921" spans="1:8" ht="30" x14ac:dyDescent="0.25">
      <c r="A921" s="11" t="s">
        <v>228</v>
      </c>
      <c r="B921" s="5" t="s">
        <v>229</v>
      </c>
      <c r="C921" s="4" t="s">
        <v>24</v>
      </c>
      <c r="D921" s="6"/>
      <c r="E921" s="6"/>
      <c r="F921" s="6"/>
      <c r="G921" s="6"/>
      <c r="H921" s="15">
        <v>17.649999999999999</v>
      </c>
    </row>
    <row r="922" spans="1:8" x14ac:dyDescent="0.25">
      <c r="A922" s="13" t="s">
        <v>29</v>
      </c>
      <c r="B922" s="47" t="s">
        <v>30</v>
      </c>
      <c r="C922" s="6" t="s">
        <v>27</v>
      </c>
      <c r="D922" s="6" t="s">
        <v>28</v>
      </c>
      <c r="E922" s="7">
        <v>0.5</v>
      </c>
      <c r="F922" s="7">
        <v>5.9</v>
      </c>
      <c r="G922" s="7">
        <v>2.95</v>
      </c>
      <c r="H922" s="14">
        <v>0.5</v>
      </c>
    </row>
    <row r="923" spans="1:8" x14ac:dyDescent="0.25">
      <c r="A923" s="13" t="s">
        <v>31</v>
      </c>
      <c r="B923" s="47" t="s">
        <v>32</v>
      </c>
      <c r="C923" s="6" t="s">
        <v>27</v>
      </c>
      <c r="D923" s="6" t="s">
        <v>28</v>
      </c>
      <c r="E923" s="7">
        <v>0.5</v>
      </c>
      <c r="F923" s="7">
        <v>4.8499999999999996</v>
      </c>
      <c r="G923" s="7">
        <v>2.4300000000000002</v>
      </c>
      <c r="H923" s="14">
        <v>0.5</v>
      </c>
    </row>
    <row r="924" spans="1:8" x14ac:dyDescent="0.25">
      <c r="A924" s="13" t="s">
        <v>523</v>
      </c>
      <c r="B924" s="47" t="s">
        <v>524</v>
      </c>
      <c r="C924" s="6" t="s">
        <v>35</v>
      </c>
      <c r="D924" s="6" t="s">
        <v>36</v>
      </c>
      <c r="E924" s="7">
        <v>5.0000000000000001E-3</v>
      </c>
      <c r="F924" s="7">
        <v>265.95</v>
      </c>
      <c r="G924" s="7">
        <v>1.33</v>
      </c>
      <c r="H924" s="14">
        <v>5.0000000000000001E-3</v>
      </c>
    </row>
    <row r="925" spans="1:8" x14ac:dyDescent="0.25">
      <c r="A925" s="13"/>
      <c r="B925" s="47"/>
      <c r="C925" s="6"/>
      <c r="D925" s="6"/>
      <c r="E925" s="6"/>
      <c r="F925" s="6"/>
      <c r="G925" s="6"/>
      <c r="H925" s="12"/>
    </row>
    <row r="926" spans="1:8" x14ac:dyDescent="0.25">
      <c r="A926" s="13"/>
      <c r="B926" s="47"/>
      <c r="C926" s="6"/>
      <c r="D926" s="4" t="s">
        <v>59</v>
      </c>
      <c r="E926" s="8">
        <v>5.63</v>
      </c>
      <c r="F926" s="6"/>
      <c r="G926" s="4" t="s">
        <v>60</v>
      </c>
      <c r="H926" s="15">
        <v>6.71</v>
      </c>
    </row>
    <row r="927" spans="1:8" x14ac:dyDescent="0.25">
      <c r="A927" s="13"/>
      <c r="B927" s="47"/>
      <c r="C927" s="6"/>
      <c r="D927" s="4" t="s">
        <v>61</v>
      </c>
      <c r="E927" s="8">
        <v>1.08</v>
      </c>
      <c r="F927" s="6"/>
      <c r="G927" s="4" t="s">
        <v>62</v>
      </c>
      <c r="H927" s="15">
        <v>6.87</v>
      </c>
    </row>
    <row r="928" spans="1:8" x14ac:dyDescent="0.25">
      <c r="A928" s="13"/>
      <c r="B928" s="47"/>
      <c r="C928" s="6"/>
      <c r="D928" s="6"/>
      <c r="E928" s="6"/>
      <c r="F928" s="6"/>
      <c r="G928" s="4" t="s">
        <v>63</v>
      </c>
      <c r="H928" s="15">
        <v>4.07</v>
      </c>
    </row>
    <row r="929" spans="1:8" x14ac:dyDescent="0.25">
      <c r="A929" s="13"/>
      <c r="B929" s="47"/>
      <c r="C929" s="6"/>
      <c r="D929" s="6"/>
      <c r="E929" s="6"/>
      <c r="F929" s="6"/>
      <c r="G929" s="4" t="s">
        <v>64</v>
      </c>
      <c r="H929" s="15">
        <v>17.649999999999999</v>
      </c>
    </row>
    <row r="930" spans="1:8" x14ac:dyDescent="0.25">
      <c r="A930" s="13"/>
      <c r="B930" s="6"/>
      <c r="C930" s="6"/>
      <c r="D930" s="6"/>
      <c r="E930" s="6"/>
      <c r="F930" s="6"/>
      <c r="G930" s="6"/>
      <c r="H930" s="12"/>
    </row>
    <row r="931" spans="1:8" x14ac:dyDescent="0.25">
      <c r="A931" s="9" t="s">
        <v>15</v>
      </c>
      <c r="B931" s="2" t="s">
        <v>16</v>
      </c>
      <c r="C931" s="1" t="s">
        <v>9</v>
      </c>
      <c r="D931" s="1" t="s">
        <v>17</v>
      </c>
      <c r="E931" s="1" t="s">
        <v>18</v>
      </c>
      <c r="F931" s="1" t="s">
        <v>19</v>
      </c>
      <c r="G931" s="1" t="s">
        <v>20</v>
      </c>
      <c r="H931" s="10" t="s">
        <v>21</v>
      </c>
    </row>
    <row r="932" spans="1:8" x14ac:dyDescent="0.25">
      <c r="A932" s="11" t="s">
        <v>230</v>
      </c>
      <c r="B932" s="5" t="s">
        <v>525</v>
      </c>
      <c r="C932" s="4" t="s">
        <v>24</v>
      </c>
      <c r="D932" s="6"/>
      <c r="E932" s="6"/>
      <c r="F932" s="6"/>
      <c r="G932" s="6"/>
      <c r="H932" s="15">
        <v>38.04</v>
      </c>
    </row>
    <row r="933" spans="1:8" x14ac:dyDescent="0.25">
      <c r="A933" s="13" t="s">
        <v>436</v>
      </c>
      <c r="B933" s="47" t="s">
        <v>437</v>
      </c>
      <c r="C933" s="6" t="s">
        <v>27</v>
      </c>
      <c r="D933" s="6" t="s">
        <v>28</v>
      </c>
      <c r="E933" s="7">
        <v>0.35</v>
      </c>
      <c r="F933" s="7">
        <v>5.9</v>
      </c>
      <c r="G933" s="7">
        <v>2.0699999999999998</v>
      </c>
      <c r="H933" s="14">
        <v>0.35</v>
      </c>
    </row>
    <row r="934" spans="1:8" x14ac:dyDescent="0.25">
      <c r="A934" s="13" t="s">
        <v>31</v>
      </c>
      <c r="B934" s="47" t="s">
        <v>32</v>
      </c>
      <c r="C934" s="6" t="s">
        <v>27</v>
      </c>
      <c r="D934" s="6" t="s">
        <v>28</v>
      </c>
      <c r="E934" s="7">
        <v>0.12</v>
      </c>
      <c r="F934" s="7">
        <v>4.8499999999999996</v>
      </c>
      <c r="G934" s="7">
        <v>0.57999999999999996</v>
      </c>
      <c r="H934" s="14">
        <v>0.12</v>
      </c>
    </row>
    <row r="935" spans="1:8" x14ac:dyDescent="0.25">
      <c r="A935" s="13" t="s">
        <v>526</v>
      </c>
      <c r="B935" s="47" t="s">
        <v>527</v>
      </c>
      <c r="C935" s="6" t="s">
        <v>56</v>
      </c>
      <c r="D935" s="6" t="s">
        <v>39</v>
      </c>
      <c r="E935" s="7">
        <v>4.4000000000000004</v>
      </c>
      <c r="F935" s="7">
        <v>0.41</v>
      </c>
      <c r="G935" s="7">
        <v>1.8</v>
      </c>
      <c r="H935" s="14">
        <v>4.4000000000000004</v>
      </c>
    </row>
    <row r="936" spans="1:8" x14ac:dyDescent="0.25">
      <c r="A936" s="13" t="s">
        <v>528</v>
      </c>
      <c r="B936" s="47" t="s">
        <v>529</v>
      </c>
      <c r="C936" s="6" t="s">
        <v>24</v>
      </c>
      <c r="D936" s="6" t="s">
        <v>39</v>
      </c>
      <c r="E936" s="7">
        <v>1.1000000000000001</v>
      </c>
      <c r="F936" s="7">
        <v>19.62</v>
      </c>
      <c r="G936" s="7">
        <v>21.58</v>
      </c>
      <c r="H936" s="14">
        <v>1.1000000000000001</v>
      </c>
    </row>
    <row r="937" spans="1:8" x14ac:dyDescent="0.25">
      <c r="A937" s="13"/>
      <c r="B937" s="47"/>
      <c r="C937" s="6"/>
      <c r="D937" s="6"/>
      <c r="E937" s="6"/>
      <c r="F937" s="6"/>
      <c r="G937" s="6"/>
      <c r="H937" s="12"/>
    </row>
    <row r="938" spans="1:8" x14ac:dyDescent="0.25">
      <c r="A938" s="13"/>
      <c r="B938" s="47"/>
      <c r="C938" s="6"/>
      <c r="D938" s="4" t="s">
        <v>59</v>
      </c>
      <c r="E938" s="8">
        <v>2.65</v>
      </c>
      <c r="F938" s="6"/>
      <c r="G938" s="4" t="s">
        <v>60</v>
      </c>
      <c r="H938" s="15">
        <v>26.03</v>
      </c>
    </row>
    <row r="939" spans="1:8" x14ac:dyDescent="0.25">
      <c r="A939" s="13"/>
      <c r="B939" s="47"/>
      <c r="C939" s="6"/>
      <c r="D939" s="4" t="s">
        <v>61</v>
      </c>
      <c r="E939" s="8">
        <v>23.38</v>
      </c>
      <c r="F939" s="6"/>
      <c r="G939" s="4" t="s">
        <v>62</v>
      </c>
      <c r="H939" s="15">
        <v>3.23</v>
      </c>
    </row>
    <row r="940" spans="1:8" x14ac:dyDescent="0.25">
      <c r="A940" s="13"/>
      <c r="B940" s="47"/>
      <c r="C940" s="6"/>
      <c r="D940" s="6"/>
      <c r="E940" s="6"/>
      <c r="F940" s="6"/>
      <c r="G940" s="4" t="s">
        <v>63</v>
      </c>
      <c r="H940" s="15">
        <v>8.7799999999999994</v>
      </c>
    </row>
    <row r="941" spans="1:8" x14ac:dyDescent="0.25">
      <c r="A941" s="13"/>
      <c r="B941" s="47"/>
      <c r="C941" s="6"/>
      <c r="D941" s="6"/>
      <c r="E941" s="6"/>
      <c r="F941" s="6"/>
      <c r="G941" s="4" t="s">
        <v>64</v>
      </c>
      <c r="H941" s="15">
        <v>38.04</v>
      </c>
    </row>
    <row r="942" spans="1:8" x14ac:dyDescent="0.25">
      <c r="A942" s="13"/>
      <c r="B942" s="6"/>
      <c r="C942" s="6"/>
      <c r="D942" s="6"/>
      <c r="E942" s="6"/>
      <c r="F942" s="6"/>
      <c r="G942" s="6"/>
      <c r="H942" s="12"/>
    </row>
    <row r="943" spans="1:8" x14ac:dyDescent="0.25">
      <c r="A943" s="9" t="s">
        <v>15</v>
      </c>
      <c r="B943" s="2" t="s">
        <v>16</v>
      </c>
      <c r="C943" s="1" t="s">
        <v>9</v>
      </c>
      <c r="D943" s="1" t="s">
        <v>17</v>
      </c>
      <c r="E943" s="1" t="s">
        <v>18</v>
      </c>
      <c r="F943" s="1" t="s">
        <v>19</v>
      </c>
      <c r="G943" s="1" t="s">
        <v>20</v>
      </c>
      <c r="H943" s="10" t="s">
        <v>21</v>
      </c>
    </row>
    <row r="944" spans="1:8" ht="30" x14ac:dyDescent="0.25">
      <c r="A944" s="11" t="s">
        <v>226</v>
      </c>
      <c r="B944" s="5" t="s">
        <v>227</v>
      </c>
      <c r="C944" s="4" t="s">
        <v>24</v>
      </c>
      <c r="D944" s="6"/>
      <c r="E944" s="6"/>
      <c r="F944" s="6"/>
      <c r="G944" s="6"/>
      <c r="H944" s="15">
        <v>6.11</v>
      </c>
    </row>
    <row r="945" spans="1:8" x14ac:dyDescent="0.25">
      <c r="A945" s="13" t="s">
        <v>29</v>
      </c>
      <c r="B945" s="47" t="s">
        <v>30</v>
      </c>
      <c r="C945" s="6" t="s">
        <v>27</v>
      </c>
      <c r="D945" s="6" t="s">
        <v>28</v>
      </c>
      <c r="E945" s="7">
        <v>0.1</v>
      </c>
      <c r="F945" s="7">
        <v>5.9</v>
      </c>
      <c r="G945" s="7">
        <v>0.59</v>
      </c>
      <c r="H945" s="14">
        <v>0.1</v>
      </c>
    </row>
    <row r="946" spans="1:8" x14ac:dyDescent="0.25">
      <c r="A946" s="13" t="s">
        <v>31</v>
      </c>
      <c r="B946" s="47" t="s">
        <v>32</v>
      </c>
      <c r="C946" s="6" t="s">
        <v>27</v>
      </c>
      <c r="D946" s="6" t="s">
        <v>28</v>
      </c>
      <c r="E946" s="7">
        <v>0.1</v>
      </c>
      <c r="F946" s="7">
        <v>4.8499999999999996</v>
      </c>
      <c r="G946" s="7">
        <v>0.49</v>
      </c>
      <c r="H946" s="14">
        <v>0.1</v>
      </c>
    </row>
    <row r="947" spans="1:8" x14ac:dyDescent="0.25">
      <c r="A947" s="13" t="s">
        <v>438</v>
      </c>
      <c r="B947" s="47" t="s">
        <v>439</v>
      </c>
      <c r="C947" s="6" t="s">
        <v>35</v>
      </c>
      <c r="D947" s="6" t="s">
        <v>36</v>
      </c>
      <c r="E947" s="7">
        <v>5.0000000000000001E-3</v>
      </c>
      <c r="F947" s="7">
        <v>402.35</v>
      </c>
      <c r="G947" s="7">
        <v>2.0099999999999998</v>
      </c>
      <c r="H947" s="14">
        <v>5.0000000000000001E-3</v>
      </c>
    </row>
    <row r="948" spans="1:8" x14ac:dyDescent="0.25">
      <c r="A948" s="13"/>
      <c r="B948" s="47"/>
      <c r="C948" s="6"/>
      <c r="D948" s="6"/>
      <c r="E948" s="6"/>
      <c r="F948" s="6"/>
      <c r="G948" s="6"/>
      <c r="H948" s="12"/>
    </row>
    <row r="949" spans="1:8" x14ac:dyDescent="0.25">
      <c r="A949" s="13"/>
      <c r="B949" s="47"/>
      <c r="C949" s="6"/>
      <c r="D949" s="4" t="s">
        <v>59</v>
      </c>
      <c r="E949" s="8">
        <v>1.32</v>
      </c>
      <c r="F949" s="6"/>
      <c r="G949" s="4" t="s">
        <v>60</v>
      </c>
      <c r="H949" s="15">
        <v>3.09</v>
      </c>
    </row>
    <row r="950" spans="1:8" x14ac:dyDescent="0.25">
      <c r="A950" s="13"/>
      <c r="B950" s="47"/>
      <c r="C950" s="6"/>
      <c r="D950" s="4" t="s">
        <v>61</v>
      </c>
      <c r="E950" s="8">
        <v>1.77</v>
      </c>
      <c r="F950" s="6"/>
      <c r="G950" s="4" t="s">
        <v>62</v>
      </c>
      <c r="H950" s="15">
        <v>1.61</v>
      </c>
    </row>
    <row r="951" spans="1:8" x14ac:dyDescent="0.25">
      <c r="A951" s="13"/>
      <c r="B951" s="47"/>
      <c r="C951" s="6"/>
      <c r="D951" s="6"/>
      <c r="E951" s="6"/>
      <c r="F951" s="6"/>
      <c r="G951" s="4" t="s">
        <v>63</v>
      </c>
      <c r="H951" s="15">
        <v>1.41</v>
      </c>
    </row>
    <row r="952" spans="1:8" x14ac:dyDescent="0.25">
      <c r="A952" s="13"/>
      <c r="B952" s="47"/>
      <c r="C952" s="6"/>
      <c r="D952" s="6"/>
      <c r="E952" s="6"/>
      <c r="F952" s="6"/>
      <c r="G952" s="4" t="s">
        <v>64</v>
      </c>
      <c r="H952" s="15">
        <v>6.11</v>
      </c>
    </row>
    <row r="953" spans="1:8" x14ac:dyDescent="0.25">
      <c r="A953" s="13"/>
      <c r="B953" s="6"/>
      <c r="C953" s="6"/>
      <c r="D953" s="6"/>
      <c r="E953" s="6"/>
      <c r="F953" s="6"/>
      <c r="G953" s="6"/>
      <c r="H953" s="12"/>
    </row>
    <row r="954" spans="1:8" x14ac:dyDescent="0.25">
      <c r="A954" s="9" t="s">
        <v>15</v>
      </c>
      <c r="B954" s="2" t="s">
        <v>16</v>
      </c>
      <c r="C954" s="1" t="s">
        <v>9</v>
      </c>
      <c r="D954" s="1" t="s">
        <v>17</v>
      </c>
      <c r="E954" s="1" t="s">
        <v>18</v>
      </c>
      <c r="F954" s="1" t="s">
        <v>19</v>
      </c>
      <c r="G954" s="1" t="s">
        <v>20</v>
      </c>
      <c r="H954" s="10" t="s">
        <v>21</v>
      </c>
    </row>
    <row r="955" spans="1:8" ht="30" x14ac:dyDescent="0.25">
      <c r="A955" s="11" t="s">
        <v>228</v>
      </c>
      <c r="B955" s="5" t="s">
        <v>229</v>
      </c>
      <c r="C955" s="4" t="s">
        <v>24</v>
      </c>
      <c r="D955" s="6"/>
      <c r="E955" s="6"/>
      <c r="F955" s="6"/>
      <c r="G955" s="6"/>
      <c r="H955" s="15">
        <v>17.649999999999999</v>
      </c>
    </row>
    <row r="956" spans="1:8" x14ac:dyDescent="0.25">
      <c r="A956" s="13" t="s">
        <v>29</v>
      </c>
      <c r="B956" s="47" t="s">
        <v>30</v>
      </c>
      <c r="C956" s="6" t="s">
        <v>27</v>
      </c>
      <c r="D956" s="6" t="s">
        <v>28</v>
      </c>
      <c r="E956" s="7">
        <v>0.5</v>
      </c>
      <c r="F956" s="7">
        <v>5.9</v>
      </c>
      <c r="G956" s="7">
        <v>2.95</v>
      </c>
      <c r="H956" s="14">
        <v>0.5</v>
      </c>
    </row>
    <row r="957" spans="1:8" x14ac:dyDescent="0.25">
      <c r="A957" s="13" t="s">
        <v>31</v>
      </c>
      <c r="B957" s="47" t="s">
        <v>32</v>
      </c>
      <c r="C957" s="6" t="s">
        <v>27</v>
      </c>
      <c r="D957" s="6" t="s">
        <v>28</v>
      </c>
      <c r="E957" s="7">
        <v>0.5</v>
      </c>
      <c r="F957" s="7">
        <v>4.8499999999999996</v>
      </c>
      <c r="G957" s="7">
        <v>2.4300000000000002</v>
      </c>
      <c r="H957" s="14">
        <v>0.5</v>
      </c>
    </row>
    <row r="958" spans="1:8" x14ac:dyDescent="0.25">
      <c r="A958" s="13" t="s">
        <v>523</v>
      </c>
      <c r="B958" s="47" t="s">
        <v>524</v>
      </c>
      <c r="C958" s="6" t="s">
        <v>35</v>
      </c>
      <c r="D958" s="6" t="s">
        <v>36</v>
      </c>
      <c r="E958" s="7">
        <v>5.0000000000000001E-3</v>
      </c>
      <c r="F958" s="7">
        <v>265.95</v>
      </c>
      <c r="G958" s="7">
        <v>1.33</v>
      </c>
      <c r="H958" s="14">
        <v>5.0000000000000001E-3</v>
      </c>
    </row>
    <row r="959" spans="1:8" x14ac:dyDescent="0.25">
      <c r="A959" s="13"/>
      <c r="B959" s="47"/>
      <c r="C959" s="6"/>
      <c r="D959" s="6"/>
      <c r="E959" s="6"/>
      <c r="F959" s="6"/>
      <c r="G959" s="6"/>
      <c r="H959" s="12"/>
    </row>
    <row r="960" spans="1:8" x14ac:dyDescent="0.25">
      <c r="A960" s="13"/>
      <c r="B960" s="47"/>
      <c r="C960" s="6"/>
      <c r="D960" s="4" t="s">
        <v>59</v>
      </c>
      <c r="E960" s="8">
        <v>5.63</v>
      </c>
      <c r="F960" s="6"/>
      <c r="G960" s="4" t="s">
        <v>60</v>
      </c>
      <c r="H960" s="15">
        <v>6.71</v>
      </c>
    </row>
    <row r="961" spans="1:8" x14ac:dyDescent="0.25">
      <c r="A961" s="13"/>
      <c r="B961" s="47"/>
      <c r="C961" s="6"/>
      <c r="D961" s="4" t="s">
        <v>61</v>
      </c>
      <c r="E961" s="8">
        <v>1.08</v>
      </c>
      <c r="F961" s="6"/>
      <c r="G961" s="4" t="s">
        <v>62</v>
      </c>
      <c r="H961" s="15">
        <v>6.87</v>
      </c>
    </row>
    <row r="962" spans="1:8" x14ac:dyDescent="0.25">
      <c r="A962" s="13"/>
      <c r="B962" s="47"/>
      <c r="C962" s="6"/>
      <c r="D962" s="6"/>
      <c r="E962" s="6"/>
      <c r="F962" s="6"/>
      <c r="G962" s="4" t="s">
        <v>63</v>
      </c>
      <c r="H962" s="15">
        <v>4.07</v>
      </c>
    </row>
    <row r="963" spans="1:8" x14ac:dyDescent="0.25">
      <c r="A963" s="13"/>
      <c r="B963" s="47"/>
      <c r="C963" s="6"/>
      <c r="D963" s="6"/>
      <c r="E963" s="6"/>
      <c r="F963" s="6"/>
      <c r="G963" s="4" t="s">
        <v>64</v>
      </c>
      <c r="H963" s="15">
        <v>17.649999999999999</v>
      </c>
    </row>
    <row r="964" spans="1:8" x14ac:dyDescent="0.25">
      <c r="A964" s="13"/>
      <c r="B964" s="6"/>
      <c r="C964" s="6"/>
      <c r="D964" s="6"/>
      <c r="E964" s="6"/>
      <c r="F964" s="6"/>
      <c r="G964" s="6"/>
      <c r="H964" s="12"/>
    </row>
    <row r="965" spans="1:8" x14ac:dyDescent="0.25">
      <c r="A965" s="9" t="s">
        <v>15</v>
      </c>
      <c r="B965" s="2" t="s">
        <v>16</v>
      </c>
      <c r="C965" s="1" t="s">
        <v>9</v>
      </c>
      <c r="D965" s="1" t="s">
        <v>17</v>
      </c>
      <c r="E965" s="1" t="s">
        <v>18</v>
      </c>
      <c r="F965" s="1" t="s">
        <v>19</v>
      </c>
      <c r="G965" s="1" t="s">
        <v>20</v>
      </c>
      <c r="H965" s="10" t="s">
        <v>21</v>
      </c>
    </row>
    <row r="966" spans="1:8" x14ac:dyDescent="0.25">
      <c r="A966" s="11" t="s">
        <v>216</v>
      </c>
      <c r="B966" s="5" t="s">
        <v>217</v>
      </c>
      <c r="C966" s="4" t="s">
        <v>24</v>
      </c>
      <c r="D966" s="6"/>
      <c r="E966" s="6"/>
      <c r="F966" s="6"/>
      <c r="G966" s="6"/>
      <c r="H966" s="15">
        <v>33.520000000000003</v>
      </c>
    </row>
    <row r="967" spans="1:8" x14ac:dyDescent="0.25">
      <c r="A967" s="13" t="s">
        <v>29</v>
      </c>
      <c r="B967" s="47" t="s">
        <v>30</v>
      </c>
      <c r="C967" s="6" t="s">
        <v>27</v>
      </c>
      <c r="D967" s="6" t="s">
        <v>28</v>
      </c>
      <c r="E967" s="7">
        <v>0.53</v>
      </c>
      <c r="F967" s="7">
        <v>5.9</v>
      </c>
      <c r="G967" s="7">
        <v>3.13</v>
      </c>
      <c r="H967" s="14">
        <v>0.53</v>
      </c>
    </row>
    <row r="968" spans="1:8" x14ac:dyDescent="0.25">
      <c r="A968" s="13" t="s">
        <v>31</v>
      </c>
      <c r="B968" s="47" t="s">
        <v>32</v>
      </c>
      <c r="C968" s="6" t="s">
        <v>27</v>
      </c>
      <c r="D968" s="6" t="s">
        <v>28</v>
      </c>
      <c r="E968" s="7">
        <v>0.26</v>
      </c>
      <c r="F968" s="7">
        <v>4.8499999999999996</v>
      </c>
      <c r="G968" s="7">
        <v>1.26</v>
      </c>
      <c r="H968" s="14">
        <v>0.26</v>
      </c>
    </row>
    <row r="969" spans="1:8" x14ac:dyDescent="0.25">
      <c r="A969" s="13" t="s">
        <v>530</v>
      </c>
      <c r="B969" s="47" t="s">
        <v>531</v>
      </c>
      <c r="C969" s="6" t="s">
        <v>35</v>
      </c>
      <c r="D969" s="6" t="s">
        <v>36</v>
      </c>
      <c r="E969" s="7">
        <v>0.05</v>
      </c>
      <c r="F969" s="7">
        <v>283.43</v>
      </c>
      <c r="G969" s="7">
        <v>14.17</v>
      </c>
      <c r="H969" s="14">
        <v>0.05</v>
      </c>
    </row>
    <row r="970" spans="1:8" x14ac:dyDescent="0.25">
      <c r="A970" s="13"/>
      <c r="B970" s="47"/>
      <c r="C970" s="6"/>
      <c r="D970" s="6"/>
      <c r="E970" s="6"/>
      <c r="F970" s="6"/>
      <c r="G970" s="6"/>
      <c r="H970" s="12"/>
    </row>
    <row r="971" spans="1:8" x14ac:dyDescent="0.25">
      <c r="A971" s="13"/>
      <c r="B971" s="47"/>
      <c r="C971" s="6"/>
      <c r="D971" s="4" t="s">
        <v>59</v>
      </c>
      <c r="E971" s="8">
        <v>5.92</v>
      </c>
      <c r="F971" s="6"/>
      <c r="G971" s="4" t="s">
        <v>60</v>
      </c>
      <c r="H971" s="15">
        <v>18.559999999999999</v>
      </c>
    </row>
    <row r="972" spans="1:8" x14ac:dyDescent="0.25">
      <c r="A972" s="13"/>
      <c r="B972" s="47"/>
      <c r="C972" s="6"/>
      <c r="D972" s="4" t="s">
        <v>61</v>
      </c>
      <c r="E972" s="8">
        <v>12.64</v>
      </c>
      <c r="F972" s="6"/>
      <c r="G972" s="4" t="s">
        <v>62</v>
      </c>
      <c r="H972" s="15">
        <v>7.22</v>
      </c>
    </row>
    <row r="973" spans="1:8" x14ac:dyDescent="0.25">
      <c r="A973" s="13"/>
      <c r="B973" s="47"/>
      <c r="C973" s="6"/>
      <c r="D973" s="6"/>
      <c r="E973" s="6"/>
      <c r="F973" s="6"/>
      <c r="G973" s="4" t="s">
        <v>63</v>
      </c>
      <c r="H973" s="15">
        <v>7.73</v>
      </c>
    </row>
    <row r="974" spans="1:8" x14ac:dyDescent="0.25">
      <c r="A974" s="13"/>
      <c r="B974" s="47"/>
      <c r="C974" s="6"/>
      <c r="D974" s="6"/>
      <c r="E974" s="6"/>
      <c r="F974" s="6"/>
      <c r="G974" s="4" t="s">
        <v>64</v>
      </c>
      <c r="H974" s="15">
        <v>33.520000000000003</v>
      </c>
    </row>
    <row r="975" spans="1:8" x14ac:dyDescent="0.25">
      <c r="A975" s="13"/>
      <c r="B975" s="6"/>
      <c r="C975" s="6"/>
      <c r="D975" s="6"/>
      <c r="E975" s="6"/>
      <c r="F975" s="6"/>
      <c r="G975" s="6"/>
      <c r="H975" s="12"/>
    </row>
    <row r="976" spans="1:8" x14ac:dyDescent="0.25">
      <c r="A976" s="9" t="s">
        <v>15</v>
      </c>
      <c r="B976" s="2" t="s">
        <v>16</v>
      </c>
      <c r="C976" s="1" t="s">
        <v>9</v>
      </c>
      <c r="D976" s="1" t="s">
        <v>17</v>
      </c>
      <c r="E976" s="1" t="s">
        <v>18</v>
      </c>
      <c r="F976" s="1" t="s">
        <v>19</v>
      </c>
      <c r="G976" s="1" t="s">
        <v>20</v>
      </c>
      <c r="H976" s="10" t="s">
        <v>21</v>
      </c>
    </row>
    <row r="977" spans="1:8" ht="30" x14ac:dyDescent="0.25">
      <c r="A977" s="11" t="s">
        <v>218</v>
      </c>
      <c r="B977" s="5" t="s">
        <v>219</v>
      </c>
      <c r="C977" s="4" t="s">
        <v>24</v>
      </c>
      <c r="D977" s="6"/>
      <c r="E977" s="6"/>
      <c r="F977" s="6"/>
      <c r="G977" s="6"/>
      <c r="H977" s="15">
        <v>26.32</v>
      </c>
    </row>
    <row r="978" spans="1:8" x14ac:dyDescent="0.25">
      <c r="A978" s="13" t="s">
        <v>29</v>
      </c>
      <c r="B978" s="47" t="s">
        <v>30</v>
      </c>
      <c r="C978" s="6" t="s">
        <v>27</v>
      </c>
      <c r="D978" s="6" t="s">
        <v>28</v>
      </c>
      <c r="E978" s="7">
        <v>0.25</v>
      </c>
      <c r="F978" s="7">
        <v>5.9</v>
      </c>
      <c r="G978" s="7">
        <v>1.48</v>
      </c>
      <c r="H978" s="14">
        <v>0.25</v>
      </c>
    </row>
    <row r="979" spans="1:8" x14ac:dyDescent="0.25">
      <c r="A979" s="13" t="s">
        <v>31</v>
      </c>
      <c r="B979" s="47" t="s">
        <v>32</v>
      </c>
      <c r="C979" s="6" t="s">
        <v>27</v>
      </c>
      <c r="D979" s="6" t="s">
        <v>28</v>
      </c>
      <c r="E979" s="7">
        <v>0.25</v>
      </c>
      <c r="F979" s="7">
        <v>4.8499999999999996</v>
      </c>
      <c r="G979" s="7">
        <v>1.21</v>
      </c>
      <c r="H979" s="14">
        <v>0.25</v>
      </c>
    </row>
    <row r="980" spans="1:8" x14ac:dyDescent="0.25">
      <c r="A980" s="13" t="s">
        <v>532</v>
      </c>
      <c r="B980" s="47" t="s">
        <v>533</v>
      </c>
      <c r="C980" s="6" t="s">
        <v>35</v>
      </c>
      <c r="D980" s="6" t="s">
        <v>36</v>
      </c>
      <c r="E980" s="7">
        <v>0.03</v>
      </c>
      <c r="F980" s="7">
        <v>403.47</v>
      </c>
      <c r="G980" s="7">
        <v>12.1</v>
      </c>
      <c r="H980" s="14">
        <v>0.03</v>
      </c>
    </row>
    <row r="981" spans="1:8" x14ac:dyDescent="0.25">
      <c r="A981" s="13"/>
      <c r="B981" s="47"/>
      <c r="C981" s="6"/>
      <c r="D981" s="6"/>
      <c r="E981" s="6"/>
      <c r="F981" s="6"/>
      <c r="G981" s="6"/>
      <c r="H981" s="12"/>
    </row>
    <row r="982" spans="1:8" x14ac:dyDescent="0.25">
      <c r="A982" s="13"/>
      <c r="B982" s="47"/>
      <c r="C982" s="6"/>
      <c r="D982" s="4" t="s">
        <v>59</v>
      </c>
      <c r="E982" s="8">
        <v>4.47</v>
      </c>
      <c r="F982" s="6"/>
      <c r="G982" s="4" t="s">
        <v>60</v>
      </c>
      <c r="H982" s="15">
        <v>14.79</v>
      </c>
    </row>
    <row r="983" spans="1:8" x14ac:dyDescent="0.25">
      <c r="A983" s="13"/>
      <c r="B983" s="47"/>
      <c r="C983" s="6"/>
      <c r="D983" s="4" t="s">
        <v>61</v>
      </c>
      <c r="E983" s="8">
        <v>10.32</v>
      </c>
      <c r="F983" s="6"/>
      <c r="G983" s="4" t="s">
        <v>62</v>
      </c>
      <c r="H983" s="15">
        <v>5.46</v>
      </c>
    </row>
    <row r="984" spans="1:8" x14ac:dyDescent="0.25">
      <c r="A984" s="13"/>
      <c r="B984" s="47"/>
      <c r="C984" s="6"/>
      <c r="D984" s="6"/>
      <c r="E984" s="6"/>
      <c r="F984" s="6"/>
      <c r="G984" s="4" t="s">
        <v>63</v>
      </c>
      <c r="H984" s="15">
        <v>6.07</v>
      </c>
    </row>
    <row r="985" spans="1:8" x14ac:dyDescent="0.25">
      <c r="A985" s="13"/>
      <c r="B985" s="47"/>
      <c r="C985" s="6"/>
      <c r="D985" s="6"/>
      <c r="E985" s="6"/>
      <c r="F985" s="6"/>
      <c r="G985" s="4" t="s">
        <v>64</v>
      </c>
      <c r="H985" s="15">
        <v>26.32</v>
      </c>
    </row>
    <row r="986" spans="1:8" x14ac:dyDescent="0.25">
      <c r="A986" s="18"/>
      <c r="B986" s="46"/>
      <c r="C986" s="3"/>
      <c r="D986" s="3"/>
      <c r="E986" s="3"/>
      <c r="F986" s="3"/>
      <c r="G986" s="3"/>
      <c r="H986" s="19"/>
    </row>
    <row r="987" spans="1:8" x14ac:dyDescent="0.25">
      <c r="A987" s="9" t="s">
        <v>15</v>
      </c>
      <c r="B987" s="2" t="s">
        <v>16</v>
      </c>
      <c r="C987" s="1" t="s">
        <v>9</v>
      </c>
      <c r="D987" s="1" t="s">
        <v>17</v>
      </c>
      <c r="E987" s="1" t="s">
        <v>18</v>
      </c>
      <c r="F987" s="1" t="s">
        <v>19</v>
      </c>
      <c r="G987" s="1" t="s">
        <v>20</v>
      </c>
      <c r="H987" s="10" t="s">
        <v>21</v>
      </c>
    </row>
    <row r="988" spans="1:8" ht="30" x14ac:dyDescent="0.25">
      <c r="A988" s="11" t="s">
        <v>220</v>
      </c>
      <c r="B988" s="5" t="s">
        <v>221</v>
      </c>
      <c r="C988" s="4" t="s">
        <v>24</v>
      </c>
      <c r="D988" s="6"/>
      <c r="E988" s="6"/>
      <c r="F988" s="6"/>
      <c r="G988" s="6"/>
      <c r="H988" s="15">
        <v>45.02</v>
      </c>
    </row>
    <row r="989" spans="1:8" x14ac:dyDescent="0.25">
      <c r="A989" s="13" t="s">
        <v>436</v>
      </c>
      <c r="B989" s="47" t="s">
        <v>437</v>
      </c>
      <c r="C989" s="6" t="s">
        <v>27</v>
      </c>
      <c r="D989" s="6" t="s">
        <v>28</v>
      </c>
      <c r="E989" s="7">
        <v>0.4</v>
      </c>
      <c r="F989" s="7">
        <v>5.9</v>
      </c>
      <c r="G989" s="7">
        <v>2.36</v>
      </c>
      <c r="H989" s="14">
        <v>0.4</v>
      </c>
    </row>
    <row r="990" spans="1:8" x14ac:dyDescent="0.25">
      <c r="A990" s="13" t="s">
        <v>31</v>
      </c>
      <c r="B990" s="47" t="s">
        <v>32</v>
      </c>
      <c r="C990" s="6" t="s">
        <v>27</v>
      </c>
      <c r="D990" s="6" t="s">
        <v>28</v>
      </c>
      <c r="E990" s="7">
        <v>0.15</v>
      </c>
      <c r="F990" s="7">
        <v>4.8499999999999996</v>
      </c>
      <c r="G990" s="7">
        <v>0.73</v>
      </c>
      <c r="H990" s="14">
        <v>0.15</v>
      </c>
    </row>
    <row r="991" spans="1:8" x14ac:dyDescent="0.25">
      <c r="A991" s="13" t="s">
        <v>526</v>
      </c>
      <c r="B991" s="47" t="s">
        <v>527</v>
      </c>
      <c r="C991" s="6" t="s">
        <v>56</v>
      </c>
      <c r="D991" s="6" t="s">
        <v>39</v>
      </c>
      <c r="E991" s="7">
        <v>4.4000000000000004</v>
      </c>
      <c r="F991" s="7">
        <v>0.41</v>
      </c>
      <c r="G991" s="7">
        <v>1.8</v>
      </c>
      <c r="H991" s="14">
        <v>4.4000000000000004</v>
      </c>
    </row>
    <row r="992" spans="1:8" x14ac:dyDescent="0.25">
      <c r="A992" s="13" t="s">
        <v>534</v>
      </c>
      <c r="B992" s="47" t="s">
        <v>535</v>
      </c>
      <c r="C992" s="6" t="s">
        <v>24</v>
      </c>
      <c r="D992" s="6" t="s">
        <v>39</v>
      </c>
      <c r="E992" s="7">
        <v>1.1000000000000001</v>
      </c>
      <c r="F992" s="7">
        <v>23.61</v>
      </c>
      <c r="G992" s="7">
        <v>25.97</v>
      </c>
      <c r="H992" s="14">
        <v>1.1000000000000001</v>
      </c>
    </row>
    <row r="993" spans="1:8" x14ac:dyDescent="0.25">
      <c r="A993" s="13"/>
      <c r="B993" s="47"/>
      <c r="C993" s="6"/>
      <c r="D993" s="6"/>
      <c r="E993" s="6"/>
      <c r="F993" s="6"/>
      <c r="G993" s="6"/>
      <c r="H993" s="12"/>
    </row>
    <row r="994" spans="1:8" x14ac:dyDescent="0.25">
      <c r="A994" s="13"/>
      <c r="B994" s="47"/>
      <c r="C994" s="6"/>
      <c r="D994" s="4" t="s">
        <v>59</v>
      </c>
      <c r="E994" s="8">
        <v>3.09</v>
      </c>
      <c r="F994" s="6"/>
      <c r="G994" s="4" t="s">
        <v>60</v>
      </c>
      <c r="H994" s="15">
        <v>30.86</v>
      </c>
    </row>
    <row r="995" spans="1:8" x14ac:dyDescent="0.25">
      <c r="A995" s="13"/>
      <c r="B995" s="47"/>
      <c r="C995" s="6"/>
      <c r="D995" s="4" t="s">
        <v>61</v>
      </c>
      <c r="E995" s="8">
        <v>27.77</v>
      </c>
      <c r="F995" s="6"/>
      <c r="G995" s="4" t="s">
        <v>62</v>
      </c>
      <c r="H995" s="15">
        <v>3.77</v>
      </c>
    </row>
    <row r="996" spans="1:8" x14ac:dyDescent="0.25">
      <c r="A996" s="13"/>
      <c r="B996" s="47"/>
      <c r="C996" s="6"/>
      <c r="D996" s="6"/>
      <c r="E996" s="6"/>
      <c r="F996" s="6"/>
      <c r="G996" s="4" t="s">
        <v>63</v>
      </c>
      <c r="H996" s="15">
        <v>10.39</v>
      </c>
    </row>
    <row r="997" spans="1:8" x14ac:dyDescent="0.25">
      <c r="A997" s="13"/>
      <c r="B997" s="47"/>
      <c r="C997" s="6"/>
      <c r="D997" s="6"/>
      <c r="E997" s="6"/>
      <c r="F997" s="6"/>
      <c r="G997" s="4" t="s">
        <v>64</v>
      </c>
      <c r="H997" s="15">
        <v>45.02</v>
      </c>
    </row>
    <row r="998" spans="1:8" x14ac:dyDescent="0.25">
      <c r="A998" s="13"/>
      <c r="B998" s="6"/>
      <c r="C998" s="6"/>
      <c r="D998" s="6"/>
      <c r="E998" s="6"/>
      <c r="F998" s="6"/>
      <c r="G998" s="6"/>
      <c r="H998" s="12"/>
    </row>
    <row r="999" spans="1:8" x14ac:dyDescent="0.25">
      <c r="A999" s="9" t="s">
        <v>15</v>
      </c>
      <c r="B999" s="2" t="s">
        <v>16</v>
      </c>
      <c r="C999" s="1" t="s">
        <v>9</v>
      </c>
      <c r="D999" s="1" t="s">
        <v>17</v>
      </c>
      <c r="E999" s="1" t="s">
        <v>18</v>
      </c>
      <c r="F999" s="1" t="s">
        <v>19</v>
      </c>
      <c r="G999" s="1" t="s">
        <v>20</v>
      </c>
      <c r="H999" s="10" t="s">
        <v>21</v>
      </c>
    </row>
    <row r="1000" spans="1:8" ht="30" x14ac:dyDescent="0.25">
      <c r="A1000" s="11" t="s">
        <v>222</v>
      </c>
      <c r="B1000" s="5" t="s">
        <v>223</v>
      </c>
      <c r="C1000" s="4" t="s">
        <v>42</v>
      </c>
      <c r="D1000" s="6"/>
      <c r="E1000" s="6"/>
      <c r="F1000" s="6"/>
      <c r="G1000" s="6"/>
      <c r="H1000" s="15">
        <v>20.3</v>
      </c>
    </row>
    <row r="1001" spans="1:8" x14ac:dyDescent="0.25">
      <c r="A1001" s="13" t="s">
        <v>536</v>
      </c>
      <c r="B1001" s="47" t="s">
        <v>537</v>
      </c>
      <c r="C1001" s="6" t="s">
        <v>27</v>
      </c>
      <c r="D1001" s="6" t="s">
        <v>28</v>
      </c>
      <c r="E1001" s="7">
        <v>0.3</v>
      </c>
      <c r="F1001" s="7">
        <v>5.9</v>
      </c>
      <c r="G1001" s="7">
        <v>1.77</v>
      </c>
      <c r="H1001" s="14">
        <v>0.3</v>
      </c>
    </row>
    <row r="1002" spans="1:8" x14ac:dyDescent="0.25">
      <c r="A1002" s="13" t="s">
        <v>31</v>
      </c>
      <c r="B1002" s="47" t="s">
        <v>32</v>
      </c>
      <c r="C1002" s="6" t="s">
        <v>27</v>
      </c>
      <c r="D1002" s="6" t="s">
        <v>28</v>
      </c>
      <c r="E1002" s="7">
        <v>0.2</v>
      </c>
      <c r="F1002" s="7">
        <v>4.8499999999999996</v>
      </c>
      <c r="G1002" s="7">
        <v>0.97</v>
      </c>
      <c r="H1002" s="14">
        <v>0.2</v>
      </c>
    </row>
    <row r="1003" spans="1:8" x14ac:dyDescent="0.25">
      <c r="A1003" s="13" t="s">
        <v>526</v>
      </c>
      <c r="B1003" s="47" t="s">
        <v>527</v>
      </c>
      <c r="C1003" s="6" t="s">
        <v>56</v>
      </c>
      <c r="D1003" s="6" t="s">
        <v>39</v>
      </c>
      <c r="E1003" s="7">
        <v>0.4</v>
      </c>
      <c r="F1003" s="7">
        <v>0.41</v>
      </c>
      <c r="G1003" s="7">
        <v>0.16</v>
      </c>
      <c r="H1003" s="14">
        <v>0.4</v>
      </c>
    </row>
    <row r="1004" spans="1:8" x14ac:dyDescent="0.25">
      <c r="A1004" s="13" t="s">
        <v>538</v>
      </c>
      <c r="B1004" s="47" t="s">
        <v>539</v>
      </c>
      <c r="C1004" s="6" t="s">
        <v>42</v>
      </c>
      <c r="D1004" s="6" t="s">
        <v>39</v>
      </c>
      <c r="E1004" s="7">
        <v>1.1000000000000001</v>
      </c>
      <c r="F1004" s="7">
        <v>8.52</v>
      </c>
      <c r="G1004" s="7">
        <v>9.3699999999999992</v>
      </c>
      <c r="H1004" s="14">
        <v>1.1000000000000001</v>
      </c>
    </row>
    <row r="1005" spans="1:8" x14ac:dyDescent="0.25">
      <c r="A1005" s="13"/>
      <c r="B1005" s="47"/>
      <c r="C1005" s="6"/>
      <c r="D1005" s="6"/>
      <c r="E1005" s="6"/>
      <c r="F1005" s="6"/>
      <c r="G1005" s="6"/>
      <c r="H1005" s="12"/>
    </row>
    <row r="1006" spans="1:8" x14ac:dyDescent="0.25">
      <c r="A1006" s="13"/>
      <c r="B1006" s="47"/>
      <c r="C1006" s="6"/>
      <c r="D1006" s="4" t="s">
        <v>59</v>
      </c>
      <c r="E1006" s="8">
        <v>2.74</v>
      </c>
      <c r="F1006" s="6"/>
      <c r="G1006" s="4" t="s">
        <v>60</v>
      </c>
      <c r="H1006" s="15">
        <v>12.27</v>
      </c>
    </row>
    <row r="1007" spans="1:8" x14ac:dyDescent="0.25">
      <c r="A1007" s="13"/>
      <c r="B1007" s="47"/>
      <c r="C1007" s="6"/>
      <c r="D1007" s="4" t="s">
        <v>61</v>
      </c>
      <c r="E1007" s="8">
        <v>9.5299999999999994</v>
      </c>
      <c r="F1007" s="6"/>
      <c r="G1007" s="4" t="s">
        <v>62</v>
      </c>
      <c r="H1007" s="15">
        <v>3.34</v>
      </c>
    </row>
    <row r="1008" spans="1:8" x14ac:dyDescent="0.25">
      <c r="A1008" s="13"/>
      <c r="B1008" s="47"/>
      <c r="C1008" s="6"/>
      <c r="D1008" s="6"/>
      <c r="E1008" s="6"/>
      <c r="F1008" s="6"/>
      <c r="G1008" s="4" t="s">
        <v>63</v>
      </c>
      <c r="H1008" s="15">
        <v>4.68</v>
      </c>
    </row>
    <row r="1009" spans="1:8" x14ac:dyDescent="0.25">
      <c r="A1009" s="13"/>
      <c r="B1009" s="47"/>
      <c r="C1009" s="6"/>
      <c r="D1009" s="6"/>
      <c r="E1009" s="6"/>
      <c r="F1009" s="6"/>
      <c r="G1009" s="4" t="s">
        <v>64</v>
      </c>
      <c r="H1009" s="15">
        <v>20.3</v>
      </c>
    </row>
    <row r="1010" spans="1:8" x14ac:dyDescent="0.25">
      <c r="A1010" s="13"/>
      <c r="B1010" s="6"/>
      <c r="C1010" s="6"/>
      <c r="D1010" s="6"/>
      <c r="E1010" s="6"/>
      <c r="F1010" s="6"/>
      <c r="G1010" s="6"/>
      <c r="H1010" s="12"/>
    </row>
    <row r="1011" spans="1:8" x14ac:dyDescent="0.25">
      <c r="A1011" s="9" t="s">
        <v>15</v>
      </c>
      <c r="B1011" s="2" t="s">
        <v>16</v>
      </c>
      <c r="C1011" s="1" t="s">
        <v>9</v>
      </c>
      <c r="D1011" s="1" t="s">
        <v>17</v>
      </c>
      <c r="E1011" s="1" t="s">
        <v>18</v>
      </c>
      <c r="F1011" s="1" t="s">
        <v>19</v>
      </c>
      <c r="G1011" s="1" t="s">
        <v>20</v>
      </c>
      <c r="H1011" s="10" t="s">
        <v>21</v>
      </c>
    </row>
    <row r="1012" spans="1:8" ht="30" x14ac:dyDescent="0.25">
      <c r="A1012" s="11" t="s">
        <v>226</v>
      </c>
      <c r="B1012" s="5" t="s">
        <v>227</v>
      </c>
      <c r="C1012" s="4" t="s">
        <v>24</v>
      </c>
      <c r="D1012" s="6"/>
      <c r="E1012" s="6"/>
      <c r="F1012" s="6"/>
      <c r="G1012" s="6"/>
      <c r="H1012" s="15">
        <v>6.11</v>
      </c>
    </row>
    <row r="1013" spans="1:8" x14ac:dyDescent="0.25">
      <c r="A1013" s="13" t="s">
        <v>29</v>
      </c>
      <c r="B1013" s="47" t="s">
        <v>30</v>
      </c>
      <c r="C1013" s="6" t="s">
        <v>27</v>
      </c>
      <c r="D1013" s="6" t="s">
        <v>28</v>
      </c>
      <c r="E1013" s="7">
        <v>0.1</v>
      </c>
      <c r="F1013" s="7">
        <v>5.9</v>
      </c>
      <c r="G1013" s="7">
        <v>0.59</v>
      </c>
      <c r="H1013" s="14">
        <v>0.1</v>
      </c>
    </row>
    <row r="1014" spans="1:8" x14ac:dyDescent="0.25">
      <c r="A1014" s="13" t="s">
        <v>31</v>
      </c>
      <c r="B1014" s="47" t="s">
        <v>32</v>
      </c>
      <c r="C1014" s="6" t="s">
        <v>27</v>
      </c>
      <c r="D1014" s="6" t="s">
        <v>28</v>
      </c>
      <c r="E1014" s="7">
        <v>0.1</v>
      </c>
      <c r="F1014" s="7">
        <v>4.8499999999999996</v>
      </c>
      <c r="G1014" s="7">
        <v>0.49</v>
      </c>
      <c r="H1014" s="14">
        <v>0.1</v>
      </c>
    </row>
    <row r="1015" spans="1:8" x14ac:dyDescent="0.25">
      <c r="A1015" s="13" t="s">
        <v>438</v>
      </c>
      <c r="B1015" s="47" t="s">
        <v>439</v>
      </c>
      <c r="C1015" s="6" t="s">
        <v>35</v>
      </c>
      <c r="D1015" s="6" t="s">
        <v>36</v>
      </c>
      <c r="E1015" s="7">
        <v>5.0000000000000001E-3</v>
      </c>
      <c r="F1015" s="7">
        <v>402.35</v>
      </c>
      <c r="G1015" s="7">
        <v>2.0099999999999998</v>
      </c>
      <c r="H1015" s="14">
        <v>5.0000000000000001E-3</v>
      </c>
    </row>
    <row r="1016" spans="1:8" x14ac:dyDescent="0.25">
      <c r="A1016" s="13"/>
      <c r="B1016" s="47"/>
      <c r="C1016" s="6"/>
      <c r="D1016" s="6"/>
      <c r="E1016" s="6"/>
      <c r="F1016" s="6"/>
      <c r="G1016" s="6"/>
      <c r="H1016" s="12"/>
    </row>
    <row r="1017" spans="1:8" x14ac:dyDescent="0.25">
      <c r="A1017" s="13"/>
      <c r="B1017" s="47"/>
      <c r="C1017" s="6"/>
      <c r="D1017" s="4" t="s">
        <v>59</v>
      </c>
      <c r="E1017" s="8">
        <v>1.32</v>
      </c>
      <c r="F1017" s="6"/>
      <c r="G1017" s="4" t="s">
        <v>60</v>
      </c>
      <c r="H1017" s="15">
        <v>3.09</v>
      </c>
    </row>
    <row r="1018" spans="1:8" x14ac:dyDescent="0.25">
      <c r="A1018" s="13"/>
      <c r="B1018" s="47"/>
      <c r="C1018" s="6"/>
      <c r="D1018" s="4" t="s">
        <v>61</v>
      </c>
      <c r="E1018" s="8">
        <v>1.77</v>
      </c>
      <c r="F1018" s="6"/>
      <c r="G1018" s="4" t="s">
        <v>62</v>
      </c>
      <c r="H1018" s="15">
        <v>1.61</v>
      </c>
    </row>
    <row r="1019" spans="1:8" x14ac:dyDescent="0.25">
      <c r="A1019" s="13"/>
      <c r="B1019" s="47"/>
      <c r="C1019" s="6"/>
      <c r="D1019" s="6"/>
      <c r="E1019" s="6"/>
      <c r="F1019" s="6"/>
      <c r="G1019" s="4" t="s">
        <v>63</v>
      </c>
      <c r="H1019" s="15">
        <v>1.41</v>
      </c>
    </row>
    <row r="1020" spans="1:8" x14ac:dyDescent="0.25">
      <c r="A1020" s="13"/>
      <c r="B1020" s="47"/>
      <c r="C1020" s="6"/>
      <c r="D1020" s="6"/>
      <c r="E1020" s="6"/>
      <c r="F1020" s="6"/>
      <c r="G1020" s="4" t="s">
        <v>64</v>
      </c>
      <c r="H1020" s="15">
        <v>6.11</v>
      </c>
    </row>
    <row r="1021" spans="1:8" x14ac:dyDescent="0.25">
      <c r="A1021" s="13"/>
      <c r="B1021" s="6"/>
      <c r="C1021" s="6"/>
      <c r="D1021" s="6"/>
      <c r="E1021" s="6"/>
      <c r="F1021" s="6"/>
      <c r="G1021" s="6"/>
      <c r="H1021" s="12"/>
    </row>
    <row r="1022" spans="1:8" x14ac:dyDescent="0.25">
      <c r="A1022" s="9" t="s">
        <v>15</v>
      </c>
      <c r="B1022" s="2" t="s">
        <v>16</v>
      </c>
      <c r="C1022" s="1" t="s">
        <v>9</v>
      </c>
      <c r="D1022" s="1" t="s">
        <v>17</v>
      </c>
      <c r="E1022" s="1" t="s">
        <v>18</v>
      </c>
      <c r="F1022" s="1" t="s">
        <v>19</v>
      </c>
      <c r="G1022" s="1" t="s">
        <v>20</v>
      </c>
      <c r="H1022" s="10" t="s">
        <v>21</v>
      </c>
    </row>
    <row r="1023" spans="1:8" ht="30" x14ac:dyDescent="0.25">
      <c r="A1023" s="11" t="s">
        <v>228</v>
      </c>
      <c r="B1023" s="5" t="s">
        <v>229</v>
      </c>
      <c r="C1023" s="4" t="s">
        <v>24</v>
      </c>
      <c r="D1023" s="6"/>
      <c r="E1023" s="6"/>
      <c r="F1023" s="6"/>
      <c r="G1023" s="6"/>
      <c r="H1023" s="15">
        <v>17.649999999999999</v>
      </c>
    </row>
    <row r="1024" spans="1:8" x14ac:dyDescent="0.25">
      <c r="A1024" s="13" t="s">
        <v>29</v>
      </c>
      <c r="B1024" s="47" t="s">
        <v>30</v>
      </c>
      <c r="C1024" s="6" t="s">
        <v>27</v>
      </c>
      <c r="D1024" s="6" t="s">
        <v>28</v>
      </c>
      <c r="E1024" s="7">
        <v>0.5</v>
      </c>
      <c r="F1024" s="7">
        <v>5.9</v>
      </c>
      <c r="G1024" s="7">
        <v>2.95</v>
      </c>
      <c r="H1024" s="14">
        <v>0.5</v>
      </c>
    </row>
    <row r="1025" spans="1:8" x14ac:dyDescent="0.25">
      <c r="A1025" s="13" t="s">
        <v>31</v>
      </c>
      <c r="B1025" s="47" t="s">
        <v>32</v>
      </c>
      <c r="C1025" s="6" t="s">
        <v>27</v>
      </c>
      <c r="D1025" s="6" t="s">
        <v>28</v>
      </c>
      <c r="E1025" s="7">
        <v>0.5</v>
      </c>
      <c r="F1025" s="7">
        <v>4.8499999999999996</v>
      </c>
      <c r="G1025" s="7">
        <v>2.4300000000000002</v>
      </c>
      <c r="H1025" s="14">
        <v>0.5</v>
      </c>
    </row>
    <row r="1026" spans="1:8" x14ac:dyDescent="0.25">
      <c r="A1026" s="13" t="s">
        <v>523</v>
      </c>
      <c r="B1026" s="47" t="s">
        <v>524</v>
      </c>
      <c r="C1026" s="6" t="s">
        <v>35</v>
      </c>
      <c r="D1026" s="6" t="s">
        <v>36</v>
      </c>
      <c r="E1026" s="7">
        <v>5.0000000000000001E-3</v>
      </c>
      <c r="F1026" s="7">
        <v>265.95</v>
      </c>
      <c r="G1026" s="7">
        <v>1.33</v>
      </c>
      <c r="H1026" s="14">
        <v>5.0000000000000001E-3</v>
      </c>
    </row>
    <row r="1027" spans="1:8" x14ac:dyDescent="0.25">
      <c r="A1027" s="13"/>
      <c r="B1027" s="47"/>
      <c r="C1027" s="6"/>
      <c r="D1027" s="6"/>
      <c r="E1027" s="6"/>
      <c r="F1027" s="6"/>
      <c r="G1027" s="6"/>
      <c r="H1027" s="12"/>
    </row>
    <row r="1028" spans="1:8" x14ac:dyDescent="0.25">
      <c r="A1028" s="13"/>
      <c r="B1028" s="47"/>
      <c r="C1028" s="6"/>
      <c r="D1028" s="4" t="s">
        <v>59</v>
      </c>
      <c r="E1028" s="8">
        <v>5.63</v>
      </c>
      <c r="F1028" s="6"/>
      <c r="G1028" s="4" t="s">
        <v>60</v>
      </c>
      <c r="H1028" s="15">
        <v>6.71</v>
      </c>
    </row>
    <row r="1029" spans="1:8" x14ac:dyDescent="0.25">
      <c r="A1029" s="13"/>
      <c r="B1029" s="47"/>
      <c r="C1029" s="6"/>
      <c r="D1029" s="4" t="s">
        <v>61</v>
      </c>
      <c r="E1029" s="8">
        <v>1.08</v>
      </c>
      <c r="F1029" s="6"/>
      <c r="G1029" s="4" t="s">
        <v>62</v>
      </c>
      <c r="H1029" s="15">
        <v>6.87</v>
      </c>
    </row>
    <row r="1030" spans="1:8" x14ac:dyDescent="0.25">
      <c r="A1030" s="13"/>
      <c r="B1030" s="47"/>
      <c r="C1030" s="6"/>
      <c r="D1030" s="6"/>
      <c r="E1030" s="6"/>
      <c r="F1030" s="6"/>
      <c r="G1030" s="4" t="s">
        <v>63</v>
      </c>
      <c r="H1030" s="15">
        <v>4.07</v>
      </c>
    </row>
    <row r="1031" spans="1:8" x14ac:dyDescent="0.25">
      <c r="A1031" s="13"/>
      <c r="B1031" s="47"/>
      <c r="C1031" s="6"/>
      <c r="D1031" s="6"/>
      <c r="E1031" s="6"/>
      <c r="F1031" s="6"/>
      <c r="G1031" s="4" t="s">
        <v>64</v>
      </c>
      <c r="H1031" s="15">
        <v>17.649999999999999</v>
      </c>
    </row>
    <row r="1032" spans="1:8" x14ac:dyDescent="0.25">
      <c r="A1032" s="13"/>
      <c r="B1032" s="6"/>
      <c r="C1032" s="6"/>
      <c r="D1032" s="6"/>
      <c r="E1032" s="6"/>
      <c r="F1032" s="6"/>
      <c r="G1032" s="6"/>
      <c r="H1032" s="12"/>
    </row>
    <row r="1033" spans="1:8" x14ac:dyDescent="0.25">
      <c r="A1033" s="9" t="s">
        <v>15</v>
      </c>
      <c r="B1033" s="2" t="s">
        <v>16</v>
      </c>
      <c r="C1033" s="1" t="s">
        <v>9</v>
      </c>
      <c r="D1033" s="1" t="s">
        <v>17</v>
      </c>
      <c r="E1033" s="1" t="s">
        <v>18</v>
      </c>
      <c r="F1033" s="1" t="s">
        <v>19</v>
      </c>
      <c r="G1033" s="1" t="s">
        <v>20</v>
      </c>
      <c r="H1033" s="10" t="s">
        <v>21</v>
      </c>
    </row>
    <row r="1034" spans="1:8" ht="30" x14ac:dyDescent="0.25">
      <c r="A1034" s="11" t="s">
        <v>231</v>
      </c>
      <c r="B1034" s="5" t="s">
        <v>232</v>
      </c>
      <c r="C1034" s="4" t="s">
        <v>24</v>
      </c>
      <c r="D1034" s="6"/>
      <c r="E1034" s="6"/>
      <c r="F1034" s="6"/>
      <c r="G1034" s="6"/>
      <c r="H1034" s="15">
        <v>10.1</v>
      </c>
    </row>
    <row r="1035" spans="1:8" x14ac:dyDescent="0.25">
      <c r="A1035" s="13" t="s">
        <v>540</v>
      </c>
      <c r="B1035" s="47" t="s">
        <v>541</v>
      </c>
      <c r="C1035" s="6" t="s">
        <v>27</v>
      </c>
      <c r="D1035" s="6" t="s">
        <v>28</v>
      </c>
      <c r="E1035" s="7">
        <v>0.2</v>
      </c>
      <c r="F1035" s="7">
        <v>4.8499999999999996</v>
      </c>
      <c r="G1035" s="7">
        <v>0.97</v>
      </c>
      <c r="H1035" s="14">
        <v>0.2</v>
      </c>
    </row>
    <row r="1036" spans="1:8" x14ac:dyDescent="0.25">
      <c r="A1036" s="13" t="s">
        <v>542</v>
      </c>
      <c r="B1036" s="47" t="s">
        <v>543</v>
      </c>
      <c r="C1036" s="6" t="s">
        <v>27</v>
      </c>
      <c r="D1036" s="6" t="s">
        <v>28</v>
      </c>
      <c r="E1036" s="7">
        <v>0.3</v>
      </c>
      <c r="F1036" s="7">
        <v>5.9</v>
      </c>
      <c r="G1036" s="7">
        <v>1.77</v>
      </c>
      <c r="H1036" s="14">
        <v>0.3</v>
      </c>
    </row>
    <row r="1037" spans="1:8" x14ac:dyDescent="0.25">
      <c r="A1037" s="13" t="s">
        <v>544</v>
      </c>
      <c r="B1037" s="47" t="s">
        <v>545</v>
      </c>
      <c r="C1037" s="6" t="s">
        <v>56</v>
      </c>
      <c r="D1037" s="6" t="s">
        <v>39</v>
      </c>
      <c r="E1037" s="7">
        <v>0.7</v>
      </c>
      <c r="F1037" s="7">
        <v>1.81</v>
      </c>
      <c r="G1037" s="7">
        <v>1.27</v>
      </c>
      <c r="H1037" s="14">
        <v>0.7</v>
      </c>
    </row>
    <row r="1038" spans="1:8" x14ac:dyDescent="0.25">
      <c r="A1038" s="13" t="s">
        <v>546</v>
      </c>
      <c r="B1038" s="47" t="s">
        <v>547</v>
      </c>
      <c r="C1038" s="6" t="s">
        <v>51</v>
      </c>
      <c r="D1038" s="6" t="s">
        <v>39</v>
      </c>
      <c r="E1038" s="7">
        <v>0.4</v>
      </c>
      <c r="F1038" s="7">
        <v>1.05</v>
      </c>
      <c r="G1038" s="7">
        <v>0.42</v>
      </c>
      <c r="H1038" s="14">
        <v>0.4</v>
      </c>
    </row>
    <row r="1039" spans="1:8" x14ac:dyDescent="0.25">
      <c r="A1039" s="13"/>
      <c r="B1039" s="47"/>
      <c r="C1039" s="6"/>
      <c r="D1039" s="6"/>
      <c r="E1039" s="6"/>
      <c r="F1039" s="6"/>
      <c r="G1039" s="6"/>
      <c r="H1039" s="12"/>
    </row>
    <row r="1040" spans="1:8" x14ac:dyDescent="0.25">
      <c r="A1040" s="13"/>
      <c r="B1040" s="47"/>
      <c r="C1040" s="6"/>
      <c r="D1040" s="4" t="s">
        <v>59</v>
      </c>
      <c r="E1040" s="8">
        <v>2.74</v>
      </c>
      <c r="F1040" s="6"/>
      <c r="G1040" s="4" t="s">
        <v>60</v>
      </c>
      <c r="H1040" s="15">
        <v>4.43</v>
      </c>
    </row>
    <row r="1041" spans="1:8" x14ac:dyDescent="0.25">
      <c r="A1041" s="13"/>
      <c r="B1041" s="47"/>
      <c r="C1041" s="6"/>
      <c r="D1041" s="4" t="s">
        <v>61</v>
      </c>
      <c r="E1041" s="8">
        <v>1.69</v>
      </c>
      <c r="F1041" s="6"/>
      <c r="G1041" s="4" t="s">
        <v>62</v>
      </c>
      <c r="H1041" s="15">
        <v>3.34</v>
      </c>
    </row>
    <row r="1042" spans="1:8" x14ac:dyDescent="0.25">
      <c r="A1042" s="13"/>
      <c r="B1042" s="47"/>
      <c r="C1042" s="6"/>
      <c r="D1042" s="6"/>
      <c r="E1042" s="6"/>
      <c r="F1042" s="6"/>
      <c r="G1042" s="4" t="s">
        <v>63</v>
      </c>
      <c r="H1042" s="15">
        <v>2.33</v>
      </c>
    </row>
    <row r="1043" spans="1:8" x14ac:dyDescent="0.25">
      <c r="A1043" s="13"/>
      <c r="B1043" s="47"/>
      <c r="C1043" s="6"/>
      <c r="D1043" s="6"/>
      <c r="E1043" s="6"/>
      <c r="F1043" s="6"/>
      <c r="G1043" s="4" t="s">
        <v>64</v>
      </c>
      <c r="H1043" s="15">
        <v>10.1</v>
      </c>
    </row>
    <row r="1044" spans="1:8" x14ac:dyDescent="0.25">
      <c r="A1044" s="13"/>
      <c r="B1044" s="6"/>
      <c r="C1044" s="6"/>
      <c r="D1044" s="6"/>
      <c r="E1044" s="6"/>
      <c r="F1044" s="6"/>
      <c r="G1044" s="6"/>
      <c r="H1044" s="12"/>
    </row>
    <row r="1045" spans="1:8" x14ac:dyDescent="0.25">
      <c r="A1045" s="9" t="s">
        <v>15</v>
      </c>
      <c r="B1045" s="2" t="s">
        <v>16</v>
      </c>
      <c r="C1045" s="1" t="s">
        <v>9</v>
      </c>
      <c r="D1045" s="1" t="s">
        <v>17</v>
      </c>
      <c r="E1045" s="1" t="s">
        <v>18</v>
      </c>
      <c r="F1045" s="1" t="s">
        <v>19</v>
      </c>
      <c r="G1045" s="1" t="s">
        <v>20</v>
      </c>
      <c r="H1045" s="10" t="s">
        <v>21</v>
      </c>
    </row>
    <row r="1046" spans="1:8" x14ac:dyDescent="0.25">
      <c r="A1046" s="11" t="s">
        <v>233</v>
      </c>
      <c r="B1046" s="5" t="s">
        <v>234</v>
      </c>
      <c r="C1046" s="4" t="s">
        <v>24</v>
      </c>
      <c r="D1046" s="6"/>
      <c r="E1046" s="6"/>
      <c r="F1046" s="6"/>
      <c r="G1046" s="6"/>
      <c r="H1046" s="15">
        <v>15.6</v>
      </c>
    </row>
    <row r="1047" spans="1:8" x14ac:dyDescent="0.25">
      <c r="A1047" s="13" t="s">
        <v>540</v>
      </c>
      <c r="B1047" s="47" t="s">
        <v>541</v>
      </c>
      <c r="C1047" s="6" t="s">
        <v>27</v>
      </c>
      <c r="D1047" s="6" t="s">
        <v>28</v>
      </c>
      <c r="E1047" s="7">
        <v>0.35</v>
      </c>
      <c r="F1047" s="7">
        <v>4.8499999999999996</v>
      </c>
      <c r="G1047" s="7">
        <v>1.7</v>
      </c>
      <c r="H1047" s="14">
        <v>0.35</v>
      </c>
    </row>
    <row r="1048" spans="1:8" x14ac:dyDescent="0.25">
      <c r="A1048" s="13" t="s">
        <v>542</v>
      </c>
      <c r="B1048" s="47" t="s">
        <v>543</v>
      </c>
      <c r="C1048" s="6" t="s">
        <v>27</v>
      </c>
      <c r="D1048" s="6" t="s">
        <v>28</v>
      </c>
      <c r="E1048" s="7">
        <v>0.4</v>
      </c>
      <c r="F1048" s="7">
        <v>5.9</v>
      </c>
      <c r="G1048" s="7">
        <v>2.36</v>
      </c>
      <c r="H1048" s="14">
        <v>0.4</v>
      </c>
    </row>
    <row r="1049" spans="1:8" x14ac:dyDescent="0.25">
      <c r="A1049" s="13" t="s">
        <v>548</v>
      </c>
      <c r="B1049" s="47" t="s">
        <v>549</v>
      </c>
      <c r="C1049" s="6" t="s">
        <v>366</v>
      </c>
      <c r="D1049" s="6" t="s">
        <v>39</v>
      </c>
      <c r="E1049" s="7">
        <v>0.12</v>
      </c>
      <c r="F1049" s="7">
        <v>7.94</v>
      </c>
      <c r="G1049" s="7">
        <v>0.95</v>
      </c>
      <c r="H1049" s="14">
        <v>0.12</v>
      </c>
    </row>
    <row r="1050" spans="1:8" x14ac:dyDescent="0.25">
      <c r="A1050" s="13" t="s">
        <v>550</v>
      </c>
      <c r="B1050" s="47" t="s">
        <v>551</v>
      </c>
      <c r="C1050" s="6" t="s">
        <v>366</v>
      </c>
      <c r="D1050" s="6" t="s">
        <v>39</v>
      </c>
      <c r="E1050" s="7">
        <v>0.17</v>
      </c>
      <c r="F1050" s="7">
        <v>10.47</v>
      </c>
      <c r="G1050" s="7">
        <v>1.78</v>
      </c>
      <c r="H1050" s="14">
        <v>0.17</v>
      </c>
    </row>
    <row r="1051" spans="1:8" x14ac:dyDescent="0.25">
      <c r="A1051" s="13" t="s">
        <v>546</v>
      </c>
      <c r="B1051" s="47" t="s">
        <v>547</v>
      </c>
      <c r="C1051" s="6" t="s">
        <v>51</v>
      </c>
      <c r="D1051" s="6" t="s">
        <v>39</v>
      </c>
      <c r="E1051" s="7">
        <v>0.25</v>
      </c>
      <c r="F1051" s="7">
        <v>1.05</v>
      </c>
      <c r="G1051" s="7">
        <v>0.26</v>
      </c>
      <c r="H1051" s="14">
        <v>0.25</v>
      </c>
    </row>
    <row r="1052" spans="1:8" x14ac:dyDescent="0.25">
      <c r="A1052" s="13"/>
      <c r="B1052" s="47"/>
      <c r="C1052" s="6"/>
      <c r="D1052" s="6"/>
      <c r="E1052" s="6"/>
      <c r="F1052" s="6"/>
      <c r="G1052" s="6"/>
      <c r="H1052" s="12"/>
    </row>
    <row r="1053" spans="1:8" x14ac:dyDescent="0.25">
      <c r="A1053" s="13"/>
      <c r="B1053" s="47"/>
      <c r="C1053" s="6"/>
      <c r="D1053" s="4" t="s">
        <v>59</v>
      </c>
      <c r="E1053" s="8">
        <v>4.0599999999999996</v>
      </c>
      <c r="F1053" s="6"/>
      <c r="G1053" s="4" t="s">
        <v>60</v>
      </c>
      <c r="H1053" s="15">
        <v>7.05</v>
      </c>
    </row>
    <row r="1054" spans="1:8" x14ac:dyDescent="0.25">
      <c r="A1054" s="13"/>
      <c r="B1054" s="47"/>
      <c r="C1054" s="6"/>
      <c r="D1054" s="4" t="s">
        <v>61</v>
      </c>
      <c r="E1054" s="8">
        <v>2.99</v>
      </c>
      <c r="F1054" s="6"/>
      <c r="G1054" s="4" t="s">
        <v>62</v>
      </c>
      <c r="H1054" s="15">
        <v>4.95</v>
      </c>
    </row>
    <row r="1055" spans="1:8" x14ac:dyDescent="0.25">
      <c r="A1055" s="13"/>
      <c r="B1055" s="47"/>
      <c r="C1055" s="6"/>
      <c r="D1055" s="6"/>
      <c r="E1055" s="6"/>
      <c r="F1055" s="6"/>
      <c r="G1055" s="4" t="s">
        <v>63</v>
      </c>
      <c r="H1055" s="15">
        <v>3.6</v>
      </c>
    </row>
    <row r="1056" spans="1:8" x14ac:dyDescent="0.25">
      <c r="A1056" s="13"/>
      <c r="B1056" s="47"/>
      <c r="C1056" s="6"/>
      <c r="D1056" s="6"/>
      <c r="E1056" s="6"/>
      <c r="F1056" s="6"/>
      <c r="G1056" s="4" t="s">
        <v>64</v>
      </c>
      <c r="H1056" s="15">
        <v>15.6</v>
      </c>
    </row>
    <row r="1057" spans="1:8" x14ac:dyDescent="0.25">
      <c r="A1057" s="13"/>
      <c r="B1057" s="6"/>
      <c r="C1057" s="6"/>
      <c r="D1057" s="6"/>
      <c r="E1057" s="6"/>
      <c r="F1057" s="6"/>
      <c r="G1057" s="6"/>
      <c r="H1057" s="12"/>
    </row>
    <row r="1058" spans="1:8" x14ac:dyDescent="0.25">
      <c r="A1058" s="9" t="s">
        <v>15</v>
      </c>
      <c r="B1058" s="2" t="s">
        <v>16</v>
      </c>
      <c r="C1058" s="1" t="s">
        <v>9</v>
      </c>
      <c r="D1058" s="1" t="s">
        <v>17</v>
      </c>
      <c r="E1058" s="1" t="s">
        <v>18</v>
      </c>
      <c r="F1058" s="1" t="s">
        <v>19</v>
      </c>
      <c r="G1058" s="1" t="s">
        <v>20</v>
      </c>
      <c r="H1058" s="10" t="s">
        <v>21</v>
      </c>
    </row>
    <row r="1059" spans="1:8" ht="30" x14ac:dyDescent="0.25">
      <c r="A1059" s="11" t="s">
        <v>235</v>
      </c>
      <c r="B1059" s="5" t="s">
        <v>236</v>
      </c>
      <c r="C1059" s="4" t="s">
        <v>24</v>
      </c>
      <c r="D1059" s="6"/>
      <c r="E1059" s="6"/>
      <c r="F1059" s="6"/>
      <c r="G1059" s="6"/>
      <c r="H1059" s="15">
        <v>13.29</v>
      </c>
    </row>
    <row r="1060" spans="1:8" x14ac:dyDescent="0.25">
      <c r="A1060" s="13" t="s">
        <v>540</v>
      </c>
      <c r="B1060" s="47" t="s">
        <v>541</v>
      </c>
      <c r="C1060" s="6" t="s">
        <v>27</v>
      </c>
      <c r="D1060" s="6" t="s">
        <v>28</v>
      </c>
      <c r="E1060" s="7">
        <v>0.25</v>
      </c>
      <c r="F1060" s="7">
        <v>4.8499999999999996</v>
      </c>
      <c r="G1060" s="7">
        <v>1.21</v>
      </c>
      <c r="H1060" s="14">
        <v>0.25</v>
      </c>
    </row>
    <row r="1061" spans="1:8" x14ac:dyDescent="0.25">
      <c r="A1061" s="13" t="s">
        <v>542</v>
      </c>
      <c r="B1061" s="47" t="s">
        <v>543</v>
      </c>
      <c r="C1061" s="6" t="s">
        <v>27</v>
      </c>
      <c r="D1061" s="6" t="s">
        <v>28</v>
      </c>
      <c r="E1061" s="7">
        <v>0.35</v>
      </c>
      <c r="F1061" s="7">
        <v>5.9</v>
      </c>
      <c r="G1061" s="7">
        <v>2.0699999999999998</v>
      </c>
      <c r="H1061" s="14">
        <v>0.35</v>
      </c>
    </row>
    <row r="1062" spans="1:8" x14ac:dyDescent="0.25">
      <c r="A1062" s="13" t="s">
        <v>552</v>
      </c>
      <c r="B1062" s="47" t="s">
        <v>553</v>
      </c>
      <c r="C1062" s="6" t="s">
        <v>56</v>
      </c>
      <c r="D1062" s="6" t="s">
        <v>39</v>
      </c>
      <c r="E1062" s="7">
        <v>0.7</v>
      </c>
      <c r="F1062" s="7">
        <v>3.45</v>
      </c>
      <c r="G1062" s="7">
        <v>2.41</v>
      </c>
      <c r="H1062" s="14">
        <v>0.7</v>
      </c>
    </row>
    <row r="1063" spans="1:8" x14ac:dyDescent="0.25">
      <c r="A1063" s="13" t="s">
        <v>546</v>
      </c>
      <c r="B1063" s="47" t="s">
        <v>547</v>
      </c>
      <c r="C1063" s="6" t="s">
        <v>51</v>
      </c>
      <c r="D1063" s="6" t="s">
        <v>39</v>
      </c>
      <c r="E1063" s="7">
        <v>0.5</v>
      </c>
      <c r="F1063" s="7">
        <v>1.05</v>
      </c>
      <c r="G1063" s="7">
        <v>0.53</v>
      </c>
      <c r="H1063" s="14">
        <v>0.5</v>
      </c>
    </row>
    <row r="1064" spans="1:8" x14ac:dyDescent="0.25">
      <c r="A1064" s="13"/>
      <c r="B1064" s="47"/>
      <c r="C1064" s="6"/>
      <c r="D1064" s="6"/>
      <c r="E1064" s="6"/>
      <c r="F1064" s="6"/>
      <c r="G1064" s="6"/>
      <c r="H1064" s="12"/>
    </row>
    <row r="1065" spans="1:8" x14ac:dyDescent="0.25">
      <c r="A1065" s="13"/>
      <c r="B1065" s="47"/>
      <c r="C1065" s="6"/>
      <c r="D1065" s="4" t="s">
        <v>59</v>
      </c>
      <c r="E1065" s="8">
        <v>3.28</v>
      </c>
      <c r="F1065" s="6"/>
      <c r="G1065" s="4" t="s">
        <v>60</v>
      </c>
      <c r="H1065" s="15">
        <v>6.22</v>
      </c>
    </row>
    <row r="1066" spans="1:8" x14ac:dyDescent="0.25">
      <c r="A1066" s="13"/>
      <c r="B1066" s="47"/>
      <c r="C1066" s="6"/>
      <c r="D1066" s="4" t="s">
        <v>61</v>
      </c>
      <c r="E1066" s="8">
        <v>2.94</v>
      </c>
      <c r="F1066" s="6"/>
      <c r="G1066" s="4" t="s">
        <v>62</v>
      </c>
      <c r="H1066" s="15">
        <v>4</v>
      </c>
    </row>
    <row r="1067" spans="1:8" x14ac:dyDescent="0.25">
      <c r="A1067" s="13"/>
      <c r="B1067" s="47"/>
      <c r="C1067" s="6"/>
      <c r="D1067" s="6"/>
      <c r="E1067" s="6"/>
      <c r="F1067" s="6"/>
      <c r="G1067" s="4" t="s">
        <v>63</v>
      </c>
      <c r="H1067" s="15">
        <v>3.07</v>
      </c>
    </row>
    <row r="1068" spans="1:8" x14ac:dyDescent="0.25">
      <c r="A1068" s="13"/>
      <c r="B1068" s="47"/>
      <c r="C1068" s="6"/>
      <c r="D1068" s="6"/>
      <c r="E1068" s="6"/>
      <c r="F1068" s="6"/>
      <c r="G1068" s="4" t="s">
        <v>64</v>
      </c>
      <c r="H1068" s="15">
        <v>13.29</v>
      </c>
    </row>
    <row r="1069" spans="1:8" x14ac:dyDescent="0.25">
      <c r="A1069" s="13"/>
      <c r="B1069" s="6"/>
      <c r="C1069" s="6"/>
      <c r="D1069" s="6"/>
      <c r="E1069" s="6"/>
      <c r="F1069" s="6"/>
      <c r="G1069" s="6"/>
      <c r="H1069" s="12"/>
    </row>
    <row r="1070" spans="1:8" x14ac:dyDescent="0.25">
      <c r="A1070" s="9" t="s">
        <v>15</v>
      </c>
      <c r="B1070" s="2" t="s">
        <v>16</v>
      </c>
      <c r="C1070" s="1" t="s">
        <v>9</v>
      </c>
      <c r="D1070" s="1" t="s">
        <v>17</v>
      </c>
      <c r="E1070" s="1" t="s">
        <v>18</v>
      </c>
      <c r="F1070" s="1" t="s">
        <v>19</v>
      </c>
      <c r="G1070" s="1" t="s">
        <v>20</v>
      </c>
      <c r="H1070" s="10" t="s">
        <v>21</v>
      </c>
    </row>
    <row r="1071" spans="1:8" ht="30" x14ac:dyDescent="0.25">
      <c r="A1071" s="11" t="s">
        <v>237</v>
      </c>
      <c r="B1071" s="5" t="s">
        <v>238</v>
      </c>
      <c r="C1071" s="4" t="s">
        <v>24</v>
      </c>
      <c r="D1071" s="6"/>
      <c r="E1071" s="6"/>
      <c r="F1071" s="6"/>
      <c r="G1071" s="6"/>
      <c r="H1071" s="15">
        <v>16.37</v>
      </c>
    </row>
    <row r="1072" spans="1:8" x14ac:dyDescent="0.25">
      <c r="A1072" s="13" t="s">
        <v>540</v>
      </c>
      <c r="B1072" s="47" t="s">
        <v>541</v>
      </c>
      <c r="C1072" s="6" t="s">
        <v>27</v>
      </c>
      <c r="D1072" s="6" t="s">
        <v>28</v>
      </c>
      <c r="E1072" s="7">
        <v>0.35</v>
      </c>
      <c r="F1072" s="7">
        <v>4.8499999999999996</v>
      </c>
      <c r="G1072" s="7">
        <v>1.7</v>
      </c>
      <c r="H1072" s="14">
        <v>0.35</v>
      </c>
    </row>
    <row r="1073" spans="1:8" x14ac:dyDescent="0.25">
      <c r="A1073" s="13" t="s">
        <v>542</v>
      </c>
      <c r="B1073" s="47" t="s">
        <v>543</v>
      </c>
      <c r="C1073" s="6" t="s">
        <v>27</v>
      </c>
      <c r="D1073" s="6" t="s">
        <v>28</v>
      </c>
      <c r="E1073" s="7">
        <v>0.4</v>
      </c>
      <c r="F1073" s="7">
        <v>5.9</v>
      </c>
      <c r="G1073" s="7">
        <v>2.36</v>
      </c>
      <c r="H1073" s="14">
        <v>0.4</v>
      </c>
    </row>
    <row r="1074" spans="1:8" x14ac:dyDescent="0.25">
      <c r="A1074" s="13" t="s">
        <v>554</v>
      </c>
      <c r="B1074" s="47" t="s">
        <v>555</v>
      </c>
      <c r="C1074" s="6" t="s">
        <v>366</v>
      </c>
      <c r="D1074" s="6" t="s">
        <v>39</v>
      </c>
      <c r="E1074" s="7">
        <v>0.12</v>
      </c>
      <c r="F1074" s="7">
        <v>9.86</v>
      </c>
      <c r="G1074" s="7">
        <v>1.18</v>
      </c>
      <c r="H1074" s="14">
        <v>0.12</v>
      </c>
    </row>
    <row r="1075" spans="1:8" x14ac:dyDescent="0.25">
      <c r="A1075" s="13" t="s">
        <v>556</v>
      </c>
      <c r="B1075" s="47" t="s">
        <v>557</v>
      </c>
      <c r="C1075" s="6" t="s">
        <v>366</v>
      </c>
      <c r="D1075" s="6" t="s">
        <v>39</v>
      </c>
      <c r="E1075" s="7">
        <v>0.17</v>
      </c>
      <c r="F1075" s="7">
        <v>12.59</v>
      </c>
      <c r="G1075" s="7">
        <v>2.14</v>
      </c>
      <c r="H1075" s="14">
        <v>0.17</v>
      </c>
    </row>
    <row r="1076" spans="1:8" x14ac:dyDescent="0.25">
      <c r="A1076" s="13" t="s">
        <v>546</v>
      </c>
      <c r="B1076" s="47" t="s">
        <v>547</v>
      </c>
      <c r="C1076" s="6" t="s">
        <v>51</v>
      </c>
      <c r="D1076" s="6" t="s">
        <v>39</v>
      </c>
      <c r="E1076" s="7">
        <v>0.25</v>
      </c>
      <c r="F1076" s="7">
        <v>1.05</v>
      </c>
      <c r="G1076" s="7">
        <v>0.26</v>
      </c>
      <c r="H1076" s="14">
        <v>0.25</v>
      </c>
    </row>
    <row r="1077" spans="1:8" x14ac:dyDescent="0.25">
      <c r="A1077" s="13"/>
      <c r="B1077" s="47"/>
      <c r="C1077" s="6"/>
      <c r="D1077" s="6"/>
      <c r="E1077" s="6"/>
      <c r="F1077" s="6"/>
      <c r="G1077" s="6"/>
      <c r="H1077" s="12"/>
    </row>
    <row r="1078" spans="1:8" x14ac:dyDescent="0.25">
      <c r="A1078" s="13"/>
      <c r="B1078" s="47"/>
      <c r="C1078" s="6"/>
      <c r="D1078" s="4" t="s">
        <v>59</v>
      </c>
      <c r="E1078" s="8">
        <v>4.0599999999999996</v>
      </c>
      <c r="F1078" s="6"/>
      <c r="G1078" s="4" t="s">
        <v>60</v>
      </c>
      <c r="H1078" s="15">
        <v>7.64</v>
      </c>
    </row>
    <row r="1079" spans="1:8" x14ac:dyDescent="0.25">
      <c r="A1079" s="13"/>
      <c r="B1079" s="47"/>
      <c r="C1079" s="6"/>
      <c r="D1079" s="4" t="s">
        <v>61</v>
      </c>
      <c r="E1079" s="8">
        <v>3.58</v>
      </c>
      <c r="F1079" s="6"/>
      <c r="G1079" s="4" t="s">
        <v>62</v>
      </c>
      <c r="H1079" s="15">
        <v>4.95</v>
      </c>
    </row>
    <row r="1080" spans="1:8" x14ac:dyDescent="0.25">
      <c r="A1080" s="13"/>
      <c r="B1080" s="47"/>
      <c r="C1080" s="6"/>
      <c r="D1080" s="6"/>
      <c r="E1080" s="6"/>
      <c r="F1080" s="6"/>
      <c r="G1080" s="4" t="s">
        <v>63</v>
      </c>
      <c r="H1080" s="15">
        <v>3.78</v>
      </c>
    </row>
    <row r="1081" spans="1:8" x14ac:dyDescent="0.25">
      <c r="A1081" s="13"/>
      <c r="B1081" s="47"/>
      <c r="C1081" s="6"/>
      <c r="D1081" s="6"/>
      <c r="E1081" s="6"/>
      <c r="F1081" s="6"/>
      <c r="G1081" s="4" t="s">
        <v>64</v>
      </c>
      <c r="H1081" s="15">
        <v>16.37</v>
      </c>
    </row>
    <row r="1082" spans="1:8" x14ac:dyDescent="0.25">
      <c r="A1082" s="13"/>
      <c r="B1082" s="47"/>
      <c r="C1082" s="6"/>
      <c r="D1082" s="6"/>
      <c r="E1082" s="6"/>
      <c r="F1082" s="6"/>
      <c r="G1082" s="4"/>
      <c r="H1082" s="15"/>
    </row>
    <row r="1083" spans="1:8" x14ac:dyDescent="0.25">
      <c r="A1083" s="9" t="s">
        <v>15</v>
      </c>
      <c r="B1083" s="2" t="s">
        <v>16</v>
      </c>
      <c r="C1083" s="1" t="s">
        <v>9</v>
      </c>
      <c r="D1083" s="1" t="s">
        <v>17</v>
      </c>
      <c r="E1083" s="1" t="s">
        <v>18</v>
      </c>
      <c r="F1083" s="1" t="s">
        <v>19</v>
      </c>
      <c r="G1083" s="1" t="s">
        <v>20</v>
      </c>
      <c r="H1083" s="10" t="s">
        <v>21</v>
      </c>
    </row>
    <row r="1084" spans="1:8" x14ac:dyDescent="0.25">
      <c r="A1084" s="11" t="s">
        <v>239</v>
      </c>
      <c r="B1084" s="5" t="s">
        <v>240</v>
      </c>
      <c r="C1084" s="4" t="s">
        <v>35</v>
      </c>
      <c r="D1084" s="6"/>
      <c r="E1084" s="6"/>
      <c r="F1084" s="6"/>
      <c r="G1084" s="6"/>
      <c r="H1084" s="15">
        <v>27.76</v>
      </c>
    </row>
    <row r="1085" spans="1:8" x14ac:dyDescent="0.25">
      <c r="A1085" s="13" t="s">
        <v>31</v>
      </c>
      <c r="B1085" s="47" t="s">
        <v>32</v>
      </c>
      <c r="C1085" s="6" t="s">
        <v>27</v>
      </c>
      <c r="D1085" s="6" t="s">
        <v>28</v>
      </c>
      <c r="E1085" s="7">
        <v>0.72</v>
      </c>
      <c r="F1085" s="7">
        <v>4.8499999999999996</v>
      </c>
      <c r="G1085" s="7">
        <v>3.49</v>
      </c>
      <c r="H1085" s="14">
        <v>0.72</v>
      </c>
    </row>
    <row r="1086" spans="1:8" x14ac:dyDescent="0.25">
      <c r="A1086" s="13" t="s">
        <v>558</v>
      </c>
      <c r="B1086" s="47" t="s">
        <v>559</v>
      </c>
      <c r="C1086" s="6" t="s">
        <v>560</v>
      </c>
      <c r="D1086" s="6" t="s">
        <v>561</v>
      </c>
      <c r="E1086" s="7">
        <v>0.24</v>
      </c>
      <c r="F1086" s="7">
        <v>50.27</v>
      </c>
      <c r="G1086" s="7">
        <v>12.06</v>
      </c>
      <c r="H1086" s="14">
        <v>0.24</v>
      </c>
    </row>
    <row r="1087" spans="1:8" x14ac:dyDescent="0.25">
      <c r="A1087" s="13"/>
      <c r="B1087" s="47"/>
      <c r="C1087" s="6"/>
      <c r="D1087" s="6"/>
      <c r="E1087" s="6"/>
      <c r="F1087" s="6"/>
      <c r="G1087" s="6"/>
      <c r="H1087" s="12"/>
    </row>
    <row r="1088" spans="1:8" x14ac:dyDescent="0.25">
      <c r="A1088" s="13"/>
      <c r="B1088" s="47"/>
      <c r="C1088" s="6"/>
      <c r="D1088" s="4" t="s">
        <v>59</v>
      </c>
      <c r="E1088" s="8">
        <v>4.75</v>
      </c>
      <c r="F1088" s="6"/>
      <c r="G1088" s="4" t="s">
        <v>60</v>
      </c>
      <c r="H1088" s="15">
        <v>15.55</v>
      </c>
    </row>
    <row r="1089" spans="1:8" x14ac:dyDescent="0.25">
      <c r="A1089" s="13"/>
      <c r="B1089" s="47"/>
      <c r="C1089" s="6"/>
      <c r="D1089" s="4" t="s">
        <v>61</v>
      </c>
      <c r="E1089" s="8">
        <v>10.8</v>
      </c>
      <c r="F1089" s="6"/>
      <c r="G1089" s="4" t="s">
        <v>62</v>
      </c>
      <c r="H1089" s="15">
        <v>5.8</v>
      </c>
    </row>
    <row r="1090" spans="1:8" x14ac:dyDescent="0.25">
      <c r="A1090" s="13"/>
      <c r="B1090" s="47"/>
      <c r="C1090" s="6"/>
      <c r="D1090" s="6"/>
      <c r="E1090" s="6"/>
      <c r="F1090" s="6"/>
      <c r="G1090" s="4" t="s">
        <v>63</v>
      </c>
      <c r="H1090" s="15">
        <v>6.41</v>
      </c>
    </row>
    <row r="1091" spans="1:8" x14ac:dyDescent="0.25">
      <c r="A1091" s="13"/>
      <c r="B1091" s="47"/>
      <c r="C1091" s="6"/>
      <c r="D1091" s="6"/>
      <c r="E1091" s="6"/>
      <c r="F1091" s="6"/>
      <c r="G1091" s="4"/>
      <c r="H1091" s="15"/>
    </row>
    <row r="1092" spans="1:8" x14ac:dyDescent="0.25">
      <c r="A1092" s="13"/>
      <c r="B1092" s="47"/>
      <c r="C1092" s="6"/>
      <c r="D1092" s="6"/>
      <c r="E1092" s="6"/>
      <c r="F1092" s="6"/>
      <c r="G1092" s="4" t="s">
        <v>64</v>
      </c>
      <c r="H1092" s="15">
        <v>27.76</v>
      </c>
    </row>
    <row r="1093" spans="1:8" s="6" customFormat="1" x14ac:dyDescent="0.25">
      <c r="A1093" s="13"/>
      <c r="B1093" s="47"/>
      <c r="G1093" s="4"/>
      <c r="H1093" s="15"/>
    </row>
    <row r="1094" spans="1:8" x14ac:dyDescent="0.25">
      <c r="A1094" s="9" t="s">
        <v>15</v>
      </c>
      <c r="B1094" s="2" t="s">
        <v>16</v>
      </c>
      <c r="C1094" s="1" t="s">
        <v>9</v>
      </c>
      <c r="D1094" s="1" t="s">
        <v>17</v>
      </c>
      <c r="E1094" s="1" t="s">
        <v>18</v>
      </c>
      <c r="F1094" s="1" t="s">
        <v>19</v>
      </c>
      <c r="G1094" s="1" t="s">
        <v>20</v>
      </c>
      <c r="H1094" s="10" t="s">
        <v>21</v>
      </c>
    </row>
    <row r="1095" spans="1:8" x14ac:dyDescent="0.25">
      <c r="A1095" s="11" t="s">
        <v>582</v>
      </c>
      <c r="B1095" s="5" t="s">
        <v>590</v>
      </c>
      <c r="C1095" s="4" t="s">
        <v>24</v>
      </c>
      <c r="D1095" s="6"/>
      <c r="E1095" s="6"/>
      <c r="F1095" s="6"/>
      <c r="G1095" s="6"/>
      <c r="H1095" s="51" t="s">
        <v>598</v>
      </c>
    </row>
    <row r="1096" spans="1:8" x14ac:dyDescent="0.25">
      <c r="A1096" s="61" t="s">
        <v>583</v>
      </c>
      <c r="B1096" s="62" t="s">
        <v>584</v>
      </c>
      <c r="C1096" s="62" t="s">
        <v>24</v>
      </c>
      <c r="D1096" s="62" t="s">
        <v>36</v>
      </c>
      <c r="E1096" s="60">
        <v>0.33300000000000002</v>
      </c>
      <c r="F1096" s="60" t="s">
        <v>591</v>
      </c>
      <c r="G1096" s="60" t="s">
        <v>594</v>
      </c>
      <c r="H1096" s="51">
        <v>0.33300000000000002</v>
      </c>
    </row>
    <row r="1097" spans="1:8" x14ac:dyDescent="0.25">
      <c r="A1097" s="61" t="s">
        <v>585</v>
      </c>
      <c r="B1097" s="62" t="s">
        <v>586</v>
      </c>
      <c r="C1097" s="62" t="s">
        <v>24</v>
      </c>
      <c r="D1097" s="62" t="s">
        <v>36</v>
      </c>
      <c r="E1097" s="60" t="s">
        <v>589</v>
      </c>
      <c r="F1097" s="60" t="s">
        <v>592</v>
      </c>
      <c r="G1097" s="60" t="s">
        <v>592</v>
      </c>
      <c r="H1097" s="51" t="s">
        <v>589</v>
      </c>
    </row>
    <row r="1098" spans="1:8" x14ac:dyDescent="0.25">
      <c r="A1098" s="61" t="s">
        <v>587</v>
      </c>
      <c r="B1098" s="62" t="s">
        <v>588</v>
      </c>
      <c r="C1098" s="62" t="s">
        <v>24</v>
      </c>
      <c r="D1098" s="62" t="s">
        <v>36</v>
      </c>
      <c r="E1098" s="60" t="s">
        <v>589</v>
      </c>
      <c r="F1098" s="60" t="s">
        <v>593</v>
      </c>
      <c r="G1098" s="60" t="s">
        <v>593</v>
      </c>
      <c r="H1098" s="51" t="s">
        <v>589</v>
      </c>
    </row>
    <row r="1099" spans="1:8" x14ac:dyDescent="0.25">
      <c r="A1099" s="13"/>
      <c r="B1099" s="47"/>
      <c r="C1099" s="6"/>
      <c r="D1099" s="6"/>
      <c r="E1099" s="6"/>
      <c r="F1099" s="6"/>
      <c r="G1099" s="6"/>
      <c r="H1099" s="12"/>
    </row>
    <row r="1100" spans="1:8" x14ac:dyDescent="0.25">
      <c r="A1100" s="13"/>
      <c r="B1100" s="47"/>
      <c r="C1100" s="6"/>
      <c r="D1100" s="4" t="s">
        <v>59</v>
      </c>
      <c r="E1100" s="60" t="s">
        <v>595</v>
      </c>
      <c r="F1100" s="6"/>
      <c r="G1100" s="4" t="s">
        <v>60</v>
      </c>
      <c r="H1100" s="15">
        <v>38.08</v>
      </c>
    </row>
    <row r="1101" spans="1:8" x14ac:dyDescent="0.25">
      <c r="A1101" s="13"/>
      <c r="B1101" s="47"/>
      <c r="C1101" s="6"/>
      <c r="D1101" s="4" t="s">
        <v>61</v>
      </c>
      <c r="E1101" s="8">
        <v>20.76</v>
      </c>
      <c r="F1101" s="6"/>
      <c r="G1101" s="4" t="s">
        <v>62</v>
      </c>
      <c r="H1101" s="51" t="s">
        <v>596</v>
      </c>
    </row>
    <row r="1102" spans="1:8" x14ac:dyDescent="0.25">
      <c r="A1102" s="13"/>
      <c r="B1102" s="47"/>
      <c r="C1102" s="6"/>
      <c r="D1102" s="6"/>
      <c r="E1102" s="6"/>
      <c r="F1102" s="6"/>
      <c r="G1102" s="4" t="s">
        <v>63</v>
      </c>
      <c r="H1102" s="51" t="s">
        <v>597</v>
      </c>
    </row>
    <row r="1103" spans="1:8" x14ac:dyDescent="0.25">
      <c r="A1103" s="13"/>
      <c r="B1103" s="47"/>
      <c r="C1103" s="6"/>
      <c r="D1103" s="6"/>
      <c r="E1103" s="6"/>
      <c r="F1103" s="6"/>
      <c r="G1103" s="4" t="s">
        <v>64</v>
      </c>
      <c r="H1103" s="51" t="s">
        <v>598</v>
      </c>
    </row>
    <row r="1104" spans="1:8" x14ac:dyDescent="0.25">
      <c r="A1104" s="13"/>
      <c r="B1104" s="47"/>
      <c r="C1104" s="6"/>
      <c r="D1104" s="6"/>
      <c r="E1104" s="6"/>
      <c r="F1104" s="6"/>
      <c r="G1104" s="4"/>
      <c r="H1104" s="15"/>
    </row>
    <row r="1105" spans="1:8" x14ac:dyDescent="0.25">
      <c r="A1105" s="9" t="s">
        <v>15</v>
      </c>
      <c r="B1105" s="2" t="s">
        <v>16</v>
      </c>
      <c r="C1105" s="1" t="s">
        <v>9</v>
      </c>
      <c r="D1105" s="1" t="s">
        <v>17</v>
      </c>
      <c r="E1105" s="1" t="s">
        <v>18</v>
      </c>
      <c r="F1105" s="1" t="s">
        <v>19</v>
      </c>
      <c r="G1105" s="1" t="s">
        <v>20</v>
      </c>
      <c r="H1105" s="10" t="s">
        <v>21</v>
      </c>
    </row>
    <row r="1106" spans="1:8" ht="30" x14ac:dyDescent="0.25">
      <c r="A1106" s="11" t="s">
        <v>599</v>
      </c>
      <c r="B1106" s="5" t="s">
        <v>120</v>
      </c>
      <c r="C1106" s="4" t="s">
        <v>24</v>
      </c>
      <c r="D1106" s="6"/>
      <c r="E1106" s="6"/>
      <c r="F1106" s="6"/>
      <c r="G1106" s="6"/>
      <c r="H1106" s="51" t="s">
        <v>650</v>
      </c>
    </row>
    <row r="1107" spans="1:8" x14ac:dyDescent="0.25">
      <c r="A1107" s="61" t="s">
        <v>25</v>
      </c>
      <c r="B1107" s="62" t="s">
        <v>26</v>
      </c>
      <c r="C1107" s="62" t="s">
        <v>27</v>
      </c>
      <c r="D1107" s="62" t="s">
        <v>28</v>
      </c>
      <c r="E1107" s="60" t="s">
        <v>604</v>
      </c>
      <c r="F1107" s="60" t="s">
        <v>618</v>
      </c>
      <c r="G1107" s="60" t="s">
        <v>631</v>
      </c>
      <c r="H1107" s="51" t="s">
        <v>604</v>
      </c>
    </row>
    <row r="1108" spans="1:8" x14ac:dyDescent="0.25">
      <c r="A1108" s="61" t="s">
        <v>254</v>
      </c>
      <c r="B1108" s="62" t="s">
        <v>255</v>
      </c>
      <c r="C1108" s="62" t="s">
        <v>27</v>
      </c>
      <c r="D1108" s="62" t="s">
        <v>28</v>
      </c>
      <c r="E1108" s="60" t="s">
        <v>605</v>
      </c>
      <c r="F1108" s="60" t="s">
        <v>618</v>
      </c>
      <c r="G1108" s="60" t="s">
        <v>632</v>
      </c>
      <c r="H1108" s="51" t="s">
        <v>605</v>
      </c>
    </row>
    <row r="1109" spans="1:8" x14ac:dyDescent="0.25">
      <c r="A1109" s="61" t="s">
        <v>29</v>
      </c>
      <c r="B1109" s="62" t="s">
        <v>30</v>
      </c>
      <c r="C1109" s="62" t="s">
        <v>27</v>
      </c>
      <c r="D1109" s="62" t="s">
        <v>28</v>
      </c>
      <c r="E1109" s="60" t="s">
        <v>606</v>
      </c>
      <c r="F1109" s="60" t="s">
        <v>618</v>
      </c>
      <c r="G1109" s="60" t="s">
        <v>633</v>
      </c>
      <c r="H1109" s="51" t="s">
        <v>606</v>
      </c>
    </row>
    <row r="1110" spans="1:8" x14ac:dyDescent="0.25">
      <c r="A1110" s="61" t="s">
        <v>31</v>
      </c>
      <c r="B1110" s="62" t="s">
        <v>32</v>
      </c>
      <c r="C1110" s="62" t="s">
        <v>27</v>
      </c>
      <c r="D1110" s="62" t="s">
        <v>28</v>
      </c>
      <c r="E1110" s="60" t="s">
        <v>607</v>
      </c>
      <c r="F1110" s="60" t="s">
        <v>619</v>
      </c>
      <c r="G1110" s="60" t="s">
        <v>634</v>
      </c>
      <c r="H1110" s="51" t="s">
        <v>607</v>
      </c>
    </row>
    <row r="1111" spans="1:8" x14ac:dyDescent="0.25">
      <c r="A1111" s="61" t="s">
        <v>72</v>
      </c>
      <c r="B1111" s="62" t="s">
        <v>73</v>
      </c>
      <c r="C1111" s="62" t="s">
        <v>35</v>
      </c>
      <c r="D1111" s="62" t="s">
        <v>39</v>
      </c>
      <c r="E1111" s="60" t="s">
        <v>608</v>
      </c>
      <c r="F1111" s="60" t="s">
        <v>620</v>
      </c>
      <c r="G1111" s="60" t="s">
        <v>635</v>
      </c>
      <c r="H1111" s="51" t="s">
        <v>608</v>
      </c>
    </row>
    <row r="1112" spans="1:8" x14ac:dyDescent="0.25">
      <c r="A1112" s="61" t="s">
        <v>256</v>
      </c>
      <c r="B1112" s="62" t="s">
        <v>257</v>
      </c>
      <c r="C1112" s="62" t="s">
        <v>35</v>
      </c>
      <c r="D1112" s="62" t="s">
        <v>39</v>
      </c>
      <c r="E1112" s="60" t="s">
        <v>609</v>
      </c>
      <c r="F1112" s="60" t="s">
        <v>621</v>
      </c>
      <c r="G1112" s="60" t="s">
        <v>636</v>
      </c>
      <c r="H1112" s="51" t="s">
        <v>609</v>
      </c>
    </row>
    <row r="1113" spans="1:8" x14ac:dyDescent="0.25">
      <c r="A1113" s="61" t="s">
        <v>258</v>
      </c>
      <c r="B1113" s="62" t="s">
        <v>259</v>
      </c>
      <c r="C1113" s="62" t="s">
        <v>35</v>
      </c>
      <c r="D1113" s="62" t="s">
        <v>39</v>
      </c>
      <c r="E1113" s="60" t="s">
        <v>610</v>
      </c>
      <c r="F1113" s="60" t="s">
        <v>622</v>
      </c>
      <c r="G1113" s="60" t="s">
        <v>637</v>
      </c>
      <c r="H1113" s="51" t="s">
        <v>610</v>
      </c>
    </row>
    <row r="1114" spans="1:8" x14ac:dyDescent="0.25">
      <c r="A1114" s="61" t="s">
        <v>260</v>
      </c>
      <c r="B1114" s="62" t="s">
        <v>261</v>
      </c>
      <c r="C1114" s="62" t="s">
        <v>56</v>
      </c>
      <c r="D1114" s="62" t="s">
        <v>39</v>
      </c>
      <c r="E1114" s="60" t="s">
        <v>611</v>
      </c>
      <c r="F1114" s="60" t="s">
        <v>623</v>
      </c>
      <c r="G1114" s="60" t="s">
        <v>638</v>
      </c>
      <c r="H1114" s="51" t="s">
        <v>611</v>
      </c>
    </row>
    <row r="1115" spans="1:8" x14ac:dyDescent="0.25">
      <c r="A1115" s="61" t="s">
        <v>262</v>
      </c>
      <c r="B1115" s="62" t="s">
        <v>263</v>
      </c>
      <c r="C1115" s="62" t="s">
        <v>24</v>
      </c>
      <c r="D1115" s="62" t="s">
        <v>39</v>
      </c>
      <c r="E1115" s="60" t="s">
        <v>589</v>
      </c>
      <c r="F1115" s="60" t="s">
        <v>624</v>
      </c>
      <c r="G1115" s="60" t="s">
        <v>624</v>
      </c>
      <c r="H1115" s="51" t="s">
        <v>589</v>
      </c>
    </row>
    <row r="1116" spans="1:8" x14ac:dyDescent="0.25">
      <c r="A1116" s="61" t="s">
        <v>264</v>
      </c>
      <c r="B1116" s="62" t="s">
        <v>600</v>
      </c>
      <c r="C1116" s="62" t="s">
        <v>56</v>
      </c>
      <c r="D1116" s="62" t="s">
        <v>39</v>
      </c>
      <c r="E1116" s="60" t="s">
        <v>612</v>
      </c>
      <c r="F1116" s="60" t="s">
        <v>625</v>
      </c>
      <c r="G1116" s="60" t="s">
        <v>639</v>
      </c>
      <c r="H1116" s="51" t="s">
        <v>612</v>
      </c>
    </row>
    <row r="1117" spans="1:8" x14ac:dyDescent="0.25">
      <c r="A1117" s="61" t="s">
        <v>40</v>
      </c>
      <c r="B1117" s="62" t="s">
        <v>41</v>
      </c>
      <c r="C1117" s="62" t="s">
        <v>42</v>
      </c>
      <c r="D1117" s="62" t="s">
        <v>39</v>
      </c>
      <c r="E1117" s="60" t="s">
        <v>613</v>
      </c>
      <c r="F1117" s="60" t="s">
        <v>626</v>
      </c>
      <c r="G1117" s="60" t="s">
        <v>640</v>
      </c>
      <c r="H1117" s="51" t="s">
        <v>613</v>
      </c>
    </row>
    <row r="1118" spans="1:8" x14ac:dyDescent="0.25">
      <c r="A1118" s="61" t="s">
        <v>266</v>
      </c>
      <c r="B1118" s="62" t="s">
        <v>267</v>
      </c>
      <c r="C1118" s="62" t="s">
        <v>42</v>
      </c>
      <c r="D1118" s="62" t="s">
        <v>39</v>
      </c>
      <c r="E1118" s="60" t="s">
        <v>614</v>
      </c>
      <c r="F1118" s="60" t="s">
        <v>627</v>
      </c>
      <c r="G1118" s="60" t="s">
        <v>641</v>
      </c>
      <c r="H1118" s="51" t="s">
        <v>614</v>
      </c>
    </row>
    <row r="1119" spans="1:8" x14ac:dyDescent="0.25">
      <c r="A1119" s="61" t="s">
        <v>76</v>
      </c>
      <c r="B1119" s="62" t="s">
        <v>601</v>
      </c>
      <c r="C1119" s="62" t="s">
        <v>42</v>
      </c>
      <c r="D1119" s="62" t="s">
        <v>39</v>
      </c>
      <c r="E1119" s="60" t="s">
        <v>615</v>
      </c>
      <c r="F1119" s="60" t="s">
        <v>628</v>
      </c>
      <c r="G1119" s="60" t="s">
        <v>642</v>
      </c>
      <c r="H1119" s="51" t="s">
        <v>615</v>
      </c>
    </row>
    <row r="1120" spans="1:8" x14ac:dyDescent="0.25">
      <c r="A1120" s="61" t="s">
        <v>57</v>
      </c>
      <c r="B1120" s="62" t="s">
        <v>58</v>
      </c>
      <c r="C1120" s="62" t="s">
        <v>56</v>
      </c>
      <c r="D1120" s="62" t="s">
        <v>39</v>
      </c>
      <c r="E1120" s="60" t="s">
        <v>616</v>
      </c>
      <c r="F1120" s="60" t="s">
        <v>629</v>
      </c>
      <c r="G1120" s="60" t="s">
        <v>643</v>
      </c>
      <c r="H1120" s="51" t="s">
        <v>616</v>
      </c>
    </row>
    <row r="1121" spans="1:8" x14ac:dyDescent="0.25">
      <c r="A1121" s="61" t="s">
        <v>602</v>
      </c>
      <c r="B1121" s="62" t="s">
        <v>603</v>
      </c>
      <c r="C1121" s="62" t="s">
        <v>270</v>
      </c>
      <c r="D1121" s="62" t="s">
        <v>271</v>
      </c>
      <c r="E1121" s="60" t="s">
        <v>617</v>
      </c>
      <c r="F1121" s="60" t="s">
        <v>630</v>
      </c>
      <c r="G1121" s="60" t="s">
        <v>644</v>
      </c>
      <c r="H1121" s="51" t="s">
        <v>617</v>
      </c>
    </row>
    <row r="1122" spans="1:8" x14ac:dyDescent="0.25">
      <c r="A1122" s="13"/>
      <c r="B1122" s="6"/>
      <c r="C1122" s="6"/>
      <c r="D1122" s="6"/>
      <c r="E1122" s="6"/>
      <c r="F1122" s="6"/>
      <c r="G1122" s="6"/>
      <c r="H1122" s="12"/>
    </row>
    <row r="1123" spans="1:8" x14ac:dyDescent="0.25">
      <c r="A1123" s="13"/>
      <c r="B1123" s="6"/>
      <c r="C1123" s="6"/>
      <c r="D1123" s="4" t="s">
        <v>59</v>
      </c>
      <c r="E1123" s="60" t="s">
        <v>645</v>
      </c>
      <c r="F1123" s="6"/>
      <c r="G1123" s="4" t="s">
        <v>60</v>
      </c>
      <c r="H1123" s="51" t="s">
        <v>647</v>
      </c>
    </row>
    <row r="1124" spans="1:8" x14ac:dyDescent="0.25">
      <c r="A1124" s="13"/>
      <c r="B1124" s="6"/>
      <c r="C1124" s="6"/>
      <c r="D1124" s="4" t="s">
        <v>61</v>
      </c>
      <c r="E1124" s="60" t="s">
        <v>646</v>
      </c>
      <c r="F1124" s="6"/>
      <c r="G1124" s="4" t="s">
        <v>62</v>
      </c>
      <c r="H1124" s="51" t="s">
        <v>648</v>
      </c>
    </row>
    <row r="1125" spans="1:8" x14ac:dyDescent="0.25">
      <c r="A1125" s="13"/>
      <c r="B1125" s="6"/>
      <c r="C1125" s="6"/>
      <c r="D1125" s="6"/>
      <c r="E1125" s="6"/>
      <c r="F1125" s="6"/>
      <c r="G1125" s="4" t="s">
        <v>63</v>
      </c>
      <c r="H1125" s="51" t="s">
        <v>649</v>
      </c>
    </row>
    <row r="1126" spans="1:8" x14ac:dyDescent="0.25">
      <c r="A1126" s="13"/>
      <c r="B1126" s="6"/>
      <c r="C1126" s="6"/>
      <c r="D1126" s="6"/>
      <c r="E1126" s="6"/>
      <c r="F1126" s="6"/>
      <c r="G1126" s="4" t="s">
        <v>64</v>
      </c>
      <c r="H1126" s="51" t="s">
        <v>650</v>
      </c>
    </row>
    <row r="1127" spans="1:8" x14ac:dyDescent="0.25">
      <c r="A1127" s="13"/>
      <c r="B1127" s="6"/>
      <c r="C1127" s="6"/>
      <c r="D1127" s="6"/>
      <c r="E1127" s="6"/>
      <c r="F1127" s="6"/>
      <c r="G1127" s="4"/>
      <c r="H1127" s="15"/>
    </row>
    <row r="1128" spans="1:8" x14ac:dyDescent="0.25">
      <c r="A1128" s="9" t="s">
        <v>15</v>
      </c>
      <c r="B1128" s="2" t="s">
        <v>16</v>
      </c>
      <c r="C1128" s="1" t="s">
        <v>9</v>
      </c>
      <c r="D1128" s="1" t="s">
        <v>17</v>
      </c>
      <c r="E1128" s="1" t="s">
        <v>18</v>
      </c>
      <c r="F1128" s="1" t="s">
        <v>19</v>
      </c>
      <c r="G1128" s="1" t="s">
        <v>20</v>
      </c>
      <c r="H1128" s="10" t="s">
        <v>21</v>
      </c>
    </row>
    <row r="1129" spans="1:8" x14ac:dyDescent="0.25">
      <c r="A1129" s="11" t="s">
        <v>651</v>
      </c>
      <c r="B1129" s="5" t="s">
        <v>652</v>
      </c>
      <c r="C1129" s="4" t="s">
        <v>24</v>
      </c>
      <c r="D1129" s="6"/>
      <c r="E1129" s="6"/>
      <c r="F1129" s="6"/>
      <c r="G1129" s="6"/>
      <c r="H1129" s="51" t="s">
        <v>682</v>
      </c>
    </row>
    <row r="1130" spans="1:8" x14ac:dyDescent="0.25">
      <c r="A1130" s="61" t="s">
        <v>653</v>
      </c>
      <c r="B1130" s="62" t="s">
        <v>543</v>
      </c>
      <c r="C1130" s="62" t="s">
        <v>27</v>
      </c>
      <c r="D1130" s="62" t="s">
        <v>28</v>
      </c>
      <c r="E1130" s="60" t="s">
        <v>664</v>
      </c>
      <c r="F1130" s="60" t="s">
        <v>618</v>
      </c>
      <c r="G1130" s="60" t="s">
        <v>668</v>
      </c>
      <c r="H1130" s="51" t="s">
        <v>664</v>
      </c>
    </row>
    <row r="1131" spans="1:8" x14ac:dyDescent="0.25">
      <c r="A1131" s="61" t="s">
        <v>654</v>
      </c>
      <c r="B1131" s="62" t="s">
        <v>541</v>
      </c>
      <c r="C1131" s="62" t="s">
        <v>27</v>
      </c>
      <c r="D1131" s="62" t="s">
        <v>28</v>
      </c>
      <c r="E1131" s="60" t="s">
        <v>665</v>
      </c>
      <c r="F1131" s="60" t="s">
        <v>619</v>
      </c>
      <c r="G1131" s="60" t="s">
        <v>669</v>
      </c>
      <c r="H1131" s="51" t="s">
        <v>665</v>
      </c>
    </row>
    <row r="1132" spans="1:8" x14ac:dyDescent="0.25">
      <c r="A1132" s="61" t="s">
        <v>655</v>
      </c>
      <c r="B1132" s="62" t="s">
        <v>656</v>
      </c>
      <c r="C1132" s="62" t="s">
        <v>366</v>
      </c>
      <c r="D1132" s="62" t="s">
        <v>39</v>
      </c>
      <c r="E1132" s="60" t="s">
        <v>666</v>
      </c>
      <c r="F1132" s="60" t="s">
        <v>670</v>
      </c>
      <c r="G1132" s="60" t="s">
        <v>671</v>
      </c>
      <c r="H1132" s="51" t="s">
        <v>666</v>
      </c>
    </row>
    <row r="1133" spans="1:8" x14ac:dyDescent="0.25">
      <c r="A1133" s="61" t="s">
        <v>657</v>
      </c>
      <c r="B1133" s="62" t="s">
        <v>547</v>
      </c>
      <c r="C1133" s="62" t="s">
        <v>51</v>
      </c>
      <c r="D1133" s="62" t="s">
        <v>39</v>
      </c>
      <c r="E1133" s="60" t="s">
        <v>589</v>
      </c>
      <c r="F1133" s="60" t="s">
        <v>632</v>
      </c>
      <c r="G1133" s="60" t="s">
        <v>632</v>
      </c>
      <c r="H1133" s="51" t="s">
        <v>589</v>
      </c>
    </row>
    <row r="1134" spans="1:8" x14ac:dyDescent="0.25">
      <c r="A1134" s="61" t="s">
        <v>658</v>
      </c>
      <c r="B1134" s="62" t="s">
        <v>659</v>
      </c>
      <c r="C1134" s="62" t="s">
        <v>366</v>
      </c>
      <c r="D1134" s="62" t="s">
        <v>39</v>
      </c>
      <c r="E1134" s="60" t="s">
        <v>616</v>
      </c>
      <c r="F1134" s="60" t="s">
        <v>672</v>
      </c>
      <c r="G1134" s="60" t="s">
        <v>673</v>
      </c>
      <c r="H1134" s="51" t="s">
        <v>616</v>
      </c>
    </row>
    <row r="1135" spans="1:8" x14ac:dyDescent="0.25">
      <c r="A1135" s="61" t="s">
        <v>660</v>
      </c>
      <c r="B1135" s="62" t="s">
        <v>661</v>
      </c>
      <c r="C1135" s="62" t="s">
        <v>366</v>
      </c>
      <c r="D1135" s="62" t="s">
        <v>39</v>
      </c>
      <c r="E1135" s="60" t="s">
        <v>616</v>
      </c>
      <c r="F1135" s="60" t="s">
        <v>674</v>
      </c>
      <c r="G1135" s="60" t="s">
        <v>675</v>
      </c>
      <c r="H1135" s="51" t="s">
        <v>616</v>
      </c>
    </row>
    <row r="1136" spans="1:8" x14ac:dyDescent="0.25">
      <c r="A1136" s="61" t="s">
        <v>662</v>
      </c>
      <c r="B1136" s="62" t="s">
        <v>663</v>
      </c>
      <c r="C1136" s="62" t="s">
        <v>366</v>
      </c>
      <c r="D1136" s="62" t="s">
        <v>39</v>
      </c>
      <c r="E1136" s="60" t="s">
        <v>667</v>
      </c>
      <c r="F1136" s="60" t="s">
        <v>676</v>
      </c>
      <c r="G1136" s="60" t="s">
        <v>629</v>
      </c>
      <c r="H1136" s="51" t="s">
        <v>667</v>
      </c>
    </row>
    <row r="1137" spans="1:8" x14ac:dyDescent="0.25">
      <c r="A1137" s="13"/>
      <c r="B1137" s="6"/>
      <c r="C1137" s="6"/>
      <c r="D1137" s="6"/>
      <c r="E1137" s="6"/>
      <c r="F1137" s="6"/>
      <c r="G1137" s="6"/>
      <c r="H1137" s="12"/>
    </row>
    <row r="1138" spans="1:8" x14ac:dyDescent="0.25">
      <c r="A1138" s="13"/>
      <c r="B1138" s="6"/>
      <c r="C1138" s="6"/>
      <c r="D1138" s="4" t="s">
        <v>59</v>
      </c>
      <c r="E1138" s="60" t="s">
        <v>677</v>
      </c>
      <c r="F1138" s="6"/>
      <c r="G1138" s="4" t="s">
        <v>60</v>
      </c>
      <c r="H1138" s="51" t="s">
        <v>679</v>
      </c>
    </row>
    <row r="1139" spans="1:8" x14ac:dyDescent="0.25">
      <c r="A1139" s="13"/>
      <c r="B1139" s="6"/>
      <c r="C1139" s="6"/>
      <c r="D1139" s="4" t="s">
        <v>61</v>
      </c>
      <c r="E1139" s="60" t="s">
        <v>678</v>
      </c>
      <c r="F1139" s="6"/>
      <c r="G1139" s="4" t="s">
        <v>62</v>
      </c>
      <c r="H1139" s="51" t="s">
        <v>680</v>
      </c>
    </row>
    <row r="1140" spans="1:8" x14ac:dyDescent="0.25">
      <c r="A1140" s="13"/>
      <c r="B1140" s="6"/>
      <c r="C1140" s="6"/>
      <c r="D1140" s="6"/>
      <c r="E1140" s="6"/>
      <c r="F1140" s="6"/>
      <c r="G1140" s="4" t="s">
        <v>63</v>
      </c>
      <c r="H1140" s="51" t="s">
        <v>681</v>
      </c>
    </row>
    <row r="1141" spans="1:8" x14ac:dyDescent="0.25">
      <c r="A1141" s="13"/>
      <c r="B1141" s="6"/>
      <c r="C1141" s="6"/>
      <c r="D1141" s="6"/>
      <c r="E1141" s="6"/>
      <c r="F1141" s="6"/>
      <c r="G1141" s="4" t="s">
        <v>64</v>
      </c>
      <c r="H1141" s="51" t="s">
        <v>682</v>
      </c>
    </row>
    <row r="1142" spans="1:8" x14ac:dyDescent="0.25">
      <c r="A1142" s="13"/>
      <c r="B1142" s="6"/>
      <c r="C1142" s="6"/>
      <c r="D1142" s="6"/>
      <c r="E1142" s="6"/>
      <c r="F1142" s="6"/>
      <c r="G1142" s="6"/>
      <c r="H1142" s="12"/>
    </row>
    <row r="1143" spans="1:8" x14ac:dyDescent="0.25">
      <c r="A1143" s="9" t="s">
        <v>15</v>
      </c>
      <c r="B1143" s="2" t="s">
        <v>16</v>
      </c>
      <c r="C1143" s="1" t="s">
        <v>9</v>
      </c>
      <c r="D1143" s="1" t="s">
        <v>17</v>
      </c>
      <c r="E1143" s="1" t="s">
        <v>18</v>
      </c>
      <c r="F1143" s="1" t="s">
        <v>19</v>
      </c>
      <c r="G1143" s="1" t="s">
        <v>20</v>
      </c>
      <c r="H1143" s="10" t="s">
        <v>21</v>
      </c>
    </row>
    <row r="1144" spans="1:8" x14ac:dyDescent="0.25">
      <c r="A1144" s="11" t="s">
        <v>683</v>
      </c>
      <c r="B1144" s="5" t="s">
        <v>684</v>
      </c>
      <c r="C1144" s="4" t="s">
        <v>24</v>
      </c>
      <c r="D1144" s="6"/>
      <c r="E1144" s="6"/>
      <c r="F1144" s="6"/>
      <c r="G1144" s="6"/>
      <c r="H1144" s="51" t="s">
        <v>689</v>
      </c>
    </row>
    <row r="1145" spans="1:8" x14ac:dyDescent="0.25">
      <c r="A1145" s="63" t="s">
        <v>685</v>
      </c>
      <c r="B1145" s="64" t="s">
        <v>32</v>
      </c>
      <c r="C1145" s="62" t="s">
        <v>27</v>
      </c>
      <c r="D1145" s="62" t="s">
        <v>28</v>
      </c>
      <c r="E1145" s="60">
        <v>0.7</v>
      </c>
      <c r="F1145" s="60" t="s">
        <v>619</v>
      </c>
      <c r="G1145" s="60" t="s">
        <v>686</v>
      </c>
      <c r="H1145" s="51">
        <v>0.7</v>
      </c>
    </row>
    <row r="1146" spans="1:8" x14ac:dyDescent="0.25">
      <c r="A1146" s="13"/>
      <c r="B1146" s="6"/>
      <c r="C1146" s="6"/>
      <c r="D1146" s="6"/>
      <c r="E1146" s="6"/>
      <c r="F1146" s="6"/>
      <c r="G1146" s="6"/>
      <c r="H1146" s="12"/>
    </row>
    <row r="1147" spans="1:8" x14ac:dyDescent="0.25">
      <c r="A1147" s="13"/>
      <c r="B1147" s="6"/>
      <c r="C1147" s="6"/>
      <c r="D1147" s="4" t="s">
        <v>59</v>
      </c>
      <c r="E1147" s="60" t="s">
        <v>686</v>
      </c>
      <c r="F1147" s="6"/>
      <c r="G1147" s="4" t="s">
        <v>60</v>
      </c>
      <c r="H1147" s="51" t="s">
        <v>686</v>
      </c>
    </row>
    <row r="1148" spans="1:8" x14ac:dyDescent="0.25">
      <c r="A1148" s="13"/>
      <c r="B1148" s="6"/>
      <c r="C1148" s="6"/>
      <c r="D1148" s="4" t="s">
        <v>61</v>
      </c>
      <c r="E1148" s="65">
        <v>0</v>
      </c>
      <c r="F1148" s="6"/>
      <c r="G1148" s="4" t="s">
        <v>62</v>
      </c>
      <c r="H1148" s="51" t="s">
        <v>687</v>
      </c>
    </row>
    <row r="1149" spans="1:8" x14ac:dyDescent="0.25">
      <c r="A1149" s="13"/>
      <c r="B1149" s="6"/>
      <c r="C1149" s="6"/>
      <c r="D1149" s="6"/>
      <c r="E1149" s="6"/>
      <c r="F1149" s="6"/>
      <c r="G1149" s="4" t="s">
        <v>63</v>
      </c>
      <c r="H1149" s="51" t="s">
        <v>688</v>
      </c>
    </row>
    <row r="1150" spans="1:8" x14ac:dyDescent="0.25">
      <c r="A1150" s="13"/>
      <c r="B1150" s="6"/>
      <c r="C1150" s="6"/>
      <c r="D1150" s="6"/>
      <c r="E1150" s="6"/>
      <c r="F1150" s="6"/>
      <c r="G1150" s="4" t="s">
        <v>64</v>
      </c>
      <c r="H1150" s="51" t="s">
        <v>689</v>
      </c>
    </row>
    <row r="1151" spans="1:8" ht="15.75" thickBot="1" x14ac:dyDescent="0.3">
      <c r="A1151" s="20"/>
      <c r="B1151" s="21"/>
      <c r="C1151" s="21"/>
      <c r="D1151" s="21"/>
      <c r="E1151" s="21"/>
      <c r="F1151" s="21"/>
      <c r="G1151" s="21"/>
      <c r="H1151" s="66"/>
    </row>
  </sheetData>
  <mergeCells count="7">
    <mergeCell ref="A1:H3"/>
    <mergeCell ref="B173:H173"/>
    <mergeCell ref="B95:H95"/>
    <mergeCell ref="B96:H96"/>
    <mergeCell ref="B97:H97"/>
    <mergeCell ref="B171:H171"/>
    <mergeCell ref="B172:H172"/>
  </mergeCells>
  <pageMargins left="0.51181102362204722" right="0.51181102362204722" top="0.78740157480314965" bottom="0.78740157480314965" header="0.31496062992125984" footer="0.31496062992125984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</vt:lpstr>
      <vt:lpstr>Composição de Preços</vt:lpstr>
      <vt:lpstr>'Composição de Preços'!Area_de_impressao</vt:lpstr>
      <vt:lpstr>Planilha!Area_de_impressao</vt:lpstr>
      <vt:lpstr>Planilha!Titulos_de_impressao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Martins</cp:lastModifiedBy>
  <cp:lastPrinted>2014-11-27T21:30:40Z</cp:lastPrinted>
  <dcterms:created xsi:type="dcterms:W3CDTF">2014-10-13T17:21:51Z</dcterms:created>
  <dcterms:modified xsi:type="dcterms:W3CDTF">2017-07-12T13:25:06Z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d1864cdf-1d26-4259-b512-d403f35eb860</vt:lpwstr>
  </property>
</Properties>
</file>