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20" yWindow="45" windowWidth="11475" windowHeight="4425"/>
  </bookViews>
  <sheets>
    <sheet name="Comfortsuper" sheetId="1" r:id="rId1"/>
    <sheet name="ComfortCare" sheetId="2" r:id="rId2"/>
    <sheet name="Comfortservice" sheetId="3" r:id="rId3"/>
  </sheets>
  <definedNames>
    <definedName name="_xlnm.Print_Area" localSheetId="1">ComfortCare!$A$1:$W$28</definedName>
    <definedName name="_xlnm.Print_Area" localSheetId="2">Comfortservice!$A$1:$W$28</definedName>
    <definedName name="_xlnm.Print_Area" localSheetId="0">Comfortsuper!$A$1:$W$28</definedName>
  </definedNames>
  <calcPr calcId="162913"/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D5" i="2"/>
  <c r="E5" i="2"/>
  <c r="E6" i="2" s="1"/>
  <c r="E7" i="2" s="1"/>
  <c r="E8" i="2" s="1"/>
  <c r="E9" i="2" s="1"/>
  <c r="F5" i="2"/>
  <c r="F6" i="2" s="1"/>
  <c r="F7" i="2" s="1"/>
  <c r="F8" i="2" s="1"/>
  <c r="F9" i="2" s="1"/>
  <c r="G5" i="2"/>
  <c r="G6" i="2" s="1"/>
  <c r="G7" i="2" s="1"/>
  <c r="G8" i="2" s="1"/>
  <c r="G9" i="2" s="1"/>
  <c r="H5" i="2"/>
  <c r="H6" i="2" s="1"/>
  <c r="H7" i="2" s="1"/>
  <c r="H8" i="2" s="1"/>
  <c r="H9" i="2" s="1"/>
  <c r="I5" i="2"/>
  <c r="J5" i="2"/>
  <c r="J6" i="2" s="1"/>
  <c r="J7" i="2" s="1"/>
  <c r="J8" i="2" s="1"/>
  <c r="J9" i="2" s="1"/>
  <c r="K5" i="2"/>
  <c r="K6" i="2" s="1"/>
  <c r="K7" i="2" s="1"/>
  <c r="K8" i="2" s="1"/>
  <c r="K9" i="2" s="1"/>
  <c r="D6" i="2"/>
  <c r="D7" i="2" s="1"/>
  <c r="D8" i="2" s="1"/>
  <c r="D9" i="2" s="1"/>
  <c r="I6" i="2"/>
  <c r="I7" i="2" s="1"/>
  <c r="I8" i="2" s="1"/>
  <c r="I9" i="2" s="1"/>
  <c r="B5" i="2"/>
  <c r="B6" i="2" s="1"/>
  <c r="B7" i="2" s="1"/>
  <c r="B8" i="2" s="1"/>
  <c r="B9" i="2" s="1"/>
  <c r="D5" i="3"/>
  <c r="E5" i="3"/>
  <c r="F5" i="3"/>
  <c r="F6" i="3" s="1"/>
  <c r="F7" i="3" s="1"/>
  <c r="F8" i="3" s="1"/>
  <c r="F9" i="3" s="1"/>
  <c r="G5" i="3"/>
  <c r="G6" i="3" s="1"/>
  <c r="G7" i="3" s="1"/>
  <c r="G8" i="3" s="1"/>
  <c r="G9" i="3" s="1"/>
  <c r="H5" i="3"/>
  <c r="H6" i="3" s="1"/>
  <c r="H7" i="3" s="1"/>
  <c r="H8" i="3" s="1"/>
  <c r="H9" i="3" s="1"/>
  <c r="I5" i="3"/>
  <c r="I6" i="3" s="1"/>
  <c r="I7" i="3" s="1"/>
  <c r="I8" i="3" s="1"/>
  <c r="I9" i="3" s="1"/>
  <c r="J5" i="3"/>
  <c r="K5" i="3"/>
  <c r="D6" i="3"/>
  <c r="E6" i="3"/>
  <c r="J6" i="3"/>
  <c r="J7" i="3" s="1"/>
  <c r="J8" i="3" s="1"/>
  <c r="J9" i="3" s="1"/>
  <c r="K6" i="3"/>
  <c r="K7" i="3" s="1"/>
  <c r="K8" i="3" s="1"/>
  <c r="K9" i="3" s="1"/>
  <c r="D7" i="3"/>
  <c r="D8" i="3" s="1"/>
  <c r="D9" i="3" s="1"/>
  <c r="E7" i="3"/>
  <c r="E8" i="3" s="1"/>
  <c r="E9" i="3" s="1"/>
  <c r="C5" i="3"/>
  <c r="C6" i="3" s="1"/>
  <c r="C7" i="3" s="1"/>
  <c r="C8" i="3" s="1"/>
  <c r="C9" i="3" s="1"/>
  <c r="B5" i="3"/>
  <c r="B6" i="3" s="1"/>
  <c r="B7" i="3" s="1"/>
  <c r="B8" i="3" s="1"/>
  <c r="B9" i="3" s="1"/>
  <c r="F5" i="1" l="1"/>
  <c r="F6" i="1" s="1"/>
  <c r="F7" i="1" s="1"/>
  <c r="G5" i="1"/>
  <c r="G6" i="1" s="1"/>
  <c r="G7" i="1" s="1"/>
  <c r="H5" i="1"/>
  <c r="H6" i="1" s="1"/>
  <c r="H7" i="1" s="1"/>
  <c r="I5" i="1"/>
  <c r="I6" i="1" s="1"/>
  <c r="I7" i="1" s="1"/>
  <c r="J5" i="1"/>
  <c r="J6" i="1" s="1"/>
  <c r="J7" i="1" s="1"/>
  <c r="K5" i="1"/>
  <c r="K6" i="1" s="1"/>
  <c r="K7" i="1" s="1"/>
  <c r="F9" i="1"/>
  <c r="G9" i="1"/>
  <c r="H9" i="1"/>
  <c r="I9" i="1"/>
  <c r="J9" i="1"/>
  <c r="K9" i="1"/>
  <c r="E5" i="1"/>
  <c r="E6" i="1" s="1"/>
  <c r="E7" i="1" s="1"/>
  <c r="E9" i="1"/>
  <c r="D5" i="1"/>
  <c r="D6" i="1" s="1"/>
  <c r="D7" i="1" s="1"/>
  <c r="D9" i="1"/>
  <c r="C9" i="1"/>
  <c r="B5" i="1"/>
  <c r="B6" i="1" s="1"/>
  <c r="B7" i="1" s="1"/>
  <c r="B9" i="1"/>
  <c r="C5" i="1" l="1"/>
  <c r="C6" i="1" s="1"/>
  <c r="C7" i="1" s="1"/>
  <c r="W18" i="3" l="1"/>
  <c r="V18" i="3"/>
  <c r="U18" i="3"/>
  <c r="T18" i="3"/>
  <c r="S18" i="3"/>
  <c r="R18" i="3"/>
  <c r="Q18" i="3"/>
  <c r="P18" i="3"/>
  <c r="O18" i="3"/>
  <c r="N18" i="3"/>
  <c r="K18" i="3"/>
  <c r="J18" i="3"/>
  <c r="I18" i="3"/>
  <c r="H18" i="3"/>
  <c r="G18" i="3"/>
  <c r="F18" i="3"/>
  <c r="E18" i="3"/>
  <c r="D18" i="3"/>
  <c r="C18" i="3"/>
  <c r="B18" i="3"/>
  <c r="W17" i="3"/>
  <c r="V17" i="3"/>
  <c r="U17" i="3"/>
  <c r="T17" i="3"/>
  <c r="S17" i="3"/>
  <c r="R17" i="3"/>
  <c r="Q17" i="3"/>
  <c r="P17" i="3"/>
  <c r="O17" i="3"/>
  <c r="N17" i="3"/>
  <c r="K17" i="3"/>
  <c r="J17" i="3"/>
  <c r="I17" i="3"/>
  <c r="H17" i="3"/>
  <c r="G17" i="3"/>
  <c r="F17" i="3"/>
  <c r="E17" i="3"/>
  <c r="D17" i="3"/>
  <c r="C17" i="3"/>
  <c r="B17" i="3"/>
  <c r="W16" i="3"/>
  <c r="V16" i="3"/>
  <c r="U16" i="3"/>
  <c r="T16" i="3"/>
  <c r="S16" i="3"/>
  <c r="R16" i="3"/>
  <c r="Q16" i="3"/>
  <c r="P16" i="3"/>
  <c r="O16" i="3"/>
  <c r="N16" i="3"/>
  <c r="K16" i="3"/>
  <c r="J16" i="3"/>
  <c r="I16" i="3"/>
  <c r="H16" i="3"/>
  <c r="G16" i="3"/>
  <c r="F16" i="3"/>
  <c r="E16" i="3"/>
  <c r="D16" i="3"/>
  <c r="C16" i="3"/>
  <c r="B16" i="3"/>
  <c r="W15" i="3"/>
  <c r="V15" i="3"/>
  <c r="U15" i="3"/>
  <c r="T15" i="3"/>
  <c r="S15" i="3"/>
  <c r="R15" i="3"/>
  <c r="Q15" i="3"/>
  <c r="P15" i="3"/>
  <c r="O15" i="3"/>
  <c r="N15" i="3"/>
  <c r="K15" i="3"/>
  <c r="J15" i="3"/>
  <c r="I15" i="3"/>
  <c r="H15" i="3"/>
  <c r="G15" i="3"/>
  <c r="F15" i="3"/>
  <c r="E15" i="3"/>
  <c r="D15" i="3"/>
  <c r="C15" i="3"/>
  <c r="B15" i="3"/>
  <c r="W14" i="3"/>
  <c r="V14" i="3"/>
  <c r="U14" i="3"/>
  <c r="T14" i="3"/>
  <c r="S14" i="3"/>
  <c r="R14" i="3"/>
  <c r="Q14" i="3"/>
  <c r="P14" i="3"/>
  <c r="O14" i="3"/>
  <c r="N14" i="3"/>
  <c r="K14" i="3"/>
  <c r="J14" i="3"/>
  <c r="I14" i="3"/>
  <c r="H14" i="3"/>
  <c r="G14" i="3"/>
  <c r="F14" i="3"/>
  <c r="E14" i="3"/>
  <c r="D14" i="3"/>
  <c r="C14" i="3"/>
  <c r="B14" i="3"/>
  <c r="W13" i="3"/>
  <c r="V13" i="3"/>
  <c r="U13" i="3"/>
  <c r="T13" i="3"/>
  <c r="S13" i="3"/>
  <c r="R13" i="3"/>
  <c r="Q13" i="3"/>
  <c r="P13" i="3"/>
  <c r="O13" i="3"/>
  <c r="N13" i="3"/>
  <c r="K13" i="3"/>
  <c r="J13" i="3"/>
  <c r="I13" i="3"/>
  <c r="H13" i="3"/>
  <c r="G13" i="3"/>
  <c r="F13" i="3"/>
  <c r="E13" i="3"/>
  <c r="D13" i="3"/>
  <c r="C13" i="3"/>
  <c r="B13" i="3"/>
  <c r="W18" i="2"/>
  <c r="V18" i="2"/>
  <c r="U18" i="2"/>
  <c r="T18" i="2"/>
  <c r="S18" i="2"/>
  <c r="R18" i="2"/>
  <c r="Q18" i="2"/>
  <c r="P18" i="2"/>
  <c r="O18" i="2"/>
  <c r="N18" i="2"/>
  <c r="K18" i="2"/>
  <c r="J18" i="2"/>
  <c r="I18" i="2"/>
  <c r="H18" i="2"/>
  <c r="G18" i="2"/>
  <c r="F18" i="2"/>
  <c r="E18" i="2"/>
  <c r="D18" i="2"/>
  <c r="C18" i="2"/>
  <c r="B18" i="2"/>
  <c r="W17" i="2"/>
  <c r="V17" i="2"/>
  <c r="U17" i="2"/>
  <c r="T17" i="2"/>
  <c r="S17" i="2"/>
  <c r="R17" i="2"/>
  <c r="Q17" i="2"/>
  <c r="P17" i="2"/>
  <c r="O17" i="2"/>
  <c r="N17" i="2"/>
  <c r="K17" i="2"/>
  <c r="J17" i="2"/>
  <c r="I17" i="2"/>
  <c r="H17" i="2"/>
  <c r="G17" i="2"/>
  <c r="F17" i="2"/>
  <c r="E17" i="2"/>
  <c r="D17" i="2"/>
  <c r="C17" i="2"/>
  <c r="B17" i="2"/>
  <c r="W16" i="2"/>
  <c r="V16" i="2"/>
  <c r="U16" i="2"/>
  <c r="T16" i="2"/>
  <c r="S16" i="2"/>
  <c r="R16" i="2"/>
  <c r="Q16" i="2"/>
  <c r="P16" i="2"/>
  <c r="O16" i="2"/>
  <c r="N16" i="2"/>
  <c r="K16" i="2"/>
  <c r="J16" i="2"/>
  <c r="I16" i="2"/>
  <c r="H16" i="2"/>
  <c r="G16" i="2"/>
  <c r="F16" i="2"/>
  <c r="E16" i="2"/>
  <c r="D16" i="2"/>
  <c r="C16" i="2"/>
  <c r="B16" i="2"/>
  <c r="W15" i="2"/>
  <c r="V15" i="2"/>
  <c r="U15" i="2"/>
  <c r="T15" i="2"/>
  <c r="S15" i="2"/>
  <c r="R15" i="2"/>
  <c r="Q15" i="2"/>
  <c r="P15" i="2"/>
  <c r="O15" i="2"/>
  <c r="N15" i="2"/>
  <c r="K15" i="2"/>
  <c r="J15" i="2"/>
  <c r="I15" i="2"/>
  <c r="H15" i="2"/>
  <c r="G15" i="2"/>
  <c r="F15" i="2"/>
  <c r="E15" i="2"/>
  <c r="D15" i="2"/>
  <c r="C15" i="2"/>
  <c r="B15" i="2"/>
  <c r="W14" i="2"/>
  <c r="V14" i="2"/>
  <c r="U14" i="2"/>
  <c r="T14" i="2"/>
  <c r="S14" i="2"/>
  <c r="R14" i="2"/>
  <c r="Q14" i="2"/>
  <c r="P14" i="2"/>
  <c r="O14" i="2"/>
  <c r="N14" i="2"/>
  <c r="K14" i="2"/>
  <c r="J14" i="2"/>
  <c r="I14" i="2"/>
  <c r="H14" i="2"/>
  <c r="G14" i="2"/>
  <c r="F14" i="2"/>
  <c r="E14" i="2"/>
  <c r="D14" i="2"/>
  <c r="C14" i="2"/>
  <c r="B14" i="2"/>
  <c r="W13" i="2"/>
  <c r="V13" i="2"/>
  <c r="U13" i="2"/>
  <c r="T13" i="2"/>
  <c r="S13" i="2"/>
  <c r="R13" i="2"/>
  <c r="Q13" i="2"/>
  <c r="P13" i="2"/>
  <c r="O13" i="2"/>
  <c r="N13" i="2"/>
  <c r="K13" i="2"/>
  <c r="J13" i="2"/>
  <c r="I13" i="2"/>
  <c r="H13" i="2"/>
  <c r="G13" i="2"/>
  <c r="F13" i="2"/>
  <c r="E13" i="2"/>
  <c r="D13" i="2"/>
  <c r="C13" i="2"/>
  <c r="B13" i="2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I14" i="1"/>
  <c r="I24" i="1" s="1"/>
  <c r="J14" i="1"/>
  <c r="J24" i="1" s="1"/>
  <c r="K14" i="1"/>
  <c r="I15" i="1"/>
  <c r="J15" i="1"/>
  <c r="K15" i="1"/>
  <c r="I16" i="1"/>
  <c r="I26" i="1" s="1"/>
  <c r="J16" i="1"/>
  <c r="K16" i="1"/>
  <c r="I17" i="1"/>
  <c r="J17" i="1"/>
  <c r="K17" i="1"/>
  <c r="I18" i="1"/>
  <c r="I28" i="1" s="1"/>
  <c r="J18" i="1"/>
  <c r="J28" i="1" s="1"/>
  <c r="K18" i="1"/>
  <c r="J13" i="1"/>
  <c r="J23" i="1" s="1"/>
  <c r="K13" i="1"/>
  <c r="I13" i="1"/>
  <c r="E14" i="1"/>
  <c r="E24" i="1" s="1"/>
  <c r="F14" i="1"/>
  <c r="G14" i="1"/>
  <c r="G24" i="1" s="1"/>
  <c r="H14" i="1"/>
  <c r="E15" i="1"/>
  <c r="F15" i="1"/>
  <c r="F25" i="1" s="1"/>
  <c r="G15" i="1"/>
  <c r="G25" i="1" s="1"/>
  <c r="H15" i="1"/>
  <c r="H25" i="1" s="1"/>
  <c r="E16" i="1"/>
  <c r="E26" i="1" s="1"/>
  <c r="F16" i="1"/>
  <c r="G16" i="1"/>
  <c r="G26" i="1" s="1"/>
  <c r="H16" i="1"/>
  <c r="E17" i="1"/>
  <c r="F17" i="1"/>
  <c r="F27" i="1" s="1"/>
  <c r="H17" i="1"/>
  <c r="H27" i="1" s="1"/>
  <c r="E18" i="1"/>
  <c r="E28" i="1" s="1"/>
  <c r="F18" i="1"/>
  <c r="H18" i="1"/>
  <c r="F13" i="1"/>
  <c r="F23" i="1" s="1"/>
  <c r="G13" i="1"/>
  <c r="H13" i="1"/>
  <c r="E13" i="1"/>
  <c r="B14" i="1"/>
  <c r="C14" i="1"/>
  <c r="D14" i="1"/>
  <c r="B15" i="1"/>
  <c r="C15" i="1"/>
  <c r="C25" i="1" s="1"/>
  <c r="D15" i="1"/>
  <c r="B16" i="1"/>
  <c r="C16" i="1"/>
  <c r="D16" i="1"/>
  <c r="D26" i="1" s="1"/>
  <c r="B17" i="1"/>
  <c r="C17" i="1"/>
  <c r="C27" i="1" s="1"/>
  <c r="D17" i="1"/>
  <c r="D27" i="1" s="1"/>
  <c r="B18" i="1"/>
  <c r="C18" i="1"/>
  <c r="D18" i="1"/>
  <c r="C13" i="1"/>
  <c r="D13" i="1"/>
  <c r="B13" i="1"/>
  <c r="J27" i="1" l="1"/>
  <c r="B23" i="1"/>
  <c r="B27" i="1"/>
  <c r="H23" i="1"/>
  <c r="D23" i="1"/>
  <c r="B28" i="1"/>
  <c r="B24" i="1"/>
  <c r="C23" i="1"/>
  <c r="B26" i="1"/>
  <c r="D25" i="1"/>
  <c r="F28" i="1"/>
  <c r="F26" i="1"/>
  <c r="F24" i="1"/>
  <c r="J26" i="1"/>
  <c r="H24" i="1"/>
  <c r="E27" i="1"/>
  <c r="E25" i="1"/>
  <c r="C26" i="1"/>
  <c r="E23" i="1"/>
  <c r="I23" i="1"/>
  <c r="I27" i="1"/>
  <c r="C28" i="1"/>
  <c r="C24" i="1"/>
  <c r="G23" i="1"/>
  <c r="I25" i="1"/>
  <c r="D24" i="1"/>
  <c r="B25" i="1"/>
  <c r="J25" i="1"/>
  <c r="H26" i="1"/>
  <c r="D28" i="1"/>
  <c r="H28" i="1"/>
  <c r="D23" i="3"/>
  <c r="H23" i="3"/>
  <c r="D25" i="3"/>
  <c r="H25" i="3"/>
  <c r="D27" i="3"/>
  <c r="H27" i="3"/>
  <c r="E23" i="3"/>
  <c r="I23" i="3"/>
  <c r="E25" i="3"/>
  <c r="I25" i="3"/>
  <c r="E27" i="3"/>
  <c r="I27" i="3"/>
  <c r="B23" i="3"/>
  <c r="F23" i="3"/>
  <c r="J23" i="3"/>
  <c r="B24" i="3"/>
  <c r="F24" i="3"/>
  <c r="J24" i="3"/>
  <c r="D24" i="3"/>
  <c r="H24" i="3"/>
  <c r="B25" i="3"/>
  <c r="F25" i="3"/>
  <c r="J25" i="3"/>
  <c r="B26" i="3"/>
  <c r="F26" i="3"/>
  <c r="J26" i="3"/>
  <c r="D26" i="3"/>
  <c r="H26" i="3"/>
  <c r="B27" i="3"/>
  <c r="F27" i="3"/>
  <c r="J27" i="3"/>
  <c r="B28" i="3"/>
  <c r="F28" i="3"/>
  <c r="J28" i="3"/>
  <c r="D28" i="3"/>
  <c r="H28" i="3"/>
  <c r="C23" i="3"/>
  <c r="G23" i="3"/>
  <c r="K23" i="3"/>
  <c r="C24" i="3"/>
  <c r="G24" i="3"/>
  <c r="K24" i="3"/>
  <c r="E24" i="3"/>
  <c r="I24" i="3"/>
  <c r="C25" i="3"/>
  <c r="G25" i="3"/>
  <c r="K25" i="3"/>
  <c r="C26" i="3"/>
  <c r="G26" i="3"/>
  <c r="K26" i="3"/>
  <c r="E26" i="3"/>
  <c r="I26" i="3"/>
  <c r="C27" i="3"/>
  <c r="G27" i="3"/>
  <c r="K27" i="3"/>
  <c r="C28" i="3"/>
  <c r="G28" i="3"/>
  <c r="K28" i="3"/>
  <c r="E28" i="3"/>
  <c r="I28" i="3"/>
  <c r="F23" i="2"/>
  <c r="J23" i="2"/>
  <c r="F25" i="2"/>
  <c r="J25" i="2"/>
  <c r="F27" i="2"/>
  <c r="J27" i="2"/>
  <c r="J28" i="2"/>
  <c r="C23" i="2"/>
  <c r="G23" i="2"/>
  <c r="K23" i="2"/>
  <c r="C25" i="2"/>
  <c r="G25" i="2"/>
  <c r="K25" i="2"/>
  <c r="C27" i="2"/>
  <c r="G27" i="2"/>
  <c r="K27" i="2"/>
  <c r="K28" i="2"/>
  <c r="D23" i="2"/>
  <c r="H23" i="2"/>
  <c r="D24" i="2"/>
  <c r="H24" i="2"/>
  <c r="F24" i="2"/>
  <c r="J24" i="2"/>
  <c r="D25" i="2"/>
  <c r="H25" i="2"/>
  <c r="D26" i="2"/>
  <c r="H26" i="2"/>
  <c r="F26" i="2"/>
  <c r="J26" i="2"/>
  <c r="D27" i="2"/>
  <c r="H27" i="2"/>
  <c r="D28" i="2"/>
  <c r="H28" i="2"/>
  <c r="F28" i="2"/>
  <c r="E23" i="2"/>
  <c r="I23" i="2"/>
  <c r="E24" i="2"/>
  <c r="I24" i="2"/>
  <c r="C24" i="2"/>
  <c r="G24" i="2"/>
  <c r="K24" i="2"/>
  <c r="E25" i="2"/>
  <c r="I25" i="2"/>
  <c r="E26" i="2"/>
  <c r="I26" i="2"/>
  <c r="C26" i="2"/>
  <c r="G26" i="2"/>
  <c r="K26" i="2"/>
  <c r="E27" i="2"/>
  <c r="I27" i="2"/>
  <c r="E28" i="2"/>
  <c r="I28" i="2"/>
  <c r="C28" i="2"/>
  <c r="G28" i="2"/>
  <c r="G18" i="1"/>
  <c r="G28" i="1" s="1"/>
  <c r="G17" i="1"/>
  <c r="G27" i="1" s="1"/>
</calcChain>
</file>

<file path=xl/sharedStrings.xml><?xml version="1.0" encoding="utf-8"?>
<sst xmlns="http://schemas.openxmlformats.org/spreadsheetml/2006/main" count="168" uniqueCount="23">
  <si>
    <t>MODEL</t>
  </si>
  <si>
    <t>3yrs/360k</t>
  </si>
  <si>
    <t>3yrs/480k</t>
  </si>
  <si>
    <t>3yrs/600k</t>
  </si>
  <si>
    <t>4yrs/480k</t>
  </si>
  <si>
    <t>4yrs/600k</t>
  </si>
  <si>
    <t>4yrs/720k</t>
  </si>
  <si>
    <t>4yrs/800k</t>
  </si>
  <si>
    <t>5yrs/600k</t>
  </si>
  <si>
    <t>5yrs/700k</t>
  </si>
  <si>
    <t>5yrs/800k</t>
  </si>
  <si>
    <t>10.000km</t>
  </si>
  <si>
    <t>13.334km</t>
  </si>
  <si>
    <t>16.667km</t>
  </si>
  <si>
    <t>12.500km</t>
  </si>
  <si>
    <t>15.000km</t>
  </si>
  <si>
    <t>11.667km</t>
  </si>
  <si>
    <t>27.44PTO</t>
  </si>
  <si>
    <t>27.48PTO</t>
  </si>
  <si>
    <t>Subsidy required</t>
  </si>
  <si>
    <t>COMFORTSERVICE</t>
  </si>
  <si>
    <t>COMFORTSUPER</t>
  </si>
  <si>
    <t>COMFORTCARE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</si>
</sst>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&quot;R&quot;\ #,##0.0000"/>
  </numFmts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164" fontId="0" fillId="2" borderId="0" xfId="1" applyNumberFormat="1" applyFont="1" applyFill="1"/>
    <xf numFmtId="164" fontId="3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tabSelected="1" workbookViewId="0">
      <selection activeCell="N23" sqref="N23"/>
    </sheetView>
  </sheetViews>
  <sheetFormatPr defaultRowHeight="15" x14ac:dyDescent="0.25"/>
  <cols>
    <col min="2" max="2" width="10.7109375" bestFit="1" customWidth="1"/>
    <col min="3" max="4" width="12.7109375" bestFit="1" customWidth="1"/>
    <col min="5" max="5" width="10.7109375" bestFit="1" customWidth="1"/>
    <col min="6" max="6" width="9.42578125" bestFit="1" customWidth="1"/>
  </cols>
  <sheetData>
    <row r="1" spans="1:23" x14ac:dyDescent="0.25">
      <c r="A1" s="1"/>
      <c r="B1" s="1">
        <v>10000</v>
      </c>
      <c r="C1" s="1">
        <v>13334</v>
      </c>
      <c r="D1" s="1">
        <v>16667</v>
      </c>
      <c r="E1" s="1">
        <v>10000</v>
      </c>
      <c r="F1" s="1">
        <v>12500</v>
      </c>
      <c r="G1" s="1">
        <v>15000</v>
      </c>
      <c r="H1" s="1">
        <v>16667</v>
      </c>
      <c r="I1" s="1">
        <v>10000</v>
      </c>
      <c r="J1" s="1">
        <v>11667</v>
      </c>
      <c r="K1" s="1">
        <v>13334</v>
      </c>
      <c r="N1">
        <v>10000</v>
      </c>
      <c r="O1">
        <v>13334</v>
      </c>
      <c r="P1">
        <v>16667</v>
      </c>
      <c r="Q1">
        <v>10000</v>
      </c>
      <c r="R1">
        <v>12500</v>
      </c>
      <c r="S1">
        <v>15000</v>
      </c>
      <c r="T1">
        <v>16667</v>
      </c>
      <c r="U1">
        <v>10000</v>
      </c>
      <c r="V1">
        <v>11667</v>
      </c>
      <c r="W1">
        <v>13334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s="1"/>
      <c r="B3" s="1" t="s">
        <v>11</v>
      </c>
      <c r="C3" s="1" t="s">
        <v>12</v>
      </c>
      <c r="D3" s="1" t="s">
        <v>13</v>
      </c>
      <c r="E3" s="1" t="s">
        <v>11</v>
      </c>
      <c r="F3" s="1" t="s">
        <v>14</v>
      </c>
      <c r="G3" s="1" t="s">
        <v>15</v>
      </c>
      <c r="H3" s="1" t="s">
        <v>13</v>
      </c>
      <c r="I3" s="1" t="s">
        <v>11</v>
      </c>
      <c r="J3" s="1" t="s">
        <v>16</v>
      </c>
      <c r="K3" s="1" t="s">
        <v>12</v>
      </c>
      <c r="N3" t="s">
        <v>11</v>
      </c>
      <c r="O3" t="s">
        <v>12</v>
      </c>
      <c r="P3" t="s">
        <v>13</v>
      </c>
      <c r="Q3" t="s">
        <v>11</v>
      </c>
      <c r="R3" t="s">
        <v>14</v>
      </c>
      <c r="S3" t="s">
        <v>15</v>
      </c>
      <c r="T3" t="s">
        <v>13</v>
      </c>
      <c r="U3" t="s">
        <v>11</v>
      </c>
      <c r="V3" t="s">
        <v>16</v>
      </c>
      <c r="W3" t="s">
        <v>12</v>
      </c>
    </row>
    <row r="4" spans="1:23" x14ac:dyDescent="0.25">
      <c r="A4" s="1">
        <v>26.44</v>
      </c>
      <c r="B4" s="3">
        <v>0.4879</v>
      </c>
      <c r="C4" s="3">
        <v>0.50439999999999996</v>
      </c>
      <c r="D4" s="3">
        <v>0.48020000000000002</v>
      </c>
      <c r="E4" s="3">
        <v>0.56069999999999998</v>
      </c>
      <c r="F4" s="3">
        <v>0.56969999999999998</v>
      </c>
      <c r="G4" s="3">
        <v>0.56689999999999996</v>
      </c>
      <c r="H4" s="3">
        <v>0.53610000000000002</v>
      </c>
      <c r="I4" s="3">
        <v>0.6139</v>
      </c>
      <c r="J4" s="3">
        <v>0.63080000000000003</v>
      </c>
      <c r="K4" s="3">
        <v>0.61619999999999997</v>
      </c>
      <c r="M4">
        <v>26.44</v>
      </c>
      <c r="N4">
        <v>45</v>
      </c>
      <c r="O4">
        <v>45</v>
      </c>
      <c r="P4">
        <v>45</v>
      </c>
      <c r="Q4">
        <v>50</v>
      </c>
      <c r="R4">
        <v>50</v>
      </c>
      <c r="S4">
        <v>50</v>
      </c>
      <c r="T4">
        <v>50</v>
      </c>
      <c r="U4">
        <v>55</v>
      </c>
      <c r="V4">
        <v>60</v>
      </c>
      <c r="W4" s="1">
        <v>65</v>
      </c>
    </row>
    <row r="5" spans="1:23" x14ac:dyDescent="0.25">
      <c r="A5" s="1">
        <v>26.48</v>
      </c>
      <c r="B5" s="3">
        <f t="shared" ref="B5:E7" si="0">B4</f>
        <v>0.4879</v>
      </c>
      <c r="C5" s="3">
        <f t="shared" si="0"/>
        <v>0.50439999999999996</v>
      </c>
      <c r="D5" s="3">
        <f t="shared" si="0"/>
        <v>0.48020000000000002</v>
      </c>
      <c r="E5" s="3">
        <f t="shared" si="0"/>
        <v>0.56069999999999998</v>
      </c>
      <c r="F5" s="3">
        <f t="shared" ref="F5:K7" si="1">F4</f>
        <v>0.56969999999999998</v>
      </c>
      <c r="G5" s="3">
        <f t="shared" si="1"/>
        <v>0.56689999999999996</v>
      </c>
      <c r="H5" s="3">
        <f t="shared" si="1"/>
        <v>0.53610000000000002</v>
      </c>
      <c r="I5" s="3">
        <f t="shared" si="1"/>
        <v>0.6139</v>
      </c>
      <c r="J5" s="3">
        <f t="shared" si="1"/>
        <v>0.63080000000000003</v>
      </c>
      <c r="K5" s="3">
        <f t="shared" si="1"/>
        <v>0.61619999999999997</v>
      </c>
      <c r="M5">
        <v>26.48</v>
      </c>
      <c r="N5">
        <v>45</v>
      </c>
      <c r="O5">
        <v>45</v>
      </c>
      <c r="P5">
        <v>45</v>
      </c>
      <c r="Q5">
        <v>50</v>
      </c>
      <c r="R5">
        <v>50</v>
      </c>
      <c r="S5">
        <v>50</v>
      </c>
      <c r="T5">
        <v>50</v>
      </c>
      <c r="U5">
        <v>55</v>
      </c>
      <c r="V5">
        <v>60</v>
      </c>
      <c r="W5" s="1">
        <v>65</v>
      </c>
    </row>
    <row r="6" spans="1:23" x14ac:dyDescent="0.25">
      <c r="A6" s="1">
        <v>27.44</v>
      </c>
      <c r="B6" s="3">
        <f t="shared" si="0"/>
        <v>0.4879</v>
      </c>
      <c r="C6" s="3">
        <f t="shared" si="0"/>
        <v>0.50439999999999996</v>
      </c>
      <c r="D6" s="3">
        <f t="shared" si="0"/>
        <v>0.48020000000000002</v>
      </c>
      <c r="E6" s="3">
        <f t="shared" si="0"/>
        <v>0.56069999999999998</v>
      </c>
      <c r="F6" s="3">
        <f t="shared" si="1"/>
        <v>0.56969999999999998</v>
      </c>
      <c r="G6" s="3">
        <f t="shared" si="1"/>
        <v>0.56689999999999996</v>
      </c>
      <c r="H6" s="3">
        <f t="shared" si="1"/>
        <v>0.53610000000000002</v>
      </c>
      <c r="I6" s="3">
        <f t="shared" si="1"/>
        <v>0.6139</v>
      </c>
      <c r="J6" s="3">
        <f t="shared" si="1"/>
        <v>0.63080000000000003</v>
      </c>
      <c r="K6" s="3">
        <f t="shared" si="1"/>
        <v>0.61619999999999997</v>
      </c>
      <c r="M6">
        <v>27.44</v>
      </c>
      <c r="N6">
        <v>45</v>
      </c>
      <c r="O6">
        <v>45</v>
      </c>
      <c r="P6">
        <v>45</v>
      </c>
      <c r="Q6">
        <v>50</v>
      </c>
      <c r="R6">
        <v>50</v>
      </c>
      <c r="S6">
        <v>50</v>
      </c>
      <c r="T6">
        <v>50</v>
      </c>
      <c r="U6">
        <v>55</v>
      </c>
      <c r="V6">
        <v>60</v>
      </c>
      <c r="W6" s="1">
        <v>65</v>
      </c>
    </row>
    <row r="7" spans="1:23" x14ac:dyDescent="0.25">
      <c r="A7" s="1">
        <v>27.48</v>
      </c>
      <c r="B7" s="3">
        <f t="shared" si="0"/>
        <v>0.4879</v>
      </c>
      <c r="C7" s="3">
        <f t="shared" si="0"/>
        <v>0.50439999999999996</v>
      </c>
      <c r="D7" s="3">
        <f t="shared" si="0"/>
        <v>0.48020000000000002</v>
      </c>
      <c r="E7" s="3">
        <f t="shared" si="0"/>
        <v>0.56069999999999998</v>
      </c>
      <c r="F7" s="3">
        <f t="shared" si="1"/>
        <v>0.56969999999999998</v>
      </c>
      <c r="G7" s="3">
        <f t="shared" si="1"/>
        <v>0.56689999999999996</v>
      </c>
      <c r="H7" s="3">
        <f t="shared" si="1"/>
        <v>0.53610000000000002</v>
      </c>
      <c r="I7" s="3">
        <f t="shared" si="1"/>
        <v>0.6139</v>
      </c>
      <c r="J7" s="3">
        <f t="shared" si="1"/>
        <v>0.63080000000000003</v>
      </c>
      <c r="K7" s="3">
        <f t="shared" si="1"/>
        <v>0.61619999999999997</v>
      </c>
      <c r="M7">
        <v>27.48</v>
      </c>
      <c r="N7">
        <v>45</v>
      </c>
      <c r="O7">
        <v>45</v>
      </c>
      <c r="P7">
        <v>45</v>
      </c>
      <c r="Q7">
        <v>50</v>
      </c>
      <c r="R7">
        <v>50</v>
      </c>
      <c r="S7">
        <v>50</v>
      </c>
      <c r="T7">
        <v>50</v>
      </c>
      <c r="U7">
        <v>55</v>
      </c>
      <c r="V7">
        <v>60</v>
      </c>
      <c r="W7" s="1">
        <v>65</v>
      </c>
    </row>
    <row r="8" spans="1:23" x14ac:dyDescent="0.25">
      <c r="A8" s="1" t="s">
        <v>17</v>
      </c>
      <c r="B8" s="3">
        <v>0.50690000000000002</v>
      </c>
      <c r="C8" s="3">
        <v>0.52659999999999996</v>
      </c>
      <c r="D8" s="3">
        <v>0.50329999999999997</v>
      </c>
      <c r="E8" s="3">
        <v>0.58640000000000003</v>
      </c>
      <c r="F8" s="3">
        <v>0.59660000000000002</v>
      </c>
      <c r="G8" s="3">
        <v>0.59450000000000003</v>
      </c>
      <c r="H8" s="3">
        <v>0.56730000000000003</v>
      </c>
      <c r="I8" s="3">
        <v>0.64710000000000001</v>
      </c>
      <c r="J8" s="3">
        <v>0.67559999999999998</v>
      </c>
      <c r="K8" s="3">
        <v>0.65500000000000003</v>
      </c>
      <c r="M8" t="s">
        <v>17</v>
      </c>
      <c r="N8">
        <v>45</v>
      </c>
      <c r="O8">
        <v>45</v>
      </c>
      <c r="P8">
        <v>45</v>
      </c>
      <c r="Q8">
        <v>50</v>
      </c>
      <c r="R8">
        <v>50</v>
      </c>
      <c r="S8">
        <v>50</v>
      </c>
      <c r="T8">
        <v>50</v>
      </c>
      <c r="U8">
        <v>55</v>
      </c>
      <c r="V8">
        <v>60</v>
      </c>
      <c r="W8" s="1">
        <v>65</v>
      </c>
    </row>
    <row r="9" spans="1:23" x14ac:dyDescent="0.25">
      <c r="A9" s="1" t="s">
        <v>18</v>
      </c>
      <c r="B9" s="3">
        <f>B8</f>
        <v>0.50690000000000002</v>
      </c>
      <c r="C9" s="3">
        <f>C8</f>
        <v>0.52659999999999996</v>
      </c>
      <c r="D9" s="3">
        <f>D8</f>
        <v>0.50329999999999997</v>
      </c>
      <c r="E9" s="3">
        <f t="shared" ref="E9" si="2">E8</f>
        <v>0.58640000000000003</v>
      </c>
      <c r="F9" s="3">
        <f t="shared" ref="F9" si="3">F8</f>
        <v>0.59660000000000002</v>
      </c>
      <c r="G9" s="3">
        <f t="shared" ref="G9" si="4">G8</f>
        <v>0.59450000000000003</v>
      </c>
      <c r="H9" s="3">
        <f t="shared" ref="H9" si="5">H8</f>
        <v>0.56730000000000003</v>
      </c>
      <c r="I9" s="3">
        <f t="shared" ref="I9" si="6">I8</f>
        <v>0.64710000000000001</v>
      </c>
      <c r="J9" s="3">
        <f t="shared" ref="J9" si="7">J8</f>
        <v>0.67559999999999998</v>
      </c>
      <c r="K9" s="3">
        <f t="shared" ref="K9" si="8">K8</f>
        <v>0.65500000000000003</v>
      </c>
      <c r="M9" t="s">
        <v>18</v>
      </c>
      <c r="N9">
        <v>45</v>
      </c>
      <c r="O9">
        <v>45</v>
      </c>
      <c r="P9">
        <v>45</v>
      </c>
      <c r="Q9">
        <v>50</v>
      </c>
      <c r="R9">
        <v>50</v>
      </c>
      <c r="S9">
        <v>50</v>
      </c>
      <c r="T9">
        <v>50</v>
      </c>
      <c r="U9">
        <v>55</v>
      </c>
      <c r="V9">
        <v>60</v>
      </c>
      <c r="W9" s="1">
        <v>65</v>
      </c>
    </row>
    <row r="11" spans="1:23" x14ac:dyDescent="0.25">
      <c r="A11" t="s">
        <v>0</v>
      </c>
      <c r="M11" t="s">
        <v>0</v>
      </c>
    </row>
    <row r="13" spans="1:23" x14ac:dyDescent="0.25">
      <c r="A13">
        <v>26.44</v>
      </c>
      <c r="B13">
        <f>B4*B$1*36/100</f>
        <v>1756.44</v>
      </c>
      <c r="C13">
        <f t="shared" ref="C13:D13" si="9">C4*C$1*36/100</f>
        <v>2421.2410559999998</v>
      </c>
      <c r="D13">
        <f t="shared" si="9"/>
        <v>2881.2576239999999</v>
      </c>
      <c r="E13">
        <f>E4*E$1*48/100</f>
        <v>2691.36</v>
      </c>
      <c r="F13">
        <f t="shared" ref="F13:H13" si="10">F4*F$1*48/100</f>
        <v>3418.2</v>
      </c>
      <c r="G13">
        <f t="shared" si="10"/>
        <v>4081.68</v>
      </c>
      <c r="H13">
        <f t="shared" si="10"/>
        <v>4288.8857760000001</v>
      </c>
      <c r="I13">
        <f>I4*I$1*60/100</f>
        <v>3683.4</v>
      </c>
      <c r="J13">
        <f t="shared" ref="J13:K13" si="11">J4*J$1*60/100</f>
        <v>4415.7261600000002</v>
      </c>
      <c r="K13">
        <f t="shared" si="11"/>
        <v>4929.8464800000002</v>
      </c>
      <c r="M13">
        <v>26.44</v>
      </c>
      <c r="N13">
        <f>N4*N$1*36/100</f>
        <v>162000</v>
      </c>
      <c r="O13">
        <f t="shared" ref="O13:P13" si="12">O4*O$1*36/100</f>
        <v>216010.8</v>
      </c>
      <c r="P13">
        <f t="shared" si="12"/>
        <v>270005.40000000002</v>
      </c>
      <c r="Q13">
        <f>Q4*Q$1*48/100</f>
        <v>240000</v>
      </c>
      <c r="R13">
        <f t="shared" ref="R13:T13" si="13">R4*R$1*48/100</f>
        <v>300000</v>
      </c>
      <c r="S13">
        <f t="shared" si="13"/>
        <v>360000</v>
      </c>
      <c r="T13">
        <f t="shared" si="13"/>
        <v>400008</v>
      </c>
      <c r="U13">
        <f>U4*U$1*60/100</f>
        <v>330000</v>
      </c>
      <c r="V13">
        <f t="shared" ref="V13:W13" si="14">V4*V$1*60/100</f>
        <v>420012</v>
      </c>
      <c r="W13">
        <f t="shared" si="14"/>
        <v>520026</v>
      </c>
    </row>
    <row r="14" spans="1:23" x14ac:dyDescent="0.25">
      <c r="A14">
        <v>26.48</v>
      </c>
      <c r="B14">
        <f t="shared" ref="B14:D14" si="15">B5*B$1*36/100</f>
        <v>1756.44</v>
      </c>
      <c r="C14">
        <f t="shared" si="15"/>
        <v>2421.2410559999998</v>
      </c>
      <c r="D14">
        <f t="shared" si="15"/>
        <v>2881.2576239999999</v>
      </c>
      <c r="E14">
        <f t="shared" ref="E14:H14" si="16">E5*E$1*48/100</f>
        <v>2691.36</v>
      </c>
      <c r="F14">
        <f t="shared" si="16"/>
        <v>3418.2</v>
      </c>
      <c r="G14">
        <f t="shared" si="16"/>
        <v>4081.68</v>
      </c>
      <c r="H14">
        <f t="shared" si="16"/>
        <v>4288.8857760000001</v>
      </c>
      <c r="I14">
        <f t="shared" ref="I14:K14" si="17">I5*I$1*60/100</f>
        <v>3683.4</v>
      </c>
      <c r="J14">
        <f t="shared" si="17"/>
        <v>4415.7261600000002</v>
      </c>
      <c r="K14">
        <f t="shared" si="17"/>
        <v>4929.8464800000002</v>
      </c>
      <c r="M14">
        <v>26.48</v>
      </c>
      <c r="N14">
        <f t="shared" ref="N14:P14" si="18">N5*N$1*36/100</f>
        <v>162000</v>
      </c>
      <c r="O14">
        <f t="shared" si="18"/>
        <v>216010.8</v>
      </c>
      <c r="P14">
        <f t="shared" si="18"/>
        <v>270005.40000000002</v>
      </c>
      <c r="Q14">
        <f t="shared" ref="Q14:T14" si="19">Q5*Q$1*48/100</f>
        <v>240000</v>
      </c>
      <c r="R14">
        <f t="shared" si="19"/>
        <v>300000</v>
      </c>
      <c r="S14">
        <f t="shared" si="19"/>
        <v>360000</v>
      </c>
      <c r="T14">
        <f t="shared" si="19"/>
        <v>400008</v>
      </c>
      <c r="U14">
        <f t="shared" ref="U14:W14" si="20">U5*U$1*60/100</f>
        <v>330000</v>
      </c>
      <c r="V14">
        <f t="shared" si="20"/>
        <v>420012</v>
      </c>
      <c r="W14">
        <f t="shared" si="20"/>
        <v>520026</v>
      </c>
    </row>
    <row r="15" spans="1:23" x14ac:dyDescent="0.25">
      <c r="A15">
        <v>27.44</v>
      </c>
      <c r="B15">
        <f t="shared" ref="B15:D15" si="21">B6*B$1*36/100</f>
        <v>1756.44</v>
      </c>
      <c r="C15">
        <f t="shared" si="21"/>
        <v>2421.2410559999998</v>
      </c>
      <c r="D15">
        <f t="shared" si="21"/>
        <v>2881.2576239999999</v>
      </c>
      <c r="E15">
        <f t="shared" ref="E15:H15" si="22">E6*E$1*48/100</f>
        <v>2691.36</v>
      </c>
      <c r="F15">
        <f t="shared" si="22"/>
        <v>3418.2</v>
      </c>
      <c r="G15">
        <f t="shared" si="22"/>
        <v>4081.68</v>
      </c>
      <c r="H15">
        <f t="shared" si="22"/>
        <v>4288.8857760000001</v>
      </c>
      <c r="I15">
        <f t="shared" ref="I15:K15" si="23">I6*I$1*60/100</f>
        <v>3683.4</v>
      </c>
      <c r="J15">
        <f t="shared" si="23"/>
        <v>4415.7261600000002</v>
      </c>
      <c r="K15">
        <f t="shared" si="23"/>
        <v>4929.8464800000002</v>
      </c>
      <c r="M15">
        <v>27.44</v>
      </c>
      <c r="N15">
        <f t="shared" ref="N15:P15" si="24">N6*N$1*36/100</f>
        <v>162000</v>
      </c>
      <c r="O15">
        <f t="shared" si="24"/>
        <v>216010.8</v>
      </c>
      <c r="P15">
        <f t="shared" si="24"/>
        <v>270005.40000000002</v>
      </c>
      <c r="Q15">
        <f t="shared" ref="Q15:T15" si="25">Q6*Q$1*48/100</f>
        <v>240000</v>
      </c>
      <c r="R15">
        <f t="shared" si="25"/>
        <v>300000</v>
      </c>
      <c r="S15">
        <f t="shared" si="25"/>
        <v>360000</v>
      </c>
      <c r="T15">
        <f t="shared" si="25"/>
        <v>400008</v>
      </c>
      <c r="U15">
        <f t="shared" ref="U15:W15" si="26">U6*U$1*60/100</f>
        <v>330000</v>
      </c>
      <c r="V15">
        <f t="shared" si="26"/>
        <v>420012</v>
      </c>
      <c r="W15">
        <f t="shared" si="26"/>
        <v>520026</v>
      </c>
    </row>
    <row r="16" spans="1:23" x14ac:dyDescent="0.25">
      <c r="A16">
        <v>27.48</v>
      </c>
      <c r="B16">
        <f t="shared" ref="B16:D16" si="27">B7*B$1*36/100</f>
        <v>1756.44</v>
      </c>
      <c r="C16">
        <f t="shared" si="27"/>
        <v>2421.2410559999998</v>
      </c>
      <c r="D16">
        <f t="shared" si="27"/>
        <v>2881.2576239999999</v>
      </c>
      <c r="E16">
        <f t="shared" ref="E16:H16" si="28">E7*E$1*48/100</f>
        <v>2691.36</v>
      </c>
      <c r="F16">
        <f t="shared" si="28"/>
        <v>3418.2</v>
      </c>
      <c r="G16">
        <f t="shared" si="28"/>
        <v>4081.68</v>
      </c>
      <c r="H16">
        <f t="shared" si="28"/>
        <v>4288.8857760000001</v>
      </c>
      <c r="I16">
        <f t="shared" ref="I16:K16" si="29">I7*I$1*60/100</f>
        <v>3683.4</v>
      </c>
      <c r="J16">
        <f t="shared" si="29"/>
        <v>4415.7261600000002</v>
      </c>
      <c r="K16">
        <f t="shared" si="29"/>
        <v>4929.8464800000002</v>
      </c>
      <c r="M16">
        <v>27.48</v>
      </c>
      <c r="N16">
        <f t="shared" ref="N16:P16" si="30">N7*N$1*36/100</f>
        <v>162000</v>
      </c>
      <c r="O16">
        <f t="shared" si="30"/>
        <v>216010.8</v>
      </c>
      <c r="P16">
        <f t="shared" si="30"/>
        <v>270005.40000000002</v>
      </c>
      <c r="Q16">
        <f t="shared" ref="Q16:T16" si="31">Q7*Q$1*48/100</f>
        <v>240000</v>
      </c>
      <c r="R16">
        <f t="shared" si="31"/>
        <v>300000</v>
      </c>
      <c r="S16">
        <f t="shared" si="31"/>
        <v>360000</v>
      </c>
      <c r="T16">
        <f t="shared" si="31"/>
        <v>400008</v>
      </c>
      <c r="U16">
        <f t="shared" ref="U16:W16" si="32">U7*U$1*60/100</f>
        <v>330000</v>
      </c>
      <c r="V16">
        <f t="shared" si="32"/>
        <v>420012</v>
      </c>
      <c r="W16">
        <f t="shared" si="32"/>
        <v>520026</v>
      </c>
    </row>
    <row r="17" spans="1:23" x14ac:dyDescent="0.25">
      <c r="A17" t="s">
        <v>17</v>
      </c>
      <c r="B17">
        <f t="shared" ref="B17:D17" si="33">B8*B$1*36/100</f>
        <v>1824.84</v>
      </c>
      <c r="C17">
        <f t="shared" si="33"/>
        <v>2527.8063839999995</v>
      </c>
      <c r="D17">
        <f t="shared" si="33"/>
        <v>3019.8603959999996</v>
      </c>
      <c r="E17">
        <f t="shared" ref="E17:H17" si="34">E8*E$1*48/100</f>
        <v>2814.72</v>
      </c>
      <c r="F17">
        <f t="shared" si="34"/>
        <v>3579.6</v>
      </c>
      <c r="G17">
        <f t="shared" si="34"/>
        <v>4280.3999999999996</v>
      </c>
      <c r="H17">
        <f t="shared" si="34"/>
        <v>4538.4907679999997</v>
      </c>
      <c r="I17">
        <f t="shared" ref="I17:K17" si="35">I8*I$1*60/100</f>
        <v>3882.6</v>
      </c>
      <c r="J17">
        <f t="shared" si="35"/>
        <v>4729.3351199999997</v>
      </c>
      <c r="K17">
        <f t="shared" si="35"/>
        <v>5240.2619999999997</v>
      </c>
      <c r="M17" t="s">
        <v>17</v>
      </c>
      <c r="N17">
        <f t="shared" ref="N17:P17" si="36">N8*N$1*36/100</f>
        <v>162000</v>
      </c>
      <c r="O17">
        <f t="shared" si="36"/>
        <v>216010.8</v>
      </c>
      <c r="P17">
        <f t="shared" si="36"/>
        <v>270005.40000000002</v>
      </c>
      <c r="Q17">
        <f t="shared" ref="Q17:T17" si="37">Q8*Q$1*48/100</f>
        <v>240000</v>
      </c>
      <c r="R17">
        <f t="shared" si="37"/>
        <v>300000</v>
      </c>
      <c r="S17">
        <f t="shared" si="37"/>
        <v>360000</v>
      </c>
      <c r="T17">
        <f t="shared" si="37"/>
        <v>400008</v>
      </c>
      <c r="U17">
        <f t="shared" ref="U17:W17" si="38">U8*U$1*60/100</f>
        <v>330000</v>
      </c>
      <c r="V17">
        <f t="shared" si="38"/>
        <v>420012</v>
      </c>
      <c r="W17">
        <f t="shared" si="38"/>
        <v>520026</v>
      </c>
    </row>
    <row r="18" spans="1:23" x14ac:dyDescent="0.25">
      <c r="A18" t="s">
        <v>18</v>
      </c>
      <c r="B18">
        <f t="shared" ref="B18:D18" si="39">B9*B$1*36/100</f>
        <v>1824.84</v>
      </c>
      <c r="C18">
        <f t="shared" si="39"/>
        <v>2527.8063839999995</v>
      </c>
      <c r="D18">
        <f t="shared" si="39"/>
        <v>3019.8603959999996</v>
      </c>
      <c r="E18">
        <f t="shared" ref="E18:H18" si="40">E9*E$1*48/100</f>
        <v>2814.72</v>
      </c>
      <c r="F18">
        <f t="shared" si="40"/>
        <v>3579.6</v>
      </c>
      <c r="G18">
        <f t="shared" si="40"/>
        <v>4280.3999999999996</v>
      </c>
      <c r="H18">
        <f t="shared" si="40"/>
        <v>4538.4907679999997</v>
      </c>
      <c r="I18">
        <f t="shared" ref="I18:K18" si="41">I9*I$1*60/100</f>
        <v>3882.6</v>
      </c>
      <c r="J18">
        <f t="shared" si="41"/>
        <v>4729.3351199999997</v>
      </c>
      <c r="K18">
        <f t="shared" si="41"/>
        <v>5240.2619999999997</v>
      </c>
      <c r="M18" t="s">
        <v>18</v>
      </c>
      <c r="N18">
        <f t="shared" ref="N18:P18" si="42">N9*N$1*36/100</f>
        <v>162000</v>
      </c>
      <c r="O18">
        <f t="shared" si="42"/>
        <v>216010.8</v>
      </c>
      <c r="P18">
        <f t="shared" si="42"/>
        <v>270005.40000000002</v>
      </c>
      <c r="Q18">
        <f t="shared" ref="Q18:T18" si="43">Q9*Q$1*48/100</f>
        <v>240000</v>
      </c>
      <c r="R18">
        <f t="shared" si="43"/>
        <v>300000</v>
      </c>
      <c r="S18">
        <f t="shared" si="43"/>
        <v>360000</v>
      </c>
      <c r="T18">
        <f t="shared" si="43"/>
        <v>400008</v>
      </c>
      <c r="U18">
        <f t="shared" ref="U18:W18" si="44">U9*U$1*60/100</f>
        <v>330000</v>
      </c>
      <c r="V18">
        <f t="shared" si="44"/>
        <v>420012</v>
      </c>
      <c r="W18">
        <f t="shared" si="44"/>
        <v>520026</v>
      </c>
    </row>
    <row r="21" spans="1:23" x14ac:dyDescent="0.25">
      <c r="A21" t="s">
        <v>19</v>
      </c>
    </row>
    <row r="23" spans="1:23" x14ac:dyDescent="0.25">
      <c r="A23">
        <v>26.44</v>
      </c>
      <c r="B23">
        <f t="shared" ref="B23:J28" si="45">B13-N13</f>
        <v>-160243.56</v>
      </c>
      <c r="C23">
        <f t="shared" si="45"/>
        <v>-213589.55894399999</v>
      </c>
      <c r="D23">
        <f t="shared" si="45"/>
        <v>-267124.142376</v>
      </c>
      <c r="E23">
        <f t="shared" si="45"/>
        <v>-237308.64</v>
      </c>
      <c r="F23">
        <f t="shared" si="45"/>
        <v>-296581.8</v>
      </c>
      <c r="G23">
        <f t="shared" si="45"/>
        <v>-355918.32</v>
      </c>
      <c r="H23">
        <f t="shared" si="45"/>
        <v>-395719.11422400002</v>
      </c>
      <c r="I23">
        <f t="shared" si="45"/>
        <v>-326316.59999999998</v>
      </c>
      <c r="J23">
        <f t="shared" si="45"/>
        <v>-415596.27383999998</v>
      </c>
      <c r="K23" s="1">
        <v>0</v>
      </c>
    </row>
    <row r="24" spans="1:23" x14ac:dyDescent="0.25">
      <c r="A24">
        <v>26.48</v>
      </c>
      <c r="B24">
        <f t="shared" si="45"/>
        <v>-160243.56</v>
      </c>
      <c r="C24">
        <f t="shared" si="45"/>
        <v>-213589.55894399999</v>
      </c>
      <c r="D24">
        <f t="shared" si="45"/>
        <v>-267124.142376</v>
      </c>
      <c r="E24">
        <f t="shared" si="45"/>
        <v>-237308.64</v>
      </c>
      <c r="F24">
        <f t="shared" si="45"/>
        <v>-296581.8</v>
      </c>
      <c r="G24">
        <f t="shared" si="45"/>
        <v>-355918.32</v>
      </c>
      <c r="H24">
        <f t="shared" si="45"/>
        <v>-395719.11422400002</v>
      </c>
      <c r="I24">
        <f t="shared" si="45"/>
        <v>-326316.59999999998</v>
      </c>
      <c r="J24">
        <f t="shared" si="45"/>
        <v>-415596.27383999998</v>
      </c>
      <c r="K24" s="1">
        <v>0</v>
      </c>
    </row>
    <row r="25" spans="1:23" ht="46.5" x14ac:dyDescent="0.7">
      <c r="A25">
        <v>27.44</v>
      </c>
      <c r="B25">
        <f t="shared" si="45"/>
        <v>-160243.56</v>
      </c>
      <c r="C25">
        <f t="shared" si="45"/>
        <v>-213589.55894399999</v>
      </c>
      <c r="D25">
        <f t="shared" si="45"/>
        <v>-267124.142376</v>
      </c>
      <c r="E25">
        <f t="shared" si="45"/>
        <v>-237308.64</v>
      </c>
      <c r="F25">
        <f t="shared" si="45"/>
        <v>-296581.8</v>
      </c>
      <c r="G25">
        <f t="shared" si="45"/>
        <v>-355918.32</v>
      </c>
      <c r="H25">
        <f t="shared" si="45"/>
        <v>-395719.11422400002</v>
      </c>
      <c r="I25">
        <f t="shared" si="45"/>
        <v>-326316.59999999998</v>
      </c>
      <c r="J25">
        <f t="shared" si="45"/>
        <v>-415596.27383999998</v>
      </c>
      <c r="K25" s="1">
        <v>0</v>
      </c>
      <c r="N25" s="2" t="s">
        <v>21</v>
      </c>
    </row>
    <row r="26" spans="1:23" x14ac:dyDescent="0.25">
      <c r="A26">
        <v>27.48</v>
      </c>
      <c r="B26">
        <f t="shared" si="45"/>
        <v>-160243.56</v>
      </c>
      <c r="C26">
        <f t="shared" si="45"/>
        <v>-213589.55894399999</v>
      </c>
      <c r="D26">
        <f t="shared" si="45"/>
        <v>-267124.142376</v>
      </c>
      <c r="E26">
        <f t="shared" si="45"/>
        <v>-237308.64</v>
      </c>
      <c r="F26">
        <f t="shared" si="45"/>
        <v>-296581.8</v>
      </c>
      <c r="G26">
        <f t="shared" si="45"/>
        <v>-355918.32</v>
      </c>
      <c r="H26">
        <f t="shared" si="45"/>
        <v>-395719.11422400002</v>
      </c>
      <c r="I26">
        <f t="shared" si="45"/>
        <v>-326316.59999999998</v>
      </c>
      <c r="J26">
        <f t="shared" si="45"/>
        <v>-415596.27383999998</v>
      </c>
      <c r="K26" s="1">
        <v>0</v>
      </c>
    </row>
    <row r="27" spans="1:23" x14ac:dyDescent="0.25">
      <c r="A27" t="s">
        <v>17</v>
      </c>
      <c r="B27">
        <f t="shared" si="45"/>
        <v>-160175.16</v>
      </c>
      <c r="C27">
        <f t="shared" si="45"/>
        <v>-213482.99361599999</v>
      </c>
      <c r="D27">
        <f t="shared" si="45"/>
        <v>-266985.53960400005</v>
      </c>
      <c r="E27">
        <f t="shared" si="45"/>
        <v>-237185.28</v>
      </c>
      <c r="F27">
        <f t="shared" si="45"/>
        <v>-296420.40000000002</v>
      </c>
      <c r="G27">
        <f t="shared" si="45"/>
        <v>-355719.6</v>
      </c>
      <c r="H27">
        <f t="shared" si="45"/>
        <v>-395469.50923199998</v>
      </c>
      <c r="I27">
        <f t="shared" si="45"/>
        <v>-326117.40000000002</v>
      </c>
      <c r="J27">
        <f t="shared" si="45"/>
        <v>-415282.66488</v>
      </c>
      <c r="K27" s="1">
        <v>0</v>
      </c>
    </row>
    <row r="28" spans="1:23" x14ac:dyDescent="0.25">
      <c r="A28" t="s">
        <v>18</v>
      </c>
      <c r="B28">
        <f t="shared" si="45"/>
        <v>-160175.16</v>
      </c>
      <c r="C28">
        <f t="shared" si="45"/>
        <v>-213482.99361599999</v>
      </c>
      <c r="D28">
        <f t="shared" si="45"/>
        <v>-266985.53960400005</v>
      </c>
      <c r="E28">
        <f t="shared" si="45"/>
        <v>-237185.28</v>
      </c>
      <c r="F28">
        <f t="shared" si="45"/>
        <v>-296420.40000000002</v>
      </c>
      <c r="G28">
        <f t="shared" si="45"/>
        <v>-355719.6</v>
      </c>
      <c r="H28">
        <f t="shared" si="45"/>
        <v>-395469.50923199998</v>
      </c>
      <c r="I28">
        <f t="shared" si="45"/>
        <v>-326117.40000000002</v>
      </c>
      <c r="J28">
        <f t="shared" si="45"/>
        <v>-415282.66488</v>
      </c>
      <c r="K28" s="1">
        <v>0</v>
      </c>
    </row>
  </sheetData>
  <pageMargins left="0" right="0" top="0.74803149606299213" bottom="0.7480314960629921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workbookViewId="0">
      <selection activeCell="I10" sqref="I10"/>
    </sheetView>
  </sheetViews>
  <sheetFormatPr defaultRowHeight="15" x14ac:dyDescent="0.25"/>
  <cols>
    <col min="3" max="3" width="8.7109375" customWidth="1"/>
    <col min="4" max="4" width="8.85546875" customWidth="1"/>
  </cols>
  <sheetData>
    <row r="1" spans="1:23" x14ac:dyDescent="0.25">
      <c r="A1" s="1"/>
      <c r="B1" s="1">
        <v>10000</v>
      </c>
      <c r="C1" s="1">
        <v>13334</v>
      </c>
      <c r="D1" s="1">
        <v>16667</v>
      </c>
      <c r="E1" s="1">
        <v>10000</v>
      </c>
      <c r="F1" s="1">
        <v>12500</v>
      </c>
      <c r="G1" s="1">
        <v>15000</v>
      </c>
      <c r="H1" s="1">
        <v>16667</v>
      </c>
      <c r="I1" s="1">
        <v>10000</v>
      </c>
      <c r="J1" s="1">
        <v>11667</v>
      </c>
      <c r="K1" s="1">
        <v>13334</v>
      </c>
      <c r="N1">
        <v>10000</v>
      </c>
      <c r="O1">
        <v>13334</v>
      </c>
      <c r="P1">
        <v>16667</v>
      </c>
      <c r="Q1">
        <v>10000</v>
      </c>
      <c r="R1">
        <v>12500</v>
      </c>
      <c r="S1">
        <v>15000</v>
      </c>
      <c r="T1">
        <v>16667</v>
      </c>
      <c r="U1">
        <v>10000</v>
      </c>
      <c r="V1">
        <v>11667</v>
      </c>
      <c r="W1">
        <v>13334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s="1"/>
      <c r="B3" s="1" t="s">
        <v>11</v>
      </c>
      <c r="C3" s="1" t="s">
        <v>12</v>
      </c>
      <c r="D3" s="1" t="s">
        <v>13</v>
      </c>
      <c r="E3" s="1" t="s">
        <v>11</v>
      </c>
      <c r="F3" s="1" t="s">
        <v>14</v>
      </c>
      <c r="G3" s="1" t="s">
        <v>15</v>
      </c>
      <c r="H3" s="1" t="s">
        <v>13</v>
      </c>
      <c r="I3" s="1" t="s">
        <v>11</v>
      </c>
      <c r="J3" s="1" t="s">
        <v>16</v>
      </c>
      <c r="K3" s="1" t="s">
        <v>12</v>
      </c>
      <c r="N3" t="s">
        <v>11</v>
      </c>
      <c r="O3" t="s">
        <v>12</v>
      </c>
      <c r="P3" t="s">
        <v>13</v>
      </c>
      <c r="Q3" t="s">
        <v>11</v>
      </c>
      <c r="R3" t="s">
        <v>14</v>
      </c>
      <c r="S3" t="s">
        <v>15</v>
      </c>
      <c r="T3" t="s">
        <v>13</v>
      </c>
      <c r="U3" t="s">
        <v>11</v>
      </c>
      <c r="V3" t="s">
        <v>16</v>
      </c>
      <c r="W3" t="s">
        <v>12</v>
      </c>
    </row>
    <row r="4" spans="1:23" x14ac:dyDescent="0.25">
      <c r="A4" s="1">
        <v>26.44</v>
      </c>
      <c r="B4" s="3">
        <v>0.3165</v>
      </c>
      <c r="C4" s="3">
        <v>0.40579999999999999</v>
      </c>
      <c r="D4" s="3">
        <v>0.37819999999999998</v>
      </c>
      <c r="E4" s="3">
        <v>0.41699999999999998</v>
      </c>
      <c r="F4" s="3">
        <v>0.39689999999999998</v>
      </c>
      <c r="G4" s="3">
        <v>0.37419999999999998</v>
      </c>
      <c r="H4" s="4">
        <v>0.39300000000000002</v>
      </c>
      <c r="I4" s="3">
        <v>0.4027</v>
      </c>
      <c r="J4" s="3">
        <v>0.37930000000000003</v>
      </c>
      <c r="K4" s="3">
        <v>0.4047</v>
      </c>
      <c r="M4">
        <v>26.44</v>
      </c>
      <c r="N4" s="1">
        <v>35</v>
      </c>
      <c r="O4">
        <v>35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  <c r="V4">
        <v>35</v>
      </c>
      <c r="W4" s="1">
        <v>35</v>
      </c>
    </row>
    <row r="5" spans="1:23" x14ac:dyDescent="0.25">
      <c r="A5" s="1">
        <v>26.48</v>
      </c>
      <c r="B5" s="3">
        <f>B4</f>
        <v>0.3165</v>
      </c>
      <c r="C5" s="3">
        <f t="shared" ref="C5:K9" si="0">C4</f>
        <v>0.40579999999999999</v>
      </c>
      <c r="D5" s="3">
        <f t="shared" si="0"/>
        <v>0.37819999999999998</v>
      </c>
      <c r="E5" s="3">
        <f t="shared" si="0"/>
        <v>0.41699999999999998</v>
      </c>
      <c r="F5" s="3">
        <f t="shared" si="0"/>
        <v>0.39689999999999998</v>
      </c>
      <c r="G5" s="3">
        <f t="shared" si="0"/>
        <v>0.37419999999999998</v>
      </c>
      <c r="H5" s="4">
        <f t="shared" si="0"/>
        <v>0.39300000000000002</v>
      </c>
      <c r="I5" s="3">
        <f t="shared" si="0"/>
        <v>0.4027</v>
      </c>
      <c r="J5" s="3">
        <f t="shared" si="0"/>
        <v>0.37930000000000003</v>
      </c>
      <c r="K5" s="3">
        <f t="shared" si="0"/>
        <v>0.4047</v>
      </c>
      <c r="M5">
        <v>26.48</v>
      </c>
      <c r="N5" s="1">
        <v>35</v>
      </c>
      <c r="O5">
        <v>35</v>
      </c>
      <c r="P5">
        <v>35</v>
      </c>
      <c r="Q5">
        <v>35</v>
      </c>
      <c r="R5">
        <v>35</v>
      </c>
      <c r="S5">
        <v>35</v>
      </c>
      <c r="T5">
        <v>35</v>
      </c>
      <c r="U5">
        <v>35</v>
      </c>
      <c r="V5">
        <v>35</v>
      </c>
      <c r="W5" s="1">
        <v>35</v>
      </c>
    </row>
    <row r="6" spans="1:23" x14ac:dyDescent="0.25">
      <c r="A6" s="1">
        <v>27.44</v>
      </c>
      <c r="B6" s="3">
        <f>B5</f>
        <v>0.3165</v>
      </c>
      <c r="C6" s="3">
        <f t="shared" si="0"/>
        <v>0.40579999999999999</v>
      </c>
      <c r="D6" s="3">
        <f t="shared" si="0"/>
        <v>0.37819999999999998</v>
      </c>
      <c r="E6" s="3">
        <f t="shared" si="0"/>
        <v>0.41699999999999998</v>
      </c>
      <c r="F6" s="3">
        <f t="shared" si="0"/>
        <v>0.39689999999999998</v>
      </c>
      <c r="G6" s="3">
        <f t="shared" si="0"/>
        <v>0.37419999999999998</v>
      </c>
      <c r="H6" s="4">
        <f t="shared" si="0"/>
        <v>0.39300000000000002</v>
      </c>
      <c r="I6" s="3">
        <f t="shared" si="0"/>
        <v>0.4027</v>
      </c>
      <c r="J6" s="3">
        <f t="shared" si="0"/>
        <v>0.37930000000000003</v>
      </c>
      <c r="K6" s="3">
        <f t="shared" si="0"/>
        <v>0.4047</v>
      </c>
      <c r="M6">
        <v>27.44</v>
      </c>
      <c r="N6" s="1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 s="1">
        <v>35</v>
      </c>
    </row>
    <row r="7" spans="1:23" x14ac:dyDescent="0.25">
      <c r="A7" s="1">
        <v>27.48</v>
      </c>
      <c r="B7" s="3">
        <f>B6</f>
        <v>0.3165</v>
      </c>
      <c r="C7" s="3">
        <f t="shared" si="0"/>
        <v>0.40579999999999999</v>
      </c>
      <c r="D7" s="3">
        <f t="shared" si="0"/>
        <v>0.37819999999999998</v>
      </c>
      <c r="E7" s="3">
        <f t="shared" si="0"/>
        <v>0.41699999999999998</v>
      </c>
      <c r="F7" s="3">
        <f t="shared" si="0"/>
        <v>0.39689999999999998</v>
      </c>
      <c r="G7" s="3">
        <f t="shared" si="0"/>
        <v>0.37419999999999998</v>
      </c>
      <c r="H7" s="4">
        <f t="shared" si="0"/>
        <v>0.39300000000000002</v>
      </c>
      <c r="I7" s="3">
        <f t="shared" si="0"/>
        <v>0.4027</v>
      </c>
      <c r="J7" s="3">
        <f t="shared" si="0"/>
        <v>0.37930000000000003</v>
      </c>
      <c r="K7" s="3">
        <f t="shared" si="0"/>
        <v>0.4047</v>
      </c>
      <c r="M7">
        <v>27.48</v>
      </c>
      <c r="N7" s="1">
        <v>35</v>
      </c>
      <c r="O7">
        <v>35</v>
      </c>
      <c r="P7">
        <v>35</v>
      </c>
      <c r="Q7">
        <v>35</v>
      </c>
      <c r="R7">
        <v>35</v>
      </c>
      <c r="S7">
        <v>35</v>
      </c>
      <c r="T7">
        <v>35</v>
      </c>
      <c r="U7">
        <v>35</v>
      </c>
      <c r="V7">
        <v>35</v>
      </c>
      <c r="W7" s="1">
        <v>35</v>
      </c>
    </row>
    <row r="8" spans="1:23" x14ac:dyDescent="0.25">
      <c r="A8" s="1" t="s">
        <v>17</v>
      </c>
      <c r="B8" s="3">
        <f>B7</f>
        <v>0.3165</v>
      </c>
      <c r="C8" s="3">
        <f>C7</f>
        <v>0.40579999999999999</v>
      </c>
      <c r="D8" s="3">
        <f t="shared" si="0"/>
        <v>0.37819999999999998</v>
      </c>
      <c r="E8" s="3">
        <f t="shared" si="0"/>
        <v>0.41699999999999998</v>
      </c>
      <c r="F8" s="3">
        <f t="shared" si="0"/>
        <v>0.39689999999999998</v>
      </c>
      <c r="G8" s="3">
        <f t="shared" si="0"/>
        <v>0.37419999999999998</v>
      </c>
      <c r="H8" s="4">
        <f t="shared" si="0"/>
        <v>0.39300000000000002</v>
      </c>
      <c r="I8" s="3">
        <f t="shared" si="0"/>
        <v>0.4027</v>
      </c>
      <c r="J8" s="3">
        <f t="shared" si="0"/>
        <v>0.37930000000000003</v>
      </c>
      <c r="K8" s="3">
        <f t="shared" si="0"/>
        <v>0.4047</v>
      </c>
      <c r="M8" t="s">
        <v>17</v>
      </c>
      <c r="N8" s="1">
        <v>35</v>
      </c>
      <c r="O8">
        <v>35</v>
      </c>
      <c r="P8">
        <v>35</v>
      </c>
      <c r="Q8">
        <v>35</v>
      </c>
      <c r="R8">
        <v>35</v>
      </c>
      <c r="S8">
        <v>35</v>
      </c>
      <c r="T8">
        <v>35</v>
      </c>
      <c r="U8">
        <v>35</v>
      </c>
      <c r="V8">
        <v>35</v>
      </c>
      <c r="W8" s="1">
        <v>35</v>
      </c>
    </row>
    <row r="9" spans="1:23" x14ac:dyDescent="0.25">
      <c r="A9" s="1" t="s">
        <v>18</v>
      </c>
      <c r="B9" s="3">
        <f>B8</f>
        <v>0.3165</v>
      </c>
      <c r="C9" s="3">
        <f t="shared" ref="C9" si="1">C8</f>
        <v>0.40579999999999999</v>
      </c>
      <c r="D9" s="3">
        <f t="shared" si="0"/>
        <v>0.37819999999999998</v>
      </c>
      <c r="E9" s="3">
        <f t="shared" si="0"/>
        <v>0.41699999999999998</v>
      </c>
      <c r="F9" s="3">
        <f t="shared" si="0"/>
        <v>0.39689999999999998</v>
      </c>
      <c r="G9" s="3">
        <f t="shared" si="0"/>
        <v>0.37419999999999998</v>
      </c>
      <c r="H9" s="4">
        <f t="shared" si="0"/>
        <v>0.39300000000000002</v>
      </c>
      <c r="I9" s="3">
        <f t="shared" si="0"/>
        <v>0.4027</v>
      </c>
      <c r="J9" s="3">
        <f t="shared" si="0"/>
        <v>0.37930000000000003</v>
      </c>
      <c r="K9" s="3">
        <f t="shared" si="0"/>
        <v>0.4047</v>
      </c>
      <c r="M9" t="s">
        <v>18</v>
      </c>
      <c r="N9" s="1">
        <v>35</v>
      </c>
      <c r="O9">
        <v>35</v>
      </c>
      <c r="P9">
        <v>35</v>
      </c>
      <c r="Q9">
        <v>35</v>
      </c>
      <c r="R9">
        <v>35</v>
      </c>
      <c r="S9">
        <v>35</v>
      </c>
      <c r="T9">
        <v>35</v>
      </c>
      <c r="U9">
        <v>35</v>
      </c>
      <c r="V9">
        <v>35</v>
      </c>
      <c r="W9" s="1">
        <v>35</v>
      </c>
    </row>
    <row r="11" spans="1:23" x14ac:dyDescent="0.25">
      <c r="A11" t="s">
        <v>0</v>
      </c>
      <c r="M11" t="s">
        <v>0</v>
      </c>
    </row>
    <row r="13" spans="1:23" x14ac:dyDescent="0.25">
      <c r="A13">
        <v>26.44</v>
      </c>
      <c r="B13">
        <f>B4*B$1*36/100</f>
        <v>1139.4000000000001</v>
      </c>
      <c r="C13">
        <f t="shared" ref="C13:D13" si="2">C4*C$1*36/100</f>
        <v>1947.937392</v>
      </c>
      <c r="D13">
        <f t="shared" si="2"/>
        <v>2269.2453839999998</v>
      </c>
      <c r="E13">
        <f>E4*E$1*48/100</f>
        <v>2001.6</v>
      </c>
      <c r="F13">
        <f t="shared" ref="F13:H13" si="3">F4*F$1*48/100</f>
        <v>2381.4</v>
      </c>
      <c r="G13">
        <f t="shared" si="3"/>
        <v>2694.24</v>
      </c>
      <c r="H13">
        <f t="shared" si="3"/>
        <v>3144.06288</v>
      </c>
      <c r="I13">
        <f>I4*I$1*60/100</f>
        <v>2416.1999999999998</v>
      </c>
      <c r="J13">
        <f t="shared" ref="J13:K13" si="4">J4*J$1*60/100</f>
        <v>2655.1758600000003</v>
      </c>
      <c r="K13">
        <f t="shared" si="4"/>
        <v>3237.76188</v>
      </c>
      <c r="M13">
        <v>26.44</v>
      </c>
      <c r="N13">
        <f>N4*N$1*36/100</f>
        <v>126000</v>
      </c>
      <c r="O13">
        <f t="shared" ref="O13:P13" si="5">O4*O$1*36/100</f>
        <v>168008.4</v>
      </c>
      <c r="P13">
        <f t="shared" si="5"/>
        <v>210004.2</v>
      </c>
      <c r="Q13">
        <f>Q4*Q$1*48/100</f>
        <v>168000</v>
      </c>
      <c r="R13">
        <f t="shared" ref="R13:T13" si="6">R4*R$1*48/100</f>
        <v>210000</v>
      </c>
      <c r="S13">
        <f t="shared" si="6"/>
        <v>252000</v>
      </c>
      <c r="T13">
        <f t="shared" si="6"/>
        <v>280005.59999999998</v>
      </c>
      <c r="U13">
        <f>U4*U$1*60/100</f>
        <v>210000</v>
      </c>
      <c r="V13">
        <f t="shared" ref="V13:W13" si="7">V4*V$1*60/100</f>
        <v>245007</v>
      </c>
      <c r="W13">
        <f t="shared" si="7"/>
        <v>280014</v>
      </c>
    </row>
    <row r="14" spans="1:23" x14ac:dyDescent="0.25">
      <c r="A14">
        <v>26.48</v>
      </c>
      <c r="B14">
        <f t="shared" ref="B14:D18" si="8">B5*B$1*36/100</f>
        <v>1139.4000000000001</v>
      </c>
      <c r="C14">
        <f t="shared" si="8"/>
        <v>1947.937392</v>
      </c>
      <c r="D14">
        <f t="shared" si="8"/>
        <v>2269.2453839999998</v>
      </c>
      <c r="E14">
        <f t="shared" ref="E14:H18" si="9">E5*E$1*48/100</f>
        <v>2001.6</v>
      </c>
      <c r="F14">
        <f t="shared" si="9"/>
        <v>2381.4</v>
      </c>
      <c r="G14">
        <f t="shared" si="9"/>
        <v>2694.24</v>
      </c>
      <c r="H14">
        <f t="shared" si="9"/>
        <v>3144.06288</v>
      </c>
      <c r="I14">
        <f t="shared" ref="I14:K18" si="10">I5*I$1*60/100</f>
        <v>2416.1999999999998</v>
      </c>
      <c r="J14">
        <f t="shared" si="10"/>
        <v>2655.1758600000003</v>
      </c>
      <c r="K14">
        <f t="shared" si="10"/>
        <v>3237.76188</v>
      </c>
      <c r="M14">
        <v>26.48</v>
      </c>
      <c r="N14">
        <f t="shared" ref="N14:P18" si="11">N5*N$1*36/100</f>
        <v>126000</v>
      </c>
      <c r="O14">
        <f t="shared" si="11"/>
        <v>168008.4</v>
      </c>
      <c r="P14">
        <f t="shared" si="11"/>
        <v>210004.2</v>
      </c>
      <c r="Q14">
        <f t="shared" ref="Q14:T18" si="12">Q5*Q$1*48/100</f>
        <v>168000</v>
      </c>
      <c r="R14">
        <f t="shared" si="12"/>
        <v>210000</v>
      </c>
      <c r="S14">
        <f t="shared" si="12"/>
        <v>252000</v>
      </c>
      <c r="T14">
        <f t="shared" si="12"/>
        <v>280005.59999999998</v>
      </c>
      <c r="U14">
        <f t="shared" ref="U14:W18" si="13">U5*U$1*60/100</f>
        <v>210000</v>
      </c>
      <c r="V14">
        <f t="shared" si="13"/>
        <v>245007</v>
      </c>
      <c r="W14">
        <f t="shared" si="13"/>
        <v>280014</v>
      </c>
    </row>
    <row r="15" spans="1:23" x14ac:dyDescent="0.25">
      <c r="A15">
        <v>27.44</v>
      </c>
      <c r="B15">
        <f t="shared" si="8"/>
        <v>1139.4000000000001</v>
      </c>
      <c r="C15">
        <f t="shared" si="8"/>
        <v>1947.937392</v>
      </c>
      <c r="D15">
        <f t="shared" si="8"/>
        <v>2269.2453839999998</v>
      </c>
      <c r="E15">
        <f t="shared" si="9"/>
        <v>2001.6</v>
      </c>
      <c r="F15">
        <f t="shared" si="9"/>
        <v>2381.4</v>
      </c>
      <c r="G15">
        <f t="shared" si="9"/>
        <v>2694.24</v>
      </c>
      <c r="H15">
        <f t="shared" si="9"/>
        <v>3144.06288</v>
      </c>
      <c r="I15">
        <f t="shared" si="10"/>
        <v>2416.1999999999998</v>
      </c>
      <c r="J15">
        <f t="shared" si="10"/>
        <v>2655.1758600000003</v>
      </c>
      <c r="K15">
        <f t="shared" si="10"/>
        <v>3237.76188</v>
      </c>
      <c r="M15">
        <v>27.44</v>
      </c>
      <c r="N15">
        <f t="shared" si="11"/>
        <v>126000</v>
      </c>
      <c r="O15">
        <f t="shared" si="11"/>
        <v>168008.4</v>
      </c>
      <c r="P15">
        <f t="shared" si="11"/>
        <v>210004.2</v>
      </c>
      <c r="Q15">
        <f t="shared" si="12"/>
        <v>168000</v>
      </c>
      <c r="R15">
        <f t="shared" si="12"/>
        <v>210000</v>
      </c>
      <c r="S15">
        <f t="shared" si="12"/>
        <v>252000</v>
      </c>
      <c r="T15">
        <f t="shared" si="12"/>
        <v>280005.59999999998</v>
      </c>
      <c r="U15">
        <f t="shared" si="13"/>
        <v>210000</v>
      </c>
      <c r="V15">
        <f t="shared" si="13"/>
        <v>245007</v>
      </c>
      <c r="W15">
        <f t="shared" si="13"/>
        <v>280014</v>
      </c>
    </row>
    <row r="16" spans="1:23" x14ac:dyDescent="0.25">
      <c r="A16">
        <v>27.48</v>
      </c>
      <c r="B16">
        <f t="shared" si="8"/>
        <v>1139.4000000000001</v>
      </c>
      <c r="C16">
        <f t="shared" si="8"/>
        <v>1947.937392</v>
      </c>
      <c r="D16">
        <f t="shared" si="8"/>
        <v>2269.2453839999998</v>
      </c>
      <c r="E16">
        <f t="shared" si="9"/>
        <v>2001.6</v>
      </c>
      <c r="F16">
        <f t="shared" si="9"/>
        <v>2381.4</v>
      </c>
      <c r="G16">
        <f t="shared" si="9"/>
        <v>2694.24</v>
      </c>
      <c r="H16">
        <f t="shared" si="9"/>
        <v>3144.06288</v>
      </c>
      <c r="I16">
        <f t="shared" si="10"/>
        <v>2416.1999999999998</v>
      </c>
      <c r="J16">
        <f t="shared" si="10"/>
        <v>2655.1758600000003</v>
      </c>
      <c r="K16">
        <f t="shared" si="10"/>
        <v>3237.76188</v>
      </c>
      <c r="M16">
        <v>27.48</v>
      </c>
      <c r="N16">
        <f t="shared" si="11"/>
        <v>126000</v>
      </c>
      <c r="O16">
        <f t="shared" si="11"/>
        <v>168008.4</v>
      </c>
      <c r="P16">
        <f t="shared" si="11"/>
        <v>210004.2</v>
      </c>
      <c r="Q16">
        <f t="shared" si="12"/>
        <v>168000</v>
      </c>
      <c r="R16">
        <f t="shared" si="12"/>
        <v>210000</v>
      </c>
      <c r="S16">
        <f t="shared" si="12"/>
        <v>252000</v>
      </c>
      <c r="T16">
        <f t="shared" si="12"/>
        <v>280005.59999999998</v>
      </c>
      <c r="U16">
        <f t="shared" si="13"/>
        <v>210000</v>
      </c>
      <c r="V16">
        <f t="shared" si="13"/>
        <v>245007</v>
      </c>
      <c r="W16">
        <f t="shared" si="13"/>
        <v>280014</v>
      </c>
    </row>
    <row r="17" spans="1:23" x14ac:dyDescent="0.25">
      <c r="A17" t="s">
        <v>17</v>
      </c>
      <c r="B17">
        <f t="shared" si="8"/>
        <v>1139.4000000000001</v>
      </c>
      <c r="C17">
        <f t="shared" si="8"/>
        <v>1947.937392</v>
      </c>
      <c r="D17">
        <f t="shared" si="8"/>
        <v>2269.2453839999998</v>
      </c>
      <c r="E17">
        <f t="shared" si="9"/>
        <v>2001.6</v>
      </c>
      <c r="F17">
        <f t="shared" si="9"/>
        <v>2381.4</v>
      </c>
      <c r="G17">
        <f t="shared" si="9"/>
        <v>2694.24</v>
      </c>
      <c r="H17">
        <f t="shared" si="9"/>
        <v>3144.06288</v>
      </c>
      <c r="I17">
        <f t="shared" si="10"/>
        <v>2416.1999999999998</v>
      </c>
      <c r="J17">
        <f t="shared" si="10"/>
        <v>2655.1758600000003</v>
      </c>
      <c r="K17">
        <f t="shared" si="10"/>
        <v>3237.76188</v>
      </c>
      <c r="M17" t="s">
        <v>17</v>
      </c>
      <c r="N17">
        <f t="shared" si="11"/>
        <v>126000</v>
      </c>
      <c r="O17">
        <f t="shared" si="11"/>
        <v>168008.4</v>
      </c>
      <c r="P17">
        <f t="shared" si="11"/>
        <v>210004.2</v>
      </c>
      <c r="Q17">
        <f t="shared" si="12"/>
        <v>168000</v>
      </c>
      <c r="R17">
        <f t="shared" si="12"/>
        <v>210000</v>
      </c>
      <c r="S17">
        <f t="shared" si="12"/>
        <v>252000</v>
      </c>
      <c r="T17">
        <f t="shared" si="12"/>
        <v>280005.59999999998</v>
      </c>
      <c r="U17">
        <f t="shared" si="13"/>
        <v>210000</v>
      </c>
      <c r="V17">
        <f t="shared" si="13"/>
        <v>245007</v>
      </c>
      <c r="W17">
        <f t="shared" si="13"/>
        <v>280014</v>
      </c>
    </row>
    <row r="18" spans="1:23" x14ac:dyDescent="0.25">
      <c r="A18" t="s">
        <v>18</v>
      </c>
      <c r="B18">
        <f t="shared" si="8"/>
        <v>1139.4000000000001</v>
      </c>
      <c r="C18">
        <f t="shared" si="8"/>
        <v>1947.937392</v>
      </c>
      <c r="D18">
        <f t="shared" si="8"/>
        <v>2269.2453839999998</v>
      </c>
      <c r="E18">
        <f t="shared" si="9"/>
        <v>2001.6</v>
      </c>
      <c r="F18">
        <f t="shared" si="9"/>
        <v>2381.4</v>
      </c>
      <c r="G18">
        <f t="shared" si="9"/>
        <v>2694.24</v>
      </c>
      <c r="H18">
        <f t="shared" si="9"/>
        <v>3144.06288</v>
      </c>
      <c r="I18">
        <f t="shared" si="10"/>
        <v>2416.1999999999998</v>
      </c>
      <c r="J18">
        <f t="shared" si="10"/>
        <v>2655.1758600000003</v>
      </c>
      <c r="K18">
        <f t="shared" si="10"/>
        <v>3237.76188</v>
      </c>
      <c r="M18" t="s">
        <v>18</v>
      </c>
      <c r="N18">
        <f t="shared" si="11"/>
        <v>126000</v>
      </c>
      <c r="O18">
        <f t="shared" si="11"/>
        <v>168008.4</v>
      </c>
      <c r="P18">
        <f t="shared" si="11"/>
        <v>210004.2</v>
      </c>
      <c r="Q18">
        <f t="shared" si="12"/>
        <v>168000</v>
      </c>
      <c r="R18">
        <f t="shared" si="12"/>
        <v>210000</v>
      </c>
      <c r="S18">
        <f t="shared" si="12"/>
        <v>252000</v>
      </c>
      <c r="T18">
        <f t="shared" si="12"/>
        <v>280005.59999999998</v>
      </c>
      <c r="U18">
        <f t="shared" si="13"/>
        <v>210000</v>
      </c>
      <c r="V18">
        <f t="shared" si="13"/>
        <v>245007</v>
      </c>
      <c r="W18">
        <f t="shared" si="13"/>
        <v>280014</v>
      </c>
    </row>
    <row r="21" spans="1:23" x14ac:dyDescent="0.25">
      <c r="A21" t="s">
        <v>19</v>
      </c>
    </row>
    <row r="23" spans="1:23" x14ac:dyDescent="0.25">
      <c r="A23">
        <v>26.44</v>
      </c>
      <c r="B23" s="1">
        <v>0</v>
      </c>
      <c r="C23">
        <f t="shared" ref="C23:K28" si="14">C13-O13</f>
        <v>-166060.462608</v>
      </c>
      <c r="D23">
        <f t="shared" si="14"/>
        <v>-207734.954616</v>
      </c>
      <c r="E23">
        <f t="shared" si="14"/>
        <v>-165998.39999999999</v>
      </c>
      <c r="F23">
        <f t="shared" si="14"/>
        <v>-207618.6</v>
      </c>
      <c r="G23">
        <f t="shared" si="14"/>
        <v>-249305.76</v>
      </c>
      <c r="H23">
        <f t="shared" si="14"/>
        <v>-276861.53711999999</v>
      </c>
      <c r="I23">
        <f t="shared" si="14"/>
        <v>-207583.8</v>
      </c>
      <c r="J23">
        <f t="shared" si="14"/>
        <v>-242351.82414000001</v>
      </c>
      <c r="K23">
        <f t="shared" si="14"/>
        <v>-276776.23811999999</v>
      </c>
    </row>
    <row r="24" spans="1:23" x14ac:dyDescent="0.25">
      <c r="A24">
        <v>26.48</v>
      </c>
      <c r="B24" s="1">
        <v>0</v>
      </c>
      <c r="C24">
        <f t="shared" si="14"/>
        <v>-166060.462608</v>
      </c>
      <c r="D24">
        <f t="shared" si="14"/>
        <v>-207734.954616</v>
      </c>
      <c r="E24">
        <f t="shared" si="14"/>
        <v>-165998.39999999999</v>
      </c>
      <c r="F24">
        <f t="shared" si="14"/>
        <v>-207618.6</v>
      </c>
      <c r="G24">
        <f t="shared" si="14"/>
        <v>-249305.76</v>
      </c>
      <c r="H24">
        <f t="shared" si="14"/>
        <v>-276861.53711999999</v>
      </c>
      <c r="I24">
        <f t="shared" si="14"/>
        <v>-207583.8</v>
      </c>
      <c r="J24">
        <f t="shared" si="14"/>
        <v>-242351.82414000001</v>
      </c>
      <c r="K24">
        <f t="shared" si="14"/>
        <v>-276776.23811999999</v>
      </c>
    </row>
    <row r="25" spans="1:23" ht="46.5" x14ac:dyDescent="0.7">
      <c r="A25">
        <v>27.44</v>
      </c>
      <c r="B25" s="1">
        <v>0</v>
      </c>
      <c r="C25">
        <f t="shared" si="14"/>
        <v>-166060.462608</v>
      </c>
      <c r="D25">
        <f t="shared" si="14"/>
        <v>-207734.954616</v>
      </c>
      <c r="E25">
        <f t="shared" si="14"/>
        <v>-165998.39999999999</v>
      </c>
      <c r="F25">
        <f t="shared" si="14"/>
        <v>-207618.6</v>
      </c>
      <c r="G25">
        <f t="shared" si="14"/>
        <v>-249305.76</v>
      </c>
      <c r="H25">
        <f t="shared" si="14"/>
        <v>-276861.53711999999</v>
      </c>
      <c r="I25">
        <f t="shared" si="14"/>
        <v>-207583.8</v>
      </c>
      <c r="J25">
        <f t="shared" si="14"/>
        <v>-242351.82414000001</v>
      </c>
      <c r="K25">
        <f t="shared" si="14"/>
        <v>-276776.23811999999</v>
      </c>
      <c r="N25" s="2" t="s">
        <v>22</v>
      </c>
    </row>
    <row r="26" spans="1:23" x14ac:dyDescent="0.25">
      <c r="A26">
        <v>27.48</v>
      </c>
      <c r="B26" s="1">
        <v>0</v>
      </c>
      <c r="C26">
        <f t="shared" si="14"/>
        <v>-166060.462608</v>
      </c>
      <c r="D26">
        <f t="shared" si="14"/>
        <v>-207734.954616</v>
      </c>
      <c r="E26">
        <f t="shared" si="14"/>
        <v>-165998.39999999999</v>
      </c>
      <c r="F26">
        <f t="shared" si="14"/>
        <v>-207618.6</v>
      </c>
      <c r="G26">
        <f t="shared" si="14"/>
        <v>-249305.76</v>
      </c>
      <c r="H26">
        <f t="shared" si="14"/>
        <v>-276861.53711999999</v>
      </c>
      <c r="I26">
        <f t="shared" si="14"/>
        <v>-207583.8</v>
      </c>
      <c r="J26">
        <f t="shared" si="14"/>
        <v>-242351.82414000001</v>
      </c>
      <c r="K26">
        <f t="shared" si="14"/>
        <v>-276776.23811999999</v>
      </c>
    </row>
    <row r="27" spans="1:23" x14ac:dyDescent="0.25">
      <c r="A27" t="s">
        <v>17</v>
      </c>
      <c r="B27" s="1">
        <v>0</v>
      </c>
      <c r="C27">
        <f t="shared" si="14"/>
        <v>-166060.462608</v>
      </c>
      <c r="D27">
        <f t="shared" si="14"/>
        <v>-207734.954616</v>
      </c>
      <c r="E27">
        <f t="shared" si="14"/>
        <v>-165998.39999999999</v>
      </c>
      <c r="F27">
        <f t="shared" si="14"/>
        <v>-207618.6</v>
      </c>
      <c r="G27">
        <f t="shared" si="14"/>
        <v>-249305.76</v>
      </c>
      <c r="H27">
        <f t="shared" si="14"/>
        <v>-276861.53711999999</v>
      </c>
      <c r="I27">
        <f t="shared" si="14"/>
        <v>-207583.8</v>
      </c>
      <c r="J27">
        <f t="shared" si="14"/>
        <v>-242351.82414000001</v>
      </c>
      <c r="K27">
        <f t="shared" si="14"/>
        <v>-276776.23811999999</v>
      </c>
    </row>
    <row r="28" spans="1:23" x14ac:dyDescent="0.25">
      <c r="A28" t="s">
        <v>18</v>
      </c>
      <c r="B28" s="1">
        <v>0</v>
      </c>
      <c r="C28">
        <f t="shared" si="14"/>
        <v>-166060.462608</v>
      </c>
      <c r="D28">
        <f t="shared" si="14"/>
        <v>-207734.954616</v>
      </c>
      <c r="E28">
        <f t="shared" si="14"/>
        <v>-165998.39999999999</v>
      </c>
      <c r="F28">
        <f t="shared" si="14"/>
        <v>-207618.6</v>
      </c>
      <c r="G28">
        <f t="shared" si="14"/>
        <v>-249305.76</v>
      </c>
      <c r="H28">
        <f t="shared" si="14"/>
        <v>-276861.53711999999</v>
      </c>
      <c r="I28">
        <f t="shared" si="14"/>
        <v>-207583.8</v>
      </c>
      <c r="J28">
        <f t="shared" si="14"/>
        <v>-242351.82414000001</v>
      </c>
      <c r="K28">
        <f t="shared" si="14"/>
        <v>-276776.23811999999</v>
      </c>
    </row>
  </sheetData>
  <pageMargins left="0" right="0" top="0.74803149606299213" bottom="0.7480314960629921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workbookViewId="0">
      <selection activeCell="M23" sqref="M23"/>
    </sheetView>
  </sheetViews>
  <sheetFormatPr defaultRowHeight="15" x14ac:dyDescent="0.25"/>
  <cols>
    <col min="3" max="3" width="9.42578125" customWidth="1"/>
    <col min="4" max="4" width="8.7109375" customWidth="1"/>
  </cols>
  <sheetData>
    <row r="1" spans="1:23" x14ac:dyDescent="0.25">
      <c r="A1" s="1"/>
      <c r="B1" s="1">
        <v>10000</v>
      </c>
      <c r="C1" s="1">
        <v>13334</v>
      </c>
      <c r="D1" s="1">
        <v>16667</v>
      </c>
      <c r="E1" s="1">
        <v>10000</v>
      </c>
      <c r="F1" s="1">
        <v>12500</v>
      </c>
      <c r="G1" s="1">
        <v>15000</v>
      </c>
      <c r="H1" s="1">
        <v>16667</v>
      </c>
      <c r="I1" s="1">
        <v>10000</v>
      </c>
      <c r="J1" s="1">
        <v>11667</v>
      </c>
      <c r="K1" s="1">
        <v>13334</v>
      </c>
      <c r="N1">
        <v>10000</v>
      </c>
      <c r="O1">
        <v>13334</v>
      </c>
      <c r="P1">
        <v>16667</v>
      </c>
      <c r="Q1">
        <v>10000</v>
      </c>
      <c r="R1">
        <v>12500</v>
      </c>
      <c r="S1">
        <v>15000</v>
      </c>
      <c r="T1">
        <v>16667</v>
      </c>
      <c r="U1">
        <v>10000</v>
      </c>
      <c r="V1">
        <v>11667</v>
      </c>
      <c r="W1">
        <v>13334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s="1"/>
      <c r="B3" s="1" t="s">
        <v>11</v>
      </c>
      <c r="C3" s="1" t="s">
        <v>12</v>
      </c>
      <c r="D3" s="1" t="s">
        <v>13</v>
      </c>
      <c r="E3" s="1" t="s">
        <v>11</v>
      </c>
      <c r="F3" s="1" t="s">
        <v>14</v>
      </c>
      <c r="G3" s="1" t="s">
        <v>15</v>
      </c>
      <c r="H3" s="1" t="s">
        <v>13</v>
      </c>
      <c r="I3" s="1" t="s">
        <v>11</v>
      </c>
      <c r="J3" s="1" t="s">
        <v>16</v>
      </c>
      <c r="K3" s="1" t="s">
        <v>12</v>
      </c>
      <c r="N3" t="s">
        <v>11</v>
      </c>
      <c r="O3" t="s">
        <v>12</v>
      </c>
      <c r="P3" t="s">
        <v>13</v>
      </c>
      <c r="Q3" t="s">
        <v>11</v>
      </c>
      <c r="R3" t="s">
        <v>14</v>
      </c>
      <c r="S3" t="s">
        <v>15</v>
      </c>
      <c r="T3" t="s">
        <v>13</v>
      </c>
      <c r="U3" t="s">
        <v>11</v>
      </c>
      <c r="V3" t="s">
        <v>16</v>
      </c>
      <c r="W3" t="s">
        <v>12</v>
      </c>
    </row>
    <row r="4" spans="1:23" x14ac:dyDescent="0.25">
      <c r="A4" s="1">
        <v>26.44</v>
      </c>
      <c r="B4" s="3">
        <v>0.29420000000000002</v>
      </c>
      <c r="C4" s="3">
        <v>0.29809999999999998</v>
      </c>
      <c r="D4" s="3">
        <v>0.27860000000000001</v>
      </c>
      <c r="E4" s="3">
        <v>0.30930000000000002</v>
      </c>
      <c r="F4" s="3">
        <v>0.2974</v>
      </c>
      <c r="G4" s="3">
        <v>0.29120000000000001</v>
      </c>
      <c r="H4" s="3">
        <v>0.2772</v>
      </c>
      <c r="I4" s="3">
        <v>0.30309999999999998</v>
      </c>
      <c r="J4" s="3">
        <v>0.29399999999999998</v>
      </c>
      <c r="K4" s="3">
        <v>0.28889999999999999</v>
      </c>
      <c r="M4">
        <v>26.44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 s="1">
        <v>20</v>
      </c>
    </row>
    <row r="5" spans="1:23" x14ac:dyDescent="0.25">
      <c r="A5" s="1">
        <v>26.48</v>
      </c>
      <c r="B5" s="3">
        <f t="shared" ref="B5:C9" si="0">B4</f>
        <v>0.29420000000000002</v>
      </c>
      <c r="C5" s="3">
        <f t="shared" si="0"/>
        <v>0.29809999999999998</v>
      </c>
      <c r="D5" s="3">
        <f t="shared" ref="D5:K9" si="1">D4</f>
        <v>0.27860000000000001</v>
      </c>
      <c r="E5" s="3">
        <f t="shared" si="1"/>
        <v>0.30930000000000002</v>
      </c>
      <c r="F5" s="3">
        <f t="shared" si="1"/>
        <v>0.2974</v>
      </c>
      <c r="G5" s="3">
        <f t="shared" si="1"/>
        <v>0.29120000000000001</v>
      </c>
      <c r="H5" s="3">
        <f t="shared" si="1"/>
        <v>0.2772</v>
      </c>
      <c r="I5" s="3">
        <f t="shared" si="1"/>
        <v>0.30309999999999998</v>
      </c>
      <c r="J5" s="3">
        <f t="shared" si="1"/>
        <v>0.29399999999999998</v>
      </c>
      <c r="K5" s="3">
        <f t="shared" si="1"/>
        <v>0.28889999999999999</v>
      </c>
      <c r="M5">
        <v>26.48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20</v>
      </c>
      <c r="V5">
        <v>20</v>
      </c>
      <c r="W5" s="1">
        <v>20</v>
      </c>
    </row>
    <row r="6" spans="1:23" x14ac:dyDescent="0.25">
      <c r="A6" s="1">
        <v>27.44</v>
      </c>
      <c r="B6" s="3">
        <f t="shared" si="0"/>
        <v>0.29420000000000002</v>
      </c>
      <c r="C6" s="3">
        <f t="shared" si="0"/>
        <v>0.29809999999999998</v>
      </c>
      <c r="D6" s="3">
        <f t="shared" si="1"/>
        <v>0.27860000000000001</v>
      </c>
      <c r="E6" s="3">
        <f t="shared" si="1"/>
        <v>0.30930000000000002</v>
      </c>
      <c r="F6" s="3">
        <f t="shared" si="1"/>
        <v>0.2974</v>
      </c>
      <c r="G6" s="3">
        <f t="shared" si="1"/>
        <v>0.29120000000000001</v>
      </c>
      <c r="H6" s="3">
        <f t="shared" si="1"/>
        <v>0.2772</v>
      </c>
      <c r="I6" s="3">
        <f t="shared" si="1"/>
        <v>0.30309999999999998</v>
      </c>
      <c r="J6" s="3">
        <f t="shared" si="1"/>
        <v>0.29399999999999998</v>
      </c>
      <c r="K6" s="3">
        <f t="shared" si="1"/>
        <v>0.28889999999999999</v>
      </c>
      <c r="M6">
        <v>27.44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v>20</v>
      </c>
      <c r="V6">
        <v>20</v>
      </c>
      <c r="W6" s="1">
        <v>20</v>
      </c>
    </row>
    <row r="7" spans="1:23" x14ac:dyDescent="0.25">
      <c r="A7" s="1">
        <v>27.48</v>
      </c>
      <c r="B7" s="3">
        <f t="shared" si="0"/>
        <v>0.29420000000000002</v>
      </c>
      <c r="C7" s="3">
        <f t="shared" si="0"/>
        <v>0.29809999999999998</v>
      </c>
      <c r="D7" s="3">
        <f t="shared" si="1"/>
        <v>0.27860000000000001</v>
      </c>
      <c r="E7" s="3">
        <f t="shared" si="1"/>
        <v>0.30930000000000002</v>
      </c>
      <c r="F7" s="3">
        <f t="shared" si="1"/>
        <v>0.2974</v>
      </c>
      <c r="G7" s="3">
        <f t="shared" si="1"/>
        <v>0.29120000000000001</v>
      </c>
      <c r="H7" s="3">
        <f t="shared" si="1"/>
        <v>0.2772</v>
      </c>
      <c r="I7" s="3">
        <f t="shared" si="1"/>
        <v>0.30309999999999998</v>
      </c>
      <c r="J7" s="3">
        <f t="shared" si="1"/>
        <v>0.29399999999999998</v>
      </c>
      <c r="K7" s="3">
        <f t="shared" si="1"/>
        <v>0.28889999999999999</v>
      </c>
      <c r="M7">
        <v>27.48</v>
      </c>
      <c r="N7">
        <v>20</v>
      </c>
      <c r="O7">
        <v>20</v>
      </c>
      <c r="P7">
        <v>20</v>
      </c>
      <c r="Q7">
        <v>20</v>
      </c>
      <c r="R7">
        <v>20</v>
      </c>
      <c r="S7">
        <v>20</v>
      </c>
      <c r="T7">
        <v>20</v>
      </c>
      <c r="U7">
        <v>20</v>
      </c>
      <c r="V7">
        <v>20</v>
      </c>
      <c r="W7" s="1">
        <v>20</v>
      </c>
    </row>
    <row r="8" spans="1:23" x14ac:dyDescent="0.25">
      <c r="A8" s="1" t="s">
        <v>17</v>
      </c>
      <c r="B8" s="3">
        <f t="shared" si="0"/>
        <v>0.29420000000000002</v>
      </c>
      <c r="C8" s="3">
        <f t="shared" si="0"/>
        <v>0.29809999999999998</v>
      </c>
      <c r="D8" s="3">
        <f>D7</f>
        <v>0.27860000000000001</v>
      </c>
      <c r="E8" s="3">
        <f>E7</f>
        <v>0.30930000000000002</v>
      </c>
      <c r="F8" s="3">
        <f>F7</f>
        <v>0.2974</v>
      </c>
      <c r="G8" s="3">
        <f>G7</f>
        <v>0.29120000000000001</v>
      </c>
      <c r="H8" s="3">
        <f t="shared" si="1"/>
        <v>0.2772</v>
      </c>
      <c r="I8" s="3">
        <f t="shared" si="1"/>
        <v>0.30309999999999998</v>
      </c>
      <c r="J8" s="3">
        <f t="shared" si="1"/>
        <v>0.29399999999999998</v>
      </c>
      <c r="K8" s="3">
        <f t="shared" si="1"/>
        <v>0.28889999999999999</v>
      </c>
      <c r="M8" t="s">
        <v>17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20</v>
      </c>
      <c r="U8">
        <v>20</v>
      </c>
      <c r="V8">
        <v>20</v>
      </c>
      <c r="W8" s="1">
        <v>20</v>
      </c>
    </row>
    <row r="9" spans="1:23" x14ac:dyDescent="0.25">
      <c r="A9" s="1" t="s">
        <v>18</v>
      </c>
      <c r="B9" s="3">
        <f t="shared" si="0"/>
        <v>0.29420000000000002</v>
      </c>
      <c r="C9" s="3">
        <f t="shared" si="0"/>
        <v>0.29809999999999998</v>
      </c>
      <c r="D9" s="3">
        <f t="shared" ref="D9:G9" si="2">D8</f>
        <v>0.27860000000000001</v>
      </c>
      <c r="E9" s="3">
        <f t="shared" si="2"/>
        <v>0.30930000000000002</v>
      </c>
      <c r="F9" s="3">
        <f t="shared" si="2"/>
        <v>0.2974</v>
      </c>
      <c r="G9" s="3">
        <f t="shared" si="2"/>
        <v>0.29120000000000001</v>
      </c>
      <c r="H9" s="3">
        <f t="shared" si="1"/>
        <v>0.2772</v>
      </c>
      <c r="I9" s="3">
        <f t="shared" si="1"/>
        <v>0.30309999999999998</v>
      </c>
      <c r="J9" s="3">
        <f t="shared" si="1"/>
        <v>0.29399999999999998</v>
      </c>
      <c r="K9" s="3">
        <f t="shared" si="1"/>
        <v>0.28889999999999999</v>
      </c>
      <c r="M9" t="s">
        <v>18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 s="1">
        <v>20</v>
      </c>
    </row>
    <row r="11" spans="1:23" x14ac:dyDescent="0.25">
      <c r="A11" t="s">
        <v>0</v>
      </c>
      <c r="M11" t="s">
        <v>0</v>
      </c>
    </row>
    <row r="13" spans="1:23" x14ac:dyDescent="0.25">
      <c r="A13">
        <v>26.44</v>
      </c>
      <c r="B13">
        <f t="shared" ref="B13:B18" si="3">B4*B$1*36/100</f>
        <v>1059.1199999999999</v>
      </c>
      <c r="C13">
        <f t="shared" ref="C13:D13" si="4">C4*C$1*36/100</f>
        <v>1430.951544</v>
      </c>
      <c r="D13">
        <f t="shared" si="4"/>
        <v>1671.6334320000001</v>
      </c>
      <c r="E13">
        <f>E4*E$1*48/100</f>
        <v>1484.64</v>
      </c>
      <c r="F13">
        <f t="shared" ref="F13:H13" si="5">F4*F$1*48/100</f>
        <v>1784.4</v>
      </c>
      <c r="G13">
        <f t="shared" si="5"/>
        <v>2096.64</v>
      </c>
      <c r="H13">
        <f t="shared" si="5"/>
        <v>2217.6443520000003</v>
      </c>
      <c r="I13">
        <f>I4*I$1*60/100</f>
        <v>1818.6</v>
      </c>
      <c r="J13">
        <f t="shared" ref="J13:K13" si="6">J4*J$1*60/100</f>
        <v>2058.0588000000002</v>
      </c>
      <c r="K13">
        <f t="shared" si="6"/>
        <v>2311.31556</v>
      </c>
      <c r="M13">
        <v>26.44</v>
      </c>
      <c r="N13">
        <f>N4*N$1*36/100</f>
        <v>72000</v>
      </c>
      <c r="O13">
        <f t="shared" ref="O13:P13" si="7">O4*O$1*36/100</f>
        <v>96004.800000000003</v>
      </c>
      <c r="P13">
        <f t="shared" si="7"/>
        <v>120002.4</v>
      </c>
      <c r="Q13">
        <f>Q4*Q$1*48/100</f>
        <v>96000</v>
      </c>
      <c r="R13">
        <f t="shared" ref="R13:T13" si="8">R4*R$1*48/100</f>
        <v>120000</v>
      </c>
      <c r="S13">
        <f t="shared" si="8"/>
        <v>144000</v>
      </c>
      <c r="T13">
        <f t="shared" si="8"/>
        <v>160003.20000000001</v>
      </c>
      <c r="U13">
        <f>U4*U$1*60/100</f>
        <v>120000</v>
      </c>
      <c r="V13">
        <f t="shared" ref="V13:W13" si="9">V4*V$1*60/100</f>
        <v>140004</v>
      </c>
      <c r="W13">
        <f t="shared" si="9"/>
        <v>160008</v>
      </c>
    </row>
    <row r="14" spans="1:23" x14ac:dyDescent="0.25">
      <c r="A14">
        <v>26.48</v>
      </c>
      <c r="B14">
        <f t="shared" si="3"/>
        <v>1059.1199999999999</v>
      </c>
      <c r="C14">
        <f>C5*C$1*36/100</f>
        <v>1430.951544</v>
      </c>
      <c r="D14">
        <f t="shared" ref="D14:D18" si="10">D5*D$1*36/100</f>
        <v>1671.6334320000001</v>
      </c>
      <c r="E14">
        <f t="shared" ref="E14:H18" si="11">E5*E$1*48/100</f>
        <v>1484.64</v>
      </c>
      <c r="F14">
        <f t="shared" si="11"/>
        <v>1784.4</v>
      </c>
      <c r="G14">
        <f t="shared" si="11"/>
        <v>2096.64</v>
      </c>
      <c r="H14">
        <f t="shared" si="11"/>
        <v>2217.6443520000003</v>
      </c>
      <c r="I14">
        <f t="shared" ref="I14:K18" si="12">I5*I$1*60/100</f>
        <v>1818.6</v>
      </c>
      <c r="J14">
        <f t="shared" si="12"/>
        <v>2058.0588000000002</v>
      </c>
      <c r="K14">
        <f t="shared" si="12"/>
        <v>2311.31556</v>
      </c>
      <c r="M14">
        <v>26.48</v>
      </c>
      <c r="N14">
        <f t="shared" ref="N14:P18" si="13">N5*N$1*36/100</f>
        <v>72000</v>
      </c>
      <c r="O14">
        <f t="shared" si="13"/>
        <v>96004.800000000003</v>
      </c>
      <c r="P14">
        <f t="shared" si="13"/>
        <v>120002.4</v>
      </c>
      <c r="Q14">
        <f t="shared" ref="Q14:T18" si="14">Q5*Q$1*48/100</f>
        <v>96000</v>
      </c>
      <c r="R14">
        <f t="shared" si="14"/>
        <v>120000</v>
      </c>
      <c r="S14">
        <f t="shared" si="14"/>
        <v>144000</v>
      </c>
      <c r="T14">
        <f t="shared" si="14"/>
        <v>160003.20000000001</v>
      </c>
      <c r="U14">
        <f t="shared" ref="U14:W18" si="15">U5*U$1*60/100</f>
        <v>120000</v>
      </c>
      <c r="V14">
        <f t="shared" si="15"/>
        <v>140004</v>
      </c>
      <c r="W14">
        <f t="shared" si="15"/>
        <v>160008</v>
      </c>
    </row>
    <row r="15" spans="1:23" x14ac:dyDescent="0.25">
      <c r="A15">
        <v>27.44</v>
      </c>
      <c r="B15">
        <f t="shared" si="3"/>
        <v>1059.1199999999999</v>
      </c>
      <c r="C15">
        <f>C6*C$1*36/100</f>
        <v>1430.951544</v>
      </c>
      <c r="D15">
        <f t="shared" si="10"/>
        <v>1671.6334320000001</v>
      </c>
      <c r="E15">
        <f t="shared" si="11"/>
        <v>1484.64</v>
      </c>
      <c r="F15">
        <f t="shared" si="11"/>
        <v>1784.4</v>
      </c>
      <c r="G15">
        <f t="shared" si="11"/>
        <v>2096.64</v>
      </c>
      <c r="H15">
        <f t="shared" si="11"/>
        <v>2217.6443520000003</v>
      </c>
      <c r="I15">
        <f t="shared" si="12"/>
        <v>1818.6</v>
      </c>
      <c r="J15">
        <f t="shared" si="12"/>
        <v>2058.0588000000002</v>
      </c>
      <c r="K15">
        <f t="shared" si="12"/>
        <v>2311.31556</v>
      </c>
      <c r="M15">
        <v>27.44</v>
      </c>
      <c r="N15">
        <f t="shared" si="13"/>
        <v>72000</v>
      </c>
      <c r="O15">
        <f t="shared" si="13"/>
        <v>96004.800000000003</v>
      </c>
      <c r="P15">
        <f t="shared" si="13"/>
        <v>120002.4</v>
      </c>
      <c r="Q15">
        <f t="shared" si="14"/>
        <v>96000</v>
      </c>
      <c r="R15">
        <f t="shared" si="14"/>
        <v>120000</v>
      </c>
      <c r="S15">
        <f t="shared" si="14"/>
        <v>144000</v>
      </c>
      <c r="T15">
        <f t="shared" si="14"/>
        <v>160003.20000000001</v>
      </c>
      <c r="U15">
        <f t="shared" si="15"/>
        <v>120000</v>
      </c>
      <c r="V15">
        <f t="shared" si="15"/>
        <v>140004</v>
      </c>
      <c r="W15">
        <f t="shared" si="15"/>
        <v>160008</v>
      </c>
    </row>
    <row r="16" spans="1:23" x14ac:dyDescent="0.25">
      <c r="A16">
        <v>27.48</v>
      </c>
      <c r="B16">
        <f t="shared" si="3"/>
        <v>1059.1199999999999</v>
      </c>
      <c r="C16">
        <f>C7*C$1*36/100</f>
        <v>1430.951544</v>
      </c>
      <c r="D16">
        <f t="shared" si="10"/>
        <v>1671.6334320000001</v>
      </c>
      <c r="E16">
        <f t="shared" si="11"/>
        <v>1484.64</v>
      </c>
      <c r="F16">
        <f t="shared" si="11"/>
        <v>1784.4</v>
      </c>
      <c r="G16">
        <f t="shared" si="11"/>
        <v>2096.64</v>
      </c>
      <c r="H16">
        <f t="shared" si="11"/>
        <v>2217.6443520000003</v>
      </c>
      <c r="I16">
        <f t="shared" si="12"/>
        <v>1818.6</v>
      </c>
      <c r="J16">
        <f t="shared" si="12"/>
        <v>2058.0588000000002</v>
      </c>
      <c r="K16">
        <f t="shared" si="12"/>
        <v>2311.31556</v>
      </c>
      <c r="M16">
        <v>27.48</v>
      </c>
      <c r="N16">
        <f t="shared" si="13"/>
        <v>72000</v>
      </c>
      <c r="O16">
        <f t="shared" si="13"/>
        <v>96004.800000000003</v>
      </c>
      <c r="P16">
        <f t="shared" si="13"/>
        <v>120002.4</v>
      </c>
      <c r="Q16">
        <f t="shared" si="14"/>
        <v>96000</v>
      </c>
      <c r="R16">
        <f t="shared" si="14"/>
        <v>120000</v>
      </c>
      <c r="S16">
        <f t="shared" si="14"/>
        <v>144000</v>
      </c>
      <c r="T16">
        <f t="shared" si="14"/>
        <v>160003.20000000001</v>
      </c>
      <c r="U16">
        <f t="shared" si="15"/>
        <v>120000</v>
      </c>
      <c r="V16">
        <f t="shared" si="15"/>
        <v>140004</v>
      </c>
      <c r="W16">
        <f t="shared" si="15"/>
        <v>160008</v>
      </c>
    </row>
    <row r="17" spans="1:23" x14ac:dyDescent="0.25">
      <c r="A17" t="s">
        <v>17</v>
      </c>
      <c r="B17">
        <f t="shared" si="3"/>
        <v>1059.1199999999999</v>
      </c>
      <c r="C17">
        <f>C8*C$1*36/100</f>
        <v>1430.951544</v>
      </c>
      <c r="D17">
        <f t="shared" si="10"/>
        <v>1671.6334320000001</v>
      </c>
      <c r="E17">
        <f t="shared" si="11"/>
        <v>1484.64</v>
      </c>
      <c r="F17">
        <f t="shared" si="11"/>
        <v>1784.4</v>
      </c>
      <c r="G17">
        <f t="shared" si="11"/>
        <v>2096.64</v>
      </c>
      <c r="H17">
        <f t="shared" si="11"/>
        <v>2217.6443520000003</v>
      </c>
      <c r="I17">
        <f t="shared" si="12"/>
        <v>1818.6</v>
      </c>
      <c r="J17">
        <f t="shared" si="12"/>
        <v>2058.0588000000002</v>
      </c>
      <c r="K17">
        <f t="shared" si="12"/>
        <v>2311.31556</v>
      </c>
      <c r="M17" t="s">
        <v>17</v>
      </c>
      <c r="N17">
        <f t="shared" si="13"/>
        <v>72000</v>
      </c>
      <c r="O17">
        <f t="shared" si="13"/>
        <v>96004.800000000003</v>
      </c>
      <c r="P17">
        <f t="shared" si="13"/>
        <v>120002.4</v>
      </c>
      <c r="Q17">
        <f t="shared" si="14"/>
        <v>96000</v>
      </c>
      <c r="R17">
        <f t="shared" si="14"/>
        <v>120000</v>
      </c>
      <c r="S17">
        <f t="shared" si="14"/>
        <v>144000</v>
      </c>
      <c r="T17">
        <f t="shared" si="14"/>
        <v>160003.20000000001</v>
      </c>
      <c r="U17">
        <f t="shared" si="15"/>
        <v>120000</v>
      </c>
      <c r="V17">
        <f t="shared" si="15"/>
        <v>140004</v>
      </c>
      <c r="W17">
        <f t="shared" si="15"/>
        <v>160008</v>
      </c>
    </row>
    <row r="18" spans="1:23" x14ac:dyDescent="0.25">
      <c r="A18" t="s">
        <v>18</v>
      </c>
      <c r="B18">
        <f t="shared" si="3"/>
        <v>1059.1199999999999</v>
      </c>
      <c r="C18">
        <f>C9*C$1*36/100</f>
        <v>1430.951544</v>
      </c>
      <c r="D18">
        <f t="shared" si="10"/>
        <v>1671.6334320000001</v>
      </c>
      <c r="E18">
        <f t="shared" si="11"/>
        <v>1484.64</v>
      </c>
      <c r="F18">
        <f t="shared" si="11"/>
        <v>1784.4</v>
      </c>
      <c r="G18">
        <f t="shared" si="11"/>
        <v>2096.64</v>
      </c>
      <c r="H18">
        <f t="shared" si="11"/>
        <v>2217.6443520000003</v>
      </c>
      <c r="I18">
        <f t="shared" si="12"/>
        <v>1818.6</v>
      </c>
      <c r="J18">
        <f t="shared" si="12"/>
        <v>2058.0588000000002</v>
      </c>
      <c r="K18">
        <f t="shared" si="12"/>
        <v>2311.31556</v>
      </c>
      <c r="M18" t="s">
        <v>18</v>
      </c>
      <c r="N18">
        <f t="shared" si="13"/>
        <v>72000</v>
      </c>
      <c r="O18">
        <f t="shared" si="13"/>
        <v>96004.800000000003</v>
      </c>
      <c r="P18">
        <f t="shared" si="13"/>
        <v>120002.4</v>
      </c>
      <c r="Q18">
        <f t="shared" si="14"/>
        <v>96000</v>
      </c>
      <c r="R18">
        <f t="shared" si="14"/>
        <v>120000</v>
      </c>
      <c r="S18">
        <f t="shared" si="14"/>
        <v>144000</v>
      </c>
      <c r="T18">
        <f t="shared" si="14"/>
        <v>160003.20000000001</v>
      </c>
      <c r="U18">
        <f t="shared" si="15"/>
        <v>120000</v>
      </c>
      <c r="V18">
        <f t="shared" si="15"/>
        <v>140004</v>
      </c>
      <c r="W18">
        <f t="shared" si="15"/>
        <v>160008</v>
      </c>
    </row>
    <row r="21" spans="1:23" x14ac:dyDescent="0.25">
      <c r="A21" t="s">
        <v>19</v>
      </c>
    </row>
    <row r="23" spans="1:23" x14ac:dyDescent="0.25">
      <c r="A23">
        <v>26.44</v>
      </c>
      <c r="B23">
        <f t="shared" ref="B23:K28" si="16">B13-N13</f>
        <v>-70940.88</v>
      </c>
      <c r="C23">
        <f t="shared" si="16"/>
        <v>-94573.848456000007</v>
      </c>
      <c r="D23">
        <f t="shared" si="16"/>
        <v>-118330.76656799999</v>
      </c>
      <c r="E23">
        <f t="shared" si="16"/>
        <v>-94515.36</v>
      </c>
      <c r="F23">
        <f t="shared" si="16"/>
        <v>-118215.6</v>
      </c>
      <c r="G23">
        <f t="shared" si="16"/>
        <v>-141903.35999999999</v>
      </c>
      <c r="H23">
        <f t="shared" si="16"/>
        <v>-157785.55564800001</v>
      </c>
      <c r="I23">
        <f t="shared" si="16"/>
        <v>-118181.4</v>
      </c>
      <c r="J23">
        <f t="shared" si="16"/>
        <v>-137945.9412</v>
      </c>
      <c r="K23">
        <f t="shared" si="16"/>
        <v>-157696.68444000001</v>
      </c>
    </row>
    <row r="24" spans="1:23" x14ac:dyDescent="0.25">
      <c r="A24">
        <v>26.48</v>
      </c>
      <c r="B24">
        <f t="shared" si="16"/>
        <v>-70940.88</v>
      </c>
      <c r="C24">
        <f t="shared" si="16"/>
        <v>-94573.848456000007</v>
      </c>
      <c r="D24">
        <f t="shared" si="16"/>
        <v>-118330.76656799999</v>
      </c>
      <c r="E24">
        <f t="shared" si="16"/>
        <v>-94515.36</v>
      </c>
      <c r="F24">
        <f t="shared" si="16"/>
        <v>-118215.6</v>
      </c>
      <c r="G24">
        <f t="shared" si="16"/>
        <v>-141903.35999999999</v>
      </c>
      <c r="H24">
        <f t="shared" si="16"/>
        <v>-157785.55564800001</v>
      </c>
      <c r="I24">
        <f t="shared" si="16"/>
        <v>-118181.4</v>
      </c>
      <c r="J24">
        <f t="shared" si="16"/>
        <v>-137945.9412</v>
      </c>
      <c r="K24">
        <f t="shared" si="16"/>
        <v>-157696.68444000001</v>
      </c>
    </row>
    <row r="25" spans="1:23" ht="46.5" x14ac:dyDescent="0.7">
      <c r="A25">
        <v>27.44</v>
      </c>
      <c r="B25">
        <f t="shared" si="16"/>
        <v>-70940.88</v>
      </c>
      <c r="C25">
        <f t="shared" si="16"/>
        <v>-94573.848456000007</v>
      </c>
      <c r="D25">
        <f t="shared" si="16"/>
        <v>-118330.76656799999</v>
      </c>
      <c r="E25">
        <f t="shared" si="16"/>
        <v>-94515.36</v>
      </c>
      <c r="F25">
        <f t="shared" si="16"/>
        <v>-118215.6</v>
      </c>
      <c r="G25">
        <f t="shared" si="16"/>
        <v>-141903.35999999999</v>
      </c>
      <c r="H25">
        <f t="shared" si="16"/>
        <v>-157785.55564800001</v>
      </c>
      <c r="I25">
        <f t="shared" si="16"/>
        <v>-118181.4</v>
      </c>
      <c r="J25">
        <f t="shared" si="16"/>
        <v>-137945.9412</v>
      </c>
      <c r="K25">
        <f t="shared" si="16"/>
        <v>-157696.68444000001</v>
      </c>
      <c r="N25" s="2" t="s">
        <v>20</v>
      </c>
    </row>
    <row r="26" spans="1:23" x14ac:dyDescent="0.25">
      <c r="A26">
        <v>27.48</v>
      </c>
      <c r="B26">
        <f t="shared" si="16"/>
        <v>-70940.88</v>
      </c>
      <c r="C26">
        <f t="shared" si="16"/>
        <v>-94573.848456000007</v>
      </c>
      <c r="D26">
        <f t="shared" si="16"/>
        <v>-118330.76656799999</v>
      </c>
      <c r="E26">
        <f t="shared" si="16"/>
        <v>-94515.36</v>
      </c>
      <c r="F26">
        <f t="shared" si="16"/>
        <v>-118215.6</v>
      </c>
      <c r="G26">
        <f t="shared" si="16"/>
        <v>-141903.35999999999</v>
      </c>
      <c r="H26">
        <f t="shared" si="16"/>
        <v>-157785.55564800001</v>
      </c>
      <c r="I26">
        <f t="shared" si="16"/>
        <v>-118181.4</v>
      </c>
      <c r="J26">
        <f t="shared" si="16"/>
        <v>-137945.9412</v>
      </c>
      <c r="K26">
        <f t="shared" si="16"/>
        <v>-157696.68444000001</v>
      </c>
    </row>
    <row r="27" spans="1:23" x14ac:dyDescent="0.25">
      <c r="A27" t="s">
        <v>17</v>
      </c>
      <c r="B27">
        <f t="shared" si="16"/>
        <v>-70940.88</v>
      </c>
      <c r="C27">
        <f t="shared" si="16"/>
        <v>-94573.848456000007</v>
      </c>
      <c r="D27">
        <f t="shared" si="16"/>
        <v>-118330.76656799999</v>
      </c>
      <c r="E27">
        <f t="shared" si="16"/>
        <v>-94515.36</v>
      </c>
      <c r="F27">
        <f t="shared" si="16"/>
        <v>-118215.6</v>
      </c>
      <c r="G27">
        <f t="shared" si="16"/>
        <v>-141903.35999999999</v>
      </c>
      <c r="H27">
        <f t="shared" si="16"/>
        <v>-157785.55564800001</v>
      </c>
      <c r="I27">
        <f t="shared" si="16"/>
        <v>-118181.4</v>
      </c>
      <c r="J27">
        <f t="shared" si="16"/>
        <v>-137945.9412</v>
      </c>
      <c r="K27">
        <f t="shared" si="16"/>
        <v>-157696.68444000001</v>
      </c>
    </row>
    <row r="28" spans="1:23" x14ac:dyDescent="0.25">
      <c r="A28" t="s">
        <v>18</v>
      </c>
      <c r="B28">
        <f t="shared" si="16"/>
        <v>-70940.88</v>
      </c>
      <c r="C28">
        <f t="shared" si="16"/>
        <v>-94573.848456000007</v>
      </c>
      <c r="D28">
        <f t="shared" si="16"/>
        <v>-118330.76656799999</v>
      </c>
      <c r="E28">
        <f t="shared" si="16"/>
        <v>-94515.36</v>
      </c>
      <c r="F28">
        <f t="shared" si="16"/>
        <v>-118215.6</v>
      </c>
      <c r="G28">
        <f t="shared" si="16"/>
        <v>-141903.35999999999</v>
      </c>
      <c r="H28">
        <f t="shared" si="16"/>
        <v>-157785.55564800001</v>
      </c>
      <c r="I28">
        <f t="shared" si="16"/>
        <v>-118181.4</v>
      </c>
      <c r="J28">
        <f t="shared" si="16"/>
        <v>-137945.9412</v>
      </c>
      <c r="K28">
        <f t="shared" si="16"/>
        <v>-157696.68444000001</v>
      </c>
    </row>
  </sheetData>
  <pageMargins left="0" right="0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Comfortsuper</vt:lpstr>
      <vt:lpstr>ComfortCare</vt:lpstr>
      <vt:lpstr>Comfortservice</vt:lpstr>
      <vt:lpstr>ComfortCare!Print_Area</vt:lpstr>
      <vt:lpstr>Comfortservice!Print_Area</vt:lpstr>
      <vt:lpstr>Comfortsuper!Print_Area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Geldenhuys</dc:creator>
  <cp:lastModifiedBy>Roshen Keshav</cp:lastModifiedBy>
  <cp:lastPrinted>2016-07-07T07:11:50Z</cp:lastPrinted>
  <dcterms:created xsi:type="dcterms:W3CDTF">2016-07-07T05:26:58Z</dcterms:created>
  <dcterms:modified xsi:type="dcterms:W3CDTF">2017-07-19T14:12:02Z</dcterms:modified>
</cp:coreProperties>
</file>