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.Mokgothadi\Desktop\Project\Projects\SIS Project\Process docs\New Process Charts\Main Flow Charts\1. Retail,Key Acc &amp; PCD\1. Deals Creation\"/>
    </mc:Choice>
  </mc:AlternateContent>
  <bookViews>
    <workbookView xWindow="0" yWindow="0" windowWidth="15360" windowHeight="8736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D27" i="1"/>
  <c r="K25" i="1"/>
  <c r="H25" i="1"/>
  <c r="D25" i="1"/>
  <c r="E12" i="1"/>
  <c r="B12" i="1"/>
  <c r="E11" i="1"/>
  <c r="B11" i="1"/>
  <c r="E10" i="1"/>
  <c r="B10" i="1"/>
  <c r="E9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<sst xmlns="http://schemas.openxmlformats.org/spreadsheetml/2006/main" count="88" uniqueCount="82">
  <si>
    <t>CONTACT DETAILS</t>
  </si>
  <si>
    <t>DELIVERY RECEIPT / NOTE</t>
  </si>
  <si>
    <t>DELIVERY DETAILS</t>
  </si>
  <si>
    <t>Received From:</t>
  </si>
  <si>
    <t>Dealership:</t>
  </si>
  <si>
    <t>VEHICLE DESCRIPTION</t>
  </si>
  <si>
    <t>Insert Chassis No.</t>
  </si>
  <si>
    <t>Kindly tick in coumn hereunder if satisfied that item is present, functional and in good condition. If NOT, kindly comment under REMARKS</t>
  </si>
  <si>
    <t>Item No.:</t>
  </si>
  <si>
    <t>DETAILS OF BODY AND/OR EXTRAS:</t>
  </si>
  <si>
    <t>REMARKS:</t>
  </si>
  <si>
    <t>I/We hereby acknowledge and confirm unconditional acceptance on behalf of</t>
  </si>
  <si>
    <t>from MAN Automotive (South Africa) (Pty) Limited., of the abovementioned vehicle and /or equipment. Furthermore I/We hereby confirm that there are no demages or discrepancies other than stated above.</t>
  </si>
  <si>
    <t>COMPANY STAMP</t>
  </si>
  <si>
    <t>Delivery Date:</t>
  </si>
  <si>
    <t>Model:</t>
  </si>
  <si>
    <t>Long Chassis Number:</t>
  </si>
  <si>
    <t>Items to be checked</t>
  </si>
  <si>
    <t>Rear View Mirror</t>
  </si>
  <si>
    <t>Head lamps</t>
  </si>
  <si>
    <t>Tail Lamps</t>
  </si>
  <si>
    <t>Stop Lamps</t>
  </si>
  <si>
    <t>Indicators</t>
  </si>
  <si>
    <t>Screen Wipers</t>
  </si>
  <si>
    <t>Reflectors</t>
  </si>
  <si>
    <t>Fuel Quantity</t>
  </si>
  <si>
    <t>Ashtray</t>
  </si>
  <si>
    <t>Ignition Key</t>
  </si>
  <si>
    <t>Door Key</t>
  </si>
  <si>
    <t>Books</t>
  </si>
  <si>
    <t>Seats</t>
  </si>
  <si>
    <t>Triangle</t>
  </si>
  <si>
    <t>Cigarette Lighter</t>
  </si>
  <si>
    <t>Tel</t>
  </si>
  <si>
    <t>Cell</t>
  </si>
  <si>
    <t>Fax</t>
  </si>
  <si>
    <t>Email</t>
  </si>
  <si>
    <t>MAN Automotive (South Africa) (Pty) Ltd</t>
  </si>
  <si>
    <r>
      <t>Tick  (</t>
    </r>
    <r>
      <rPr>
        <b/>
        <sz val="14"/>
        <color theme="1"/>
        <rFont val="Arial"/>
        <family val="2"/>
      </rPr>
      <t xml:space="preserve"> </t>
    </r>
    <r>
      <rPr>
        <b/>
        <sz val="14"/>
        <color theme="1"/>
        <rFont val="Calibri"/>
        <family val="2"/>
      </rPr>
      <t>√</t>
    </r>
    <r>
      <rPr>
        <sz val="10"/>
        <color theme="1"/>
        <rFont val="Calibri"/>
        <family val="2"/>
      </rPr>
      <t xml:space="preserve"> )</t>
    </r>
  </si>
  <si>
    <t>Application:</t>
  </si>
  <si>
    <t>Engine Number:</t>
  </si>
  <si>
    <t xml:space="preserve">Battery </t>
  </si>
  <si>
    <t>Tools- Complete Set</t>
  </si>
  <si>
    <t>Jack</t>
  </si>
  <si>
    <t>Jack Handler</t>
  </si>
  <si>
    <t>Cab of Vehicle</t>
  </si>
  <si>
    <t>Upholstery</t>
  </si>
  <si>
    <t>Chassis of Vehicle</t>
  </si>
  <si>
    <t>5th Wheel</t>
  </si>
  <si>
    <t>Subframe</t>
  </si>
  <si>
    <t>Chevron</t>
  </si>
  <si>
    <t>Brake Connections</t>
  </si>
  <si>
    <t>Suzi Hoses</t>
  </si>
  <si>
    <t>Spare Wheel Carrier</t>
  </si>
  <si>
    <t>Spare Wheel</t>
  </si>
  <si>
    <t>Tyres</t>
  </si>
  <si>
    <t>Received By:</t>
  </si>
  <si>
    <t>On behalf of:</t>
  </si>
  <si>
    <r>
      <t>Tick   (</t>
    </r>
    <r>
      <rPr>
        <b/>
        <sz val="14"/>
        <color theme="1"/>
        <rFont val="Arial"/>
        <family val="2"/>
      </rPr>
      <t xml:space="preserve"> </t>
    </r>
    <r>
      <rPr>
        <b/>
        <sz val="14"/>
        <color theme="1"/>
        <rFont val="Calibri"/>
        <family val="2"/>
      </rPr>
      <t>√</t>
    </r>
    <r>
      <rPr>
        <sz val="10"/>
        <color theme="1"/>
        <rFont val="Calibri"/>
        <family val="2"/>
      </rPr>
      <t xml:space="preserve"> )</t>
    </r>
  </si>
  <si>
    <t>RECEIVER'S DETAILS</t>
  </si>
  <si>
    <t>NAME:</t>
  </si>
  <si>
    <t>DESIGNATION:</t>
  </si>
  <si>
    <t>SIGNITURE:</t>
  </si>
  <si>
    <t>Reg. No. 1975/004250/07</t>
  </si>
  <si>
    <t>VAT Reg. No. 4960273706</t>
  </si>
  <si>
    <t>The Views</t>
  </si>
  <si>
    <t>Founders Hill Office Park</t>
  </si>
  <si>
    <t>18 Centenary Way</t>
  </si>
  <si>
    <t>Modderfontein</t>
  </si>
  <si>
    <t>Tel (011) 928 6800</t>
  </si>
  <si>
    <t>Fax (011) 974 1881</t>
  </si>
  <si>
    <t>Warranty Conditions:</t>
  </si>
  <si>
    <t>Model Year:</t>
  </si>
  <si>
    <t>Dropdown Menu</t>
  </si>
  <si>
    <t>PTO</t>
  </si>
  <si>
    <t>Wheel Chocks</t>
  </si>
  <si>
    <t>Warranty Conditions</t>
  </si>
  <si>
    <t>Operator's Manual</t>
  </si>
  <si>
    <t>Tow Hitch</t>
  </si>
  <si>
    <t>Other</t>
  </si>
  <si>
    <t>21 Day Permit 
(One per Vehicle)</t>
  </si>
  <si>
    <t>COF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</si>
</sst>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6" tint="-0.249977111117893"/>
      <name val="Arial"/>
      <family val="2"/>
    </font>
    <font>
      <i/>
      <sz val="10"/>
      <color theme="1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9"/>
      <color theme="1"/>
      <name val="Arial"/>
      <family val="2"/>
    </font>
    <font>
      <b/>
      <sz val="14"/>
      <color theme="1"/>
      <name val="Calibri"/>
      <family val="2"/>
    </font>
    <font>
      <sz val="10"/>
      <color theme="1"/>
      <name val="Calibri"/>
      <family val="2"/>
    </font>
    <font>
      <b/>
      <sz val="10"/>
      <color theme="6" tint="-0.249977111117893"/>
      <name val="Arial"/>
      <family val="2"/>
    </font>
    <font>
      <i/>
      <sz val="8"/>
      <color rgb="FFFFCCCC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3"/>
      <name val="Arial"/>
      <family val="2"/>
    </font>
    <font>
      <b/>
      <sz val="12"/>
      <color theme="1"/>
      <name val="Arial"/>
      <family val="2"/>
    </font>
    <font>
      <b/>
      <i/>
      <sz val="9"/>
      <color theme="1"/>
      <name val="Arial"/>
      <family val="2"/>
    </font>
    <font>
      <sz val="10"/>
      <color theme="0"/>
      <name val="Arial"/>
      <family val="2"/>
    </font>
    <font>
      <sz val="8"/>
      <color theme="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DDDDD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theme="0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/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theme="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medium">
        <color indexed="64"/>
      </bottom>
      <diagonal/>
    </border>
    <border>
      <left/>
      <right/>
      <top style="medium">
        <color theme="0"/>
      </top>
      <bottom style="thin">
        <color theme="0"/>
      </bottom>
      <diagonal/>
    </border>
    <border>
      <left/>
      <right/>
      <top/>
      <bottom style="medium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/>
      <diagonal/>
    </border>
    <border>
      <left/>
      <right style="medium">
        <color indexed="64"/>
      </right>
      <top style="medium">
        <color theme="0"/>
      </top>
      <bottom style="medium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medium">
        <color indexed="64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0" fontId="18" fillId="0" borderId="0"/>
  </cellStyleXfs>
  <cellXfs count="152">
    <xf numFmtId="0" fontId="0" fillId="0" borderId="0" xfId="0"/>
    <xf numFmtId="0" fontId="1" fillId="2" borderId="0" xfId="0" applyFont="1" applyFill="1" applyBorder="1"/>
    <xf numFmtId="0" fontId="2" fillId="2" borderId="0" xfId="0" applyFont="1" applyFill="1" applyBorder="1"/>
    <xf numFmtId="0" fontId="1" fillId="2" borderId="0" xfId="0" applyFont="1" applyFill="1" applyBorder="1" applyAlignment="1">
      <alignment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0" borderId="0" xfId="0" applyFont="1" applyFill="1"/>
    <xf numFmtId="0" fontId="3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0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2" fillId="2" borderId="4" xfId="0" applyFont="1" applyFill="1" applyBorder="1"/>
    <xf numFmtId="0" fontId="1" fillId="2" borderId="5" xfId="0" applyFont="1" applyFill="1" applyBorder="1"/>
    <xf numFmtId="0" fontId="3" fillId="3" borderId="4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Border="1" applyAlignment="1"/>
    <xf numFmtId="0" fontId="1" fillId="2" borderId="6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0" borderId="4" xfId="0" applyFont="1" applyFill="1" applyBorder="1"/>
    <xf numFmtId="0" fontId="1" fillId="3" borderId="7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2" borderId="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0" fontId="1" fillId="3" borderId="8" xfId="0" applyFont="1" applyFill="1" applyBorder="1" applyAlignment="1" applyProtection="1">
      <alignment horizontal="center"/>
      <protection locked="0"/>
    </xf>
    <xf numFmtId="0" fontId="1" fillId="3" borderId="7" xfId="0" applyFont="1" applyFill="1" applyBorder="1" applyAlignment="1" applyProtection="1">
      <alignment horizontal="center"/>
      <protection locked="0"/>
    </xf>
    <xf numFmtId="0" fontId="1" fillId="3" borderId="4" xfId="0" applyFont="1" applyFill="1" applyBorder="1" applyAlignment="1" applyProtection="1">
      <alignment horizontal="center"/>
      <protection locked="0"/>
    </xf>
    <xf numFmtId="0" fontId="1" fillId="3" borderId="9" xfId="0" applyFont="1" applyFill="1" applyBorder="1" applyAlignment="1" applyProtection="1">
      <alignment horizontal="center"/>
      <protection locked="0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11" xfId="0" applyFont="1" applyFill="1" applyBorder="1"/>
    <xf numFmtId="0" fontId="1" fillId="2" borderId="12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right" vertical="center"/>
    </xf>
    <xf numFmtId="0" fontId="1" fillId="2" borderId="13" xfId="0" applyFont="1" applyFill="1" applyBorder="1"/>
    <xf numFmtId="0" fontId="8" fillId="2" borderId="0" xfId="0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right" vertical="center"/>
    </xf>
    <xf numFmtId="0" fontId="1" fillId="2" borderId="6" xfId="0" applyFont="1" applyFill="1" applyBorder="1"/>
    <xf numFmtId="0" fontId="1" fillId="0" borderId="0" xfId="0" applyFont="1" applyFill="1" applyBorder="1"/>
    <xf numFmtId="0" fontId="1" fillId="3" borderId="14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2" borderId="11" xfId="0" applyFont="1" applyFill="1" applyBorder="1" applyAlignment="1">
      <alignment horizontal="left"/>
    </xf>
    <xf numFmtId="0" fontId="1" fillId="3" borderId="15" xfId="0" applyFont="1" applyFill="1" applyBorder="1" applyAlignment="1" applyProtection="1">
      <alignment horizontal="center"/>
      <protection locked="0"/>
    </xf>
    <xf numFmtId="0" fontId="1" fillId="3" borderId="14" xfId="0" applyFont="1" applyFill="1" applyBorder="1" applyAlignment="1" applyProtection="1">
      <alignment horizontal="center"/>
      <protection locked="0"/>
    </xf>
    <xf numFmtId="0" fontId="1" fillId="3" borderId="0" xfId="0" applyFont="1" applyFill="1" applyBorder="1" applyAlignment="1" applyProtection="1">
      <alignment horizontal="center"/>
      <protection locked="0"/>
    </xf>
    <xf numFmtId="0" fontId="1" fillId="3" borderId="16" xfId="0" applyFont="1" applyFill="1" applyBorder="1" applyAlignment="1" applyProtection="1">
      <alignment horizontal="center"/>
      <protection locked="0"/>
    </xf>
    <xf numFmtId="0" fontId="3" fillId="2" borderId="1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/>
    </xf>
    <xf numFmtId="0" fontId="6" fillId="2" borderId="0" xfId="0" applyFont="1" applyFill="1" applyBorder="1"/>
    <xf numFmtId="0" fontId="10" fillId="4" borderId="17" xfId="0" applyFont="1" applyFill="1" applyBorder="1" applyAlignment="1">
      <alignment horizontal="left" vertical="center" wrapText="1"/>
    </xf>
    <xf numFmtId="0" fontId="10" fillId="4" borderId="14" xfId="0" applyFont="1" applyFill="1" applyBorder="1" applyAlignment="1">
      <alignment horizontal="left" vertical="center" wrapText="1"/>
    </xf>
    <xf numFmtId="17" fontId="11" fillId="3" borderId="0" xfId="0" applyNumberFormat="1" applyFont="1" applyFill="1" applyBorder="1" applyAlignment="1" applyProtection="1">
      <alignment horizontal="center" vertical="center"/>
      <protection locked="0"/>
    </xf>
    <xf numFmtId="0" fontId="12" fillId="2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 applyProtection="1">
      <alignment horizontal="left" vertical="center"/>
    </xf>
    <xf numFmtId="0" fontId="15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right"/>
    </xf>
    <xf numFmtId="15" fontId="1" fillId="2" borderId="0" xfId="0" applyNumberFormat="1" applyFont="1" applyFill="1" applyBorder="1" applyAlignment="1">
      <alignment horizontal="center" vertical="center"/>
    </xf>
    <xf numFmtId="3" fontId="1" fillId="2" borderId="0" xfId="0" applyNumberFormat="1" applyFont="1" applyFill="1" applyBorder="1"/>
    <xf numFmtId="0" fontId="18" fillId="2" borderId="0" xfId="1" applyFont="1" applyFill="1" applyBorder="1"/>
    <xf numFmtId="0" fontId="12" fillId="2" borderId="0" xfId="0" applyFont="1" applyFill="1" applyBorder="1" applyAlignment="1" applyProtection="1">
      <alignment horizontal="left"/>
      <protection locked="0"/>
    </xf>
    <xf numFmtId="0" fontId="1" fillId="2" borderId="13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2" fillId="2" borderId="18" xfId="0" applyFont="1" applyFill="1" applyBorder="1"/>
    <xf numFmtId="0" fontId="1" fillId="2" borderId="19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left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15" fontId="1" fillId="2" borderId="0" xfId="0" applyNumberFormat="1" applyFont="1" applyFill="1" applyBorder="1" applyAlignment="1">
      <alignment vertical="center"/>
    </xf>
    <xf numFmtId="15" fontId="1" fillId="2" borderId="0" xfId="0" applyNumberFormat="1" applyFont="1" applyFill="1" applyBorder="1" applyAlignment="1">
      <alignment horizontal="left" vertical="center"/>
    </xf>
    <xf numFmtId="0" fontId="12" fillId="2" borderId="0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1" fillId="2" borderId="23" xfId="0" applyNumberFormat="1" applyFont="1" applyFill="1" applyBorder="1" applyAlignment="1">
      <alignment horizontal="center" vertical="center"/>
    </xf>
    <xf numFmtId="15" fontId="3" fillId="2" borderId="0" xfId="0" applyNumberFormat="1" applyFont="1" applyFill="1" applyBorder="1" applyAlignment="1">
      <alignment horizontal="left" vertical="center"/>
    </xf>
    <xf numFmtId="0" fontId="3" fillId="2" borderId="0" xfId="0" applyFont="1" applyFill="1" applyBorder="1"/>
    <xf numFmtId="0" fontId="1" fillId="2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vertical="center"/>
    </xf>
    <xf numFmtId="0" fontId="1" fillId="2" borderId="13" xfId="0" applyNumberFormat="1" applyFont="1" applyFill="1" applyBorder="1" applyAlignment="1">
      <alignment horizontal="center" vertical="center"/>
    </xf>
    <xf numFmtId="0" fontId="6" fillId="2" borderId="0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left" vertical="center"/>
    </xf>
    <xf numFmtId="0" fontId="19" fillId="2" borderId="0" xfId="2" applyFont="1" applyFill="1" applyBorder="1" applyAlignment="1">
      <alignment horizontal="left"/>
    </xf>
    <xf numFmtId="0" fontId="20" fillId="3" borderId="24" xfId="0" applyFont="1" applyFill="1" applyBorder="1" applyAlignment="1" applyProtection="1">
      <alignment horizontal="left" vertical="center" wrapText="1"/>
      <protection locked="0"/>
    </xf>
    <xf numFmtId="0" fontId="10" fillId="4" borderId="15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1" fillId="5" borderId="21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right"/>
    </xf>
    <xf numFmtId="0" fontId="16" fillId="2" borderId="13" xfId="0" applyFont="1" applyFill="1" applyBorder="1" applyAlignment="1">
      <alignment horizontal="right"/>
    </xf>
    <xf numFmtId="0" fontId="1" fillId="2" borderId="6" xfId="0" applyNumberFormat="1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/>
    </xf>
    <xf numFmtId="0" fontId="1" fillId="2" borderId="25" xfId="0" applyFont="1" applyFill="1" applyBorder="1"/>
    <xf numFmtId="0" fontId="20" fillId="3" borderId="26" xfId="0" applyFont="1" applyFill="1" applyBorder="1" applyAlignment="1" applyProtection="1">
      <alignment horizontal="left" vertical="center" wrapText="1"/>
      <protection locked="0"/>
    </xf>
    <xf numFmtId="0" fontId="10" fillId="4" borderId="27" xfId="0" applyFont="1" applyFill="1" applyBorder="1" applyAlignment="1">
      <alignment horizontal="left" vertical="center" wrapText="1"/>
    </xf>
    <xf numFmtId="0" fontId="1" fillId="2" borderId="21" xfId="0" applyFont="1" applyFill="1" applyBorder="1"/>
    <xf numFmtId="0" fontId="2" fillId="2" borderId="21" xfId="0" applyFont="1" applyFill="1" applyBorder="1"/>
    <xf numFmtId="0" fontId="1" fillId="2" borderId="28" xfId="0" applyFont="1" applyFill="1" applyBorder="1"/>
    <xf numFmtId="0" fontId="16" fillId="2" borderId="21" xfId="0" applyFont="1" applyFill="1" applyBorder="1" applyAlignment="1">
      <alignment horizontal="right"/>
    </xf>
    <xf numFmtId="0" fontId="1" fillId="3" borderId="21" xfId="0" applyNumberFormat="1" applyFont="1" applyFill="1" applyBorder="1" applyAlignment="1" applyProtection="1">
      <alignment horizontal="center" vertical="center"/>
      <protection locked="0"/>
    </xf>
    <xf numFmtId="0" fontId="16" fillId="2" borderId="22" xfId="0" applyFont="1" applyFill="1" applyBorder="1" applyAlignment="1">
      <alignment horizontal="right"/>
    </xf>
    <xf numFmtId="0" fontId="1" fillId="2" borderId="25" xfId="0" applyNumberFormat="1" applyFont="1" applyFill="1" applyBorder="1" applyAlignment="1">
      <alignment horizontal="center" vertical="center"/>
    </xf>
    <xf numFmtId="0" fontId="1" fillId="0" borderId="21" xfId="0" applyFont="1" applyFill="1" applyBorder="1"/>
    <xf numFmtId="0" fontId="1" fillId="3" borderId="29" xfId="0" applyFont="1" applyFill="1" applyBorder="1" applyProtection="1">
      <protection locked="0"/>
    </xf>
    <xf numFmtId="0" fontId="1" fillId="3" borderId="22" xfId="0" applyFont="1" applyFill="1" applyBorder="1" applyProtection="1">
      <protection locked="0"/>
    </xf>
    <xf numFmtId="0" fontId="1" fillId="2" borderId="25" xfId="0" applyFont="1" applyFill="1" applyBorder="1" applyAlignment="1">
      <alignment horizontal="left"/>
    </xf>
    <xf numFmtId="0" fontId="1" fillId="2" borderId="21" xfId="0" applyFont="1" applyFill="1" applyBorder="1" applyAlignment="1">
      <alignment horizontal="center"/>
    </xf>
    <xf numFmtId="0" fontId="1" fillId="3" borderId="27" xfId="0" applyFont="1" applyFill="1" applyBorder="1" applyAlignment="1" applyProtection="1">
      <alignment horizontal="center"/>
      <protection locked="0"/>
    </xf>
    <xf numFmtId="0" fontId="1" fillId="3" borderId="29" xfId="0" applyFont="1" applyFill="1" applyBorder="1" applyAlignment="1" applyProtection="1">
      <alignment horizontal="center"/>
      <protection locked="0"/>
    </xf>
    <xf numFmtId="0" fontId="1" fillId="3" borderId="21" xfId="0" applyFont="1" applyFill="1" applyBorder="1" applyAlignment="1" applyProtection="1">
      <alignment horizontal="center"/>
      <protection locked="0"/>
    </xf>
    <xf numFmtId="0" fontId="1" fillId="3" borderId="30" xfId="0" applyFont="1" applyFill="1" applyBorder="1" applyAlignment="1" applyProtection="1">
      <alignment horizontal="center"/>
      <protection locked="0"/>
    </xf>
    <xf numFmtId="0" fontId="3" fillId="2" borderId="25" xfId="0" applyFont="1" applyFill="1" applyBorder="1" applyAlignment="1">
      <alignment horizontal="left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22" fillId="2" borderId="0" xfId="0" applyFont="1" applyFill="1" applyBorder="1"/>
    <xf numFmtId="0" fontId="23" fillId="2" borderId="0" xfId="0" applyFont="1" applyFill="1" applyBorder="1"/>
    <xf numFmtId="0" fontId="24" fillId="2" borderId="0" xfId="0" applyFont="1" applyFill="1" applyBorder="1" applyAlignment="1"/>
    <xf numFmtId="0" fontId="22" fillId="2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2" borderId="0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right"/>
    </xf>
    <xf numFmtId="0" fontId="22" fillId="0" borderId="0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left" vertic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632460</xdr:colOff>
      <xdr:row>1</xdr:row>
      <xdr:rowOff>152400</xdr:rowOff>
    </xdr:from>
    <xdr:to>
      <xdr:col>7</xdr:col>
      <xdr:colOff>527957</xdr:colOff>
      <xdr:row>5</xdr:row>
      <xdr:rowOff>30480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3440" y="320040"/>
          <a:ext cx="1792877" cy="6096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mes.Mokgothadi/Desktop/Project/Projects/SIS%20Project/SA%20and%20Turkey/MAN-ASM%20Retai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 list MAN"/>
      <sheetName val="Deal Sheet"/>
      <sheetName val="Trade Ins"/>
      <sheetName val="Month of Invoicing"/>
      <sheetName val="Data Sheet"/>
      <sheetName val="ServiceCare Form"/>
      <sheetName val="Warranty Registration"/>
      <sheetName val="OTP"/>
      <sheetName val="OTP Conditions"/>
      <sheetName val="Quotation"/>
      <sheetName val="Quote Support "/>
      <sheetName val="Invoicing Request"/>
      <sheetName val="Release Request"/>
      <sheetName val="Delivery Note"/>
      <sheetName val="Collection Special"/>
    </sheetNames>
    <sheetDataSet>
      <sheetData sheetId="0"/>
      <sheetData sheetId="1">
        <row r="9">
          <cell r="M9" t="str">
            <v>Standard Warranty</v>
          </cell>
        </row>
        <row r="12">
          <cell r="M12" t="str">
            <v>TGX-26-5406X4BLS-XLX</v>
          </cell>
        </row>
        <row r="61">
          <cell r="G61" t="str">
            <v>Longhaul</v>
          </cell>
        </row>
      </sheetData>
      <sheetData sheetId="2"/>
      <sheetData sheetId="3"/>
      <sheetData sheetId="4">
        <row r="23">
          <cell r="D23" t="str">
            <v>Jan Van Schalwyk</v>
          </cell>
        </row>
        <row r="24">
          <cell r="D24" t="str">
            <v>ABCD Transport</v>
          </cell>
        </row>
        <row r="25">
          <cell r="D25" t="str">
            <v>Unit D7 Waterford Court</v>
          </cell>
        </row>
        <row r="26">
          <cell r="D26" t="str">
            <v>C/o Rabie &amp; Glover Street</v>
          </cell>
        </row>
        <row r="27">
          <cell r="D27" t="str">
            <v>Lyttelton</v>
          </cell>
        </row>
        <row r="28">
          <cell r="D28" t="str">
            <v>Centurion</v>
          </cell>
        </row>
        <row r="30">
          <cell r="D30" t="str">
            <v>0157</v>
          </cell>
        </row>
        <row r="32">
          <cell r="D32" t="str">
            <v>012- 003 1234</v>
          </cell>
          <cell r="AM32" t="str">
            <v>0120031234</v>
          </cell>
        </row>
        <row r="33">
          <cell r="D33" t="str">
            <v>073 123 4567</v>
          </cell>
          <cell r="AM33" t="str">
            <v>0731234567</v>
          </cell>
        </row>
        <row r="34">
          <cell r="D34" t="str">
            <v>086 669 2700</v>
          </cell>
          <cell r="AM34" t="str">
            <v>0866692700</v>
          </cell>
        </row>
        <row r="35">
          <cell r="D35" t="str">
            <v>jvanschalwyk@jjt.co.za</v>
          </cell>
        </row>
      </sheetData>
      <sheetData sheetId="5"/>
      <sheetData sheetId="6">
        <row r="26">
          <cell r="H26" t="str">
            <v>TBATG0X1</v>
          </cell>
          <cell r="I26" t="str">
            <v>AAM30X3423PX4353</v>
          </cell>
          <cell r="K26" t="str">
            <v>DE32X546</v>
          </cell>
          <cell r="S26">
            <v>1</v>
          </cell>
          <cell r="T26">
            <v>1</v>
          </cell>
          <cell r="U26" t="str">
            <v>TBATG0X1</v>
          </cell>
        </row>
        <row r="27">
          <cell r="H27" t="str">
            <v/>
          </cell>
          <cell r="S27" t="str">
            <v/>
          </cell>
          <cell r="T27">
            <v>2</v>
          </cell>
          <cell r="U27" t="str">
            <v/>
          </cell>
        </row>
        <row r="28">
          <cell r="H28" t="str">
            <v/>
          </cell>
          <cell r="S28" t="str">
            <v/>
          </cell>
          <cell r="T28">
            <v>3</v>
          </cell>
          <cell r="U28" t="str">
            <v/>
          </cell>
        </row>
        <row r="29">
          <cell r="H29" t="str">
            <v/>
          </cell>
          <cell r="S29" t="str">
            <v/>
          </cell>
          <cell r="T29">
            <v>4</v>
          </cell>
          <cell r="U29" t="str">
            <v/>
          </cell>
        </row>
        <row r="30">
          <cell r="H30" t="str">
            <v/>
          </cell>
          <cell r="S30" t="str">
            <v/>
          </cell>
          <cell r="T30">
            <v>5</v>
          </cell>
          <cell r="U30" t="str">
            <v/>
          </cell>
        </row>
        <row r="31">
          <cell r="H31" t="str">
            <v/>
          </cell>
          <cell r="S31" t="str">
            <v/>
          </cell>
          <cell r="T31">
            <v>6</v>
          </cell>
          <cell r="U31" t="str">
            <v/>
          </cell>
        </row>
        <row r="32">
          <cell r="H32" t="str">
            <v/>
          </cell>
          <cell r="S32" t="str">
            <v/>
          </cell>
          <cell r="T32">
            <v>7</v>
          </cell>
          <cell r="U32" t="str">
            <v/>
          </cell>
        </row>
        <row r="33">
          <cell r="H33" t="str">
            <v/>
          </cell>
          <cell r="S33" t="str">
            <v/>
          </cell>
          <cell r="T33">
            <v>8</v>
          </cell>
          <cell r="U33" t="str">
            <v/>
          </cell>
        </row>
        <row r="34">
          <cell r="H34" t="str">
            <v/>
          </cell>
          <cell r="S34" t="str">
            <v/>
          </cell>
          <cell r="T34">
            <v>9</v>
          </cell>
          <cell r="U34" t="str">
            <v/>
          </cell>
        </row>
        <row r="35">
          <cell r="H35" t="str">
            <v/>
          </cell>
          <cell r="S35" t="str">
            <v/>
          </cell>
          <cell r="T35">
            <v>10</v>
          </cell>
          <cell r="U35" t="str">
            <v/>
          </cell>
        </row>
        <row r="36">
          <cell r="H36" t="str">
            <v/>
          </cell>
          <cell r="S36" t="str">
            <v/>
          </cell>
          <cell r="T36">
            <v>11</v>
          </cell>
          <cell r="U36" t="str">
            <v/>
          </cell>
        </row>
        <row r="37">
          <cell r="H37" t="str">
            <v/>
          </cell>
          <cell r="S37" t="str">
            <v/>
          </cell>
          <cell r="T37">
            <v>12</v>
          </cell>
          <cell r="U37" t="str">
            <v/>
          </cell>
        </row>
        <row r="38">
          <cell r="H38" t="str">
            <v/>
          </cell>
          <cell r="S38" t="str">
            <v/>
          </cell>
          <cell r="T38">
            <v>13</v>
          </cell>
          <cell r="U38" t="str">
            <v/>
          </cell>
        </row>
        <row r="39">
          <cell r="H39" t="str">
            <v/>
          </cell>
          <cell r="S39" t="str">
            <v/>
          </cell>
          <cell r="T39">
            <v>14</v>
          </cell>
          <cell r="U39" t="str">
            <v/>
          </cell>
        </row>
        <row r="40">
          <cell r="H40" t="str">
            <v/>
          </cell>
          <cell r="S40" t="str">
            <v/>
          </cell>
          <cell r="T40">
            <v>15</v>
          </cell>
          <cell r="U40" t="str">
            <v/>
          </cell>
        </row>
        <row r="41">
          <cell r="H41" t="str">
            <v/>
          </cell>
          <cell r="S41" t="str">
            <v/>
          </cell>
          <cell r="T41">
            <v>16</v>
          </cell>
          <cell r="U41" t="str">
            <v/>
          </cell>
        </row>
        <row r="42">
          <cell r="H42" t="str">
            <v/>
          </cell>
          <cell r="S42" t="str">
            <v/>
          </cell>
          <cell r="T42">
            <v>17</v>
          </cell>
          <cell r="U42" t="str">
            <v/>
          </cell>
        </row>
        <row r="43">
          <cell r="H43" t="str">
            <v/>
          </cell>
          <cell r="S43" t="str">
            <v/>
          </cell>
          <cell r="T43">
            <v>18</v>
          </cell>
          <cell r="U43" t="str">
            <v/>
          </cell>
        </row>
        <row r="44">
          <cell r="H44" t="str">
            <v/>
          </cell>
          <cell r="S44" t="str">
            <v/>
          </cell>
          <cell r="T44">
            <v>19</v>
          </cell>
          <cell r="U44" t="str">
            <v/>
          </cell>
        </row>
        <row r="45">
          <cell r="H45" t="str">
            <v/>
          </cell>
          <cell r="S45" t="str">
            <v/>
          </cell>
          <cell r="T45">
            <v>20</v>
          </cell>
          <cell r="U45" t="str">
            <v/>
          </cell>
        </row>
        <row r="46">
          <cell r="H46" t="str">
            <v/>
          </cell>
          <cell r="S46" t="str">
            <v/>
          </cell>
          <cell r="T46">
            <v>21</v>
          </cell>
          <cell r="U46" t="str">
            <v/>
          </cell>
        </row>
        <row r="47">
          <cell r="H47" t="str">
            <v/>
          </cell>
          <cell r="S47" t="str">
            <v/>
          </cell>
          <cell r="T47">
            <v>22</v>
          </cell>
          <cell r="U47" t="str">
            <v/>
          </cell>
        </row>
        <row r="48">
          <cell r="H48" t="str">
            <v/>
          </cell>
          <cell r="S48" t="str">
            <v/>
          </cell>
          <cell r="T48">
            <v>23</v>
          </cell>
          <cell r="U48" t="str">
            <v/>
          </cell>
        </row>
        <row r="49">
          <cell r="H49" t="str">
            <v/>
          </cell>
          <cell r="S49" t="str">
            <v/>
          </cell>
          <cell r="T49">
            <v>24</v>
          </cell>
          <cell r="U49" t="str">
            <v/>
          </cell>
        </row>
        <row r="50">
          <cell r="H50" t="str">
            <v/>
          </cell>
          <cell r="S50" t="str">
            <v/>
          </cell>
          <cell r="T50">
            <v>25</v>
          </cell>
          <cell r="U50" t="str">
            <v/>
          </cell>
        </row>
        <row r="51">
          <cell r="H51" t="str">
            <v/>
          </cell>
          <cell r="S51" t="str">
            <v/>
          </cell>
          <cell r="T51">
            <v>26</v>
          </cell>
          <cell r="U51" t="str">
            <v/>
          </cell>
        </row>
        <row r="52">
          <cell r="H52" t="str">
            <v/>
          </cell>
          <cell r="S52" t="str">
            <v/>
          </cell>
          <cell r="T52">
            <v>27</v>
          </cell>
          <cell r="U52" t="str">
            <v/>
          </cell>
        </row>
        <row r="53">
          <cell r="H53" t="str">
            <v/>
          </cell>
          <cell r="S53" t="str">
            <v/>
          </cell>
          <cell r="T53">
            <v>28</v>
          </cell>
          <cell r="U53" t="str">
            <v/>
          </cell>
        </row>
        <row r="54">
          <cell r="H54" t="str">
            <v/>
          </cell>
          <cell r="S54" t="str">
            <v/>
          </cell>
          <cell r="T54">
            <v>29</v>
          </cell>
          <cell r="U54" t="str">
            <v/>
          </cell>
        </row>
        <row r="55">
          <cell r="H55" t="str">
            <v/>
          </cell>
          <cell r="S55" t="str">
            <v/>
          </cell>
          <cell r="T55">
            <v>30</v>
          </cell>
          <cell r="U55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jvanschalwyk@jjt.co.z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abSelected="1" topLeftCell="A10" zoomScale="85" zoomScaleNormal="85" workbookViewId="0">
      <selection activeCell="G10" sqref="G10"/>
    </sheetView>
  </sheetViews>
  <sheetFormatPr defaultRowHeight="14.4" x14ac:dyDescent="0.3"/>
  <cols>
    <col min="1" max="1" width="4.6640625" customWidth="1"/>
    <col min="2" max="2" width="8.109375" customWidth="1"/>
    <col min="3" max="3" width="24.33203125" customWidth="1"/>
    <col min="4" max="4" width="8.6640625" customWidth="1"/>
    <col min="5" max="5" width="14.6640625" customWidth="1"/>
    <col min="6" max="6" width="7.5546875" customWidth="1"/>
    <col min="7" max="7" width="18.44140625" customWidth="1"/>
    <col min="8" max="8" width="12" customWidth="1"/>
    <col min="9" max="9" width="10.5546875" customWidth="1"/>
    <col min="10" max="10" width="14" customWidth="1"/>
    <col min="11" max="11" width="8.109375" customWidth="1"/>
    <col min="12" max="12" width="24.88671875" customWidth="1"/>
    <col min="13" max="13" width="9.5546875" customWidth="1"/>
    <col min="14" max="14" width="8.109375" customWidth="1"/>
  </cols>
  <sheetData>
    <row r="1" spans="1:1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43"/>
    </row>
    <row r="2" spans="1:1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43"/>
    </row>
    <row r="3" spans="1:14" ht="16.8" x14ac:dyDescent="0.3">
      <c r="A3" s="1"/>
      <c r="B3" s="7" t="s">
        <v>0</v>
      </c>
      <c r="C3" s="4"/>
      <c r="D3" s="1"/>
      <c r="E3" s="1"/>
      <c r="F3" s="1"/>
      <c r="G3" s="1"/>
      <c r="H3" s="1"/>
      <c r="I3" s="1"/>
      <c r="J3" s="107" t="s">
        <v>37</v>
      </c>
      <c r="K3" s="4"/>
      <c r="L3" s="4"/>
      <c r="M3" s="8"/>
      <c r="N3" s="143"/>
    </row>
    <row r="4" spans="1:14" x14ac:dyDescent="0.3">
      <c r="A4" s="1"/>
      <c r="B4" s="1"/>
      <c r="C4" s="4"/>
      <c r="D4" s="1"/>
      <c r="E4" s="1"/>
      <c r="F4" s="1"/>
      <c r="G4" s="1"/>
      <c r="H4" s="1"/>
      <c r="I4" s="1"/>
      <c r="J4" s="8" t="s">
        <v>63</v>
      </c>
      <c r="K4" s="4"/>
      <c r="L4" s="4"/>
      <c r="M4" s="8"/>
      <c r="N4" s="143"/>
    </row>
    <row r="5" spans="1:14" x14ac:dyDescent="0.3">
      <c r="A5" s="1"/>
      <c r="B5" s="7" t="str">
        <f>IF('[1]Data Sheet'!D23&lt;&gt;"",'[1]Data Sheet'!D23,"")</f>
        <v>Jan Van Schalwyk</v>
      </c>
      <c r="C5" s="4"/>
      <c r="D5" s="57"/>
      <c r="E5" s="57"/>
      <c r="F5" s="57"/>
      <c r="G5" s="1"/>
      <c r="H5" s="1"/>
      <c r="I5" s="1"/>
      <c r="J5" s="8" t="s">
        <v>64</v>
      </c>
      <c r="K5" s="4"/>
      <c r="L5" s="4"/>
      <c r="M5" s="8"/>
      <c r="N5" s="143"/>
    </row>
    <row r="6" spans="1:14" x14ac:dyDescent="0.3">
      <c r="A6" s="1"/>
      <c r="B6" s="7" t="str">
        <f>IF('[1]Data Sheet'!D24&lt;&gt;"",'[1]Data Sheet'!D24,"")</f>
        <v>ABCD Transport</v>
      </c>
      <c r="C6" s="4"/>
      <c r="D6" s="1"/>
      <c r="E6" s="1"/>
      <c r="F6" s="1"/>
      <c r="G6" s="1"/>
      <c r="H6" s="1"/>
      <c r="I6" s="1"/>
      <c r="J6" s="8" t="s">
        <v>65</v>
      </c>
      <c r="K6" s="4"/>
      <c r="L6" s="4"/>
      <c r="M6" s="8"/>
      <c r="N6" s="143"/>
    </row>
    <row r="7" spans="1:14" x14ac:dyDescent="0.3">
      <c r="A7" s="1"/>
      <c r="B7" s="8" t="str">
        <f>IF('[1]Data Sheet'!D25&lt;&gt;"",'[1]Data Sheet'!D25,"")</f>
        <v>Unit D7 Waterford Court</v>
      </c>
      <c r="C7" s="4"/>
      <c r="D7" s="1"/>
      <c r="E7" s="1"/>
      <c r="F7" s="1"/>
      <c r="G7" s="1"/>
      <c r="H7" s="1"/>
      <c r="I7" s="1"/>
      <c r="J7" s="8" t="s">
        <v>66</v>
      </c>
      <c r="K7" s="4"/>
      <c r="L7" s="4"/>
      <c r="M7" s="8"/>
      <c r="N7" s="143"/>
    </row>
    <row r="8" spans="1:14" x14ac:dyDescent="0.3">
      <c r="A8" s="1"/>
      <c r="B8" s="8" t="str">
        <f>IF('[1]Data Sheet'!D26&lt;&gt;"",'[1]Data Sheet'!D26,"")</f>
        <v>C/o Rabie &amp; Glover Street</v>
      </c>
      <c r="C8" s="4"/>
      <c r="D8" s="1"/>
      <c r="E8" s="1"/>
      <c r="F8" s="1"/>
      <c r="G8" s="1"/>
      <c r="H8" s="1"/>
      <c r="I8" s="1"/>
      <c r="J8" s="8" t="s">
        <v>67</v>
      </c>
      <c r="K8" s="4"/>
      <c r="L8" s="4"/>
      <c r="M8" s="8"/>
      <c r="N8" s="143"/>
    </row>
    <row r="9" spans="1:14" x14ac:dyDescent="0.3">
      <c r="A9" s="1"/>
      <c r="B9" s="8" t="str">
        <f>IF('[1]Data Sheet'!D27&lt;&gt;"",'[1]Data Sheet'!D27,"")</f>
        <v>Lyttelton</v>
      </c>
      <c r="C9" s="4"/>
      <c r="D9" s="58" t="s">
        <v>33</v>
      </c>
      <c r="E9" s="69" t="str">
        <f>IF('[1]Data Sheet'!D32&lt;&gt;"","("&amp;LEFT('[1]Data Sheet'!AM32,3)&amp;")"&amp;" "&amp;MID('[1]Data Sheet'!AM32,4,3)&amp;" "&amp;RIGHT('[1]Data Sheet'!AM32,4),"")</f>
        <v>(012) 003 1234</v>
      </c>
      <c r="F9" s="4"/>
      <c r="G9" s="4"/>
      <c r="H9" s="58"/>
      <c r="I9" s="97"/>
      <c r="J9" s="8" t="s">
        <v>68</v>
      </c>
      <c r="K9" s="4"/>
      <c r="L9" s="4"/>
      <c r="M9" s="8"/>
      <c r="N9" s="143"/>
    </row>
    <row r="10" spans="1:14" x14ac:dyDescent="0.3">
      <c r="A10" s="1"/>
      <c r="B10" s="8" t="str">
        <f>IF('[1]Data Sheet'!D28&lt;&gt;"",'[1]Data Sheet'!D28,"")</f>
        <v>Centurion</v>
      </c>
      <c r="C10" s="4"/>
      <c r="D10" s="58" t="s">
        <v>34</v>
      </c>
      <c r="E10" s="1" t="str">
        <f>IF('[1]Data Sheet'!D33&lt;&gt;"","("&amp;LEFT('[1]Data Sheet'!AM33,3)&amp;")"&amp;" "&amp;MID('[1]Data Sheet'!AM33,4,3)&amp;" "&amp;RIGHT('[1]Data Sheet'!AM33,4),"")</f>
        <v>(073) 123 4567</v>
      </c>
      <c r="F10" s="4"/>
      <c r="G10" s="4"/>
      <c r="H10" s="58"/>
      <c r="I10" s="98"/>
      <c r="J10" s="8">
        <v>1609</v>
      </c>
      <c r="K10" s="4"/>
      <c r="L10" s="4"/>
      <c r="M10" s="8"/>
      <c r="N10" s="143"/>
    </row>
    <row r="11" spans="1:14" x14ac:dyDescent="0.3">
      <c r="A11" s="1"/>
      <c r="B11" s="1" t="str">
        <f>IF('[1]Data Sheet'!D29&lt;&gt;"",'[1]Data Sheet'!D29,"")</f>
        <v/>
      </c>
      <c r="C11" s="4"/>
      <c r="D11" s="58" t="s">
        <v>35</v>
      </c>
      <c r="E11" s="1" t="str">
        <f>IF('[1]Data Sheet'!D34&lt;&gt;"","("&amp;LEFT('[1]Data Sheet'!AM34,3)&amp;")"&amp;" "&amp;MID('[1]Data Sheet'!AM34,4,3)&amp;" "&amp;RIGHT('[1]Data Sheet'!AM34,4),"")</f>
        <v>(086) 669 2700</v>
      </c>
      <c r="F11" s="4"/>
      <c r="G11" s="1"/>
      <c r="H11" s="1"/>
      <c r="I11" s="1"/>
      <c r="J11" s="8" t="s">
        <v>69</v>
      </c>
      <c r="K11" s="4"/>
      <c r="L11" s="4"/>
      <c r="M11" s="8"/>
      <c r="N11" s="143"/>
    </row>
    <row r="12" spans="1:14" x14ac:dyDescent="0.3">
      <c r="A12" s="1"/>
      <c r="B12" s="9" t="str">
        <f>'[1]Data Sheet'!$D$30&amp;""</f>
        <v>0157</v>
      </c>
      <c r="C12" s="4"/>
      <c r="D12" s="58" t="s">
        <v>36</v>
      </c>
      <c r="E12" s="70" t="str">
        <f>'[1]Data Sheet'!D35</f>
        <v>jvanschalwyk@jjt.co.za</v>
      </c>
      <c r="F12" s="4"/>
      <c r="G12" s="1"/>
      <c r="H12" s="1"/>
      <c r="I12" s="1"/>
      <c r="J12" s="8" t="s">
        <v>70</v>
      </c>
      <c r="K12" s="4"/>
      <c r="L12" s="4"/>
      <c r="M12" s="8"/>
      <c r="N12" s="143"/>
    </row>
    <row r="13" spans="1:14" ht="15" thickBot="1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4"/>
      <c r="L13" s="4"/>
      <c r="M13" s="1"/>
      <c r="N13" s="143"/>
    </row>
    <row r="14" spans="1:14" ht="23.4" thickBot="1" x14ac:dyDescent="0.45">
      <c r="A14" s="1"/>
      <c r="B14" s="10" t="s">
        <v>1</v>
      </c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118"/>
      <c r="N14" s="143"/>
    </row>
    <row r="15" spans="1:14" ht="15" thickBo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43"/>
    </row>
    <row r="16" spans="1:14" ht="18" thickBot="1" x14ac:dyDescent="0.35">
      <c r="A16" s="1"/>
      <c r="B16" s="11" t="s">
        <v>2</v>
      </c>
      <c r="C16" s="37"/>
      <c r="D16" s="37"/>
      <c r="E16" s="37"/>
      <c r="F16" s="37"/>
      <c r="G16" s="82"/>
      <c r="H16" s="37"/>
      <c r="I16" s="37"/>
      <c r="J16" s="37"/>
      <c r="K16" s="37"/>
      <c r="L16" s="37"/>
      <c r="M16" s="119"/>
      <c r="N16" s="143"/>
    </row>
    <row r="17" spans="1:14" ht="15.6" x14ac:dyDescent="0.3">
      <c r="A17" s="1"/>
      <c r="B17" s="12" t="s">
        <v>3</v>
      </c>
      <c r="C17" s="38"/>
      <c r="D17" s="59" t="s">
        <v>37</v>
      </c>
      <c r="E17" s="59"/>
      <c r="F17" s="59"/>
      <c r="G17" s="59"/>
      <c r="H17" s="1"/>
      <c r="I17" s="99" t="s">
        <v>56</v>
      </c>
      <c r="J17" s="108"/>
      <c r="K17" s="108"/>
      <c r="L17" s="108"/>
      <c r="M17" s="120"/>
      <c r="N17" s="143"/>
    </row>
    <row r="18" spans="1:14" x14ac:dyDescent="0.3">
      <c r="A18" s="1"/>
      <c r="B18" s="13" t="s">
        <v>4</v>
      </c>
      <c r="C18" s="39"/>
      <c r="D18" s="60"/>
      <c r="E18" s="60"/>
      <c r="F18" s="60"/>
      <c r="G18" s="60"/>
      <c r="H18" s="1"/>
      <c r="I18" s="99" t="s">
        <v>57</v>
      </c>
      <c r="J18" s="109"/>
      <c r="K18" s="109"/>
      <c r="L18" s="109"/>
      <c r="M18" s="121"/>
      <c r="N18" s="143"/>
    </row>
    <row r="19" spans="1:14" x14ac:dyDescent="0.3">
      <c r="A19" s="2"/>
      <c r="B19" s="14"/>
      <c r="C19" s="2"/>
      <c r="D19" s="2"/>
      <c r="E19" s="2"/>
      <c r="F19" s="2"/>
      <c r="G19" s="2"/>
      <c r="H19" s="1"/>
      <c r="I19" s="1"/>
      <c r="J19" s="1"/>
      <c r="K19" s="1"/>
      <c r="L19" s="1"/>
      <c r="M19" s="122"/>
      <c r="N19" s="144"/>
    </row>
    <row r="20" spans="1:14" ht="17.399999999999999" x14ac:dyDescent="0.3">
      <c r="A20" s="2"/>
      <c r="B20" s="14"/>
      <c r="C20" s="40" t="s">
        <v>14</v>
      </c>
      <c r="D20" s="61"/>
      <c r="E20" s="61"/>
      <c r="F20" s="61"/>
      <c r="G20" s="2"/>
      <c r="H20" s="2"/>
      <c r="I20" s="2"/>
      <c r="J20" s="2"/>
      <c r="K20" s="2"/>
      <c r="L20" s="2"/>
      <c r="M20" s="123"/>
      <c r="N20" s="144"/>
    </row>
    <row r="21" spans="1:14" ht="15" thickBot="1" x14ac:dyDescent="0.35">
      <c r="A21" s="2"/>
      <c r="B21" s="14"/>
      <c r="C21" s="2"/>
      <c r="D21" s="2"/>
      <c r="E21" s="2"/>
      <c r="F21" s="2"/>
      <c r="G21" s="83"/>
      <c r="H21" s="2"/>
      <c r="I21" s="2"/>
      <c r="J21" s="2"/>
      <c r="K21" s="2"/>
      <c r="L21" s="2"/>
      <c r="M21" s="123"/>
      <c r="N21" s="144"/>
    </row>
    <row r="22" spans="1:14" ht="15" thickBot="1" x14ac:dyDescent="0.35">
      <c r="A22" s="1"/>
      <c r="B22" s="15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124"/>
      <c r="N22" s="143"/>
    </row>
    <row r="23" spans="1:14" ht="15" thickBot="1" x14ac:dyDescent="0.35">
      <c r="A23" s="1"/>
      <c r="B23" s="1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145"/>
    </row>
    <row r="24" spans="1:14" x14ac:dyDescent="0.3">
      <c r="A24" s="1"/>
      <c r="B24" s="11" t="s">
        <v>5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119"/>
      <c r="N24" s="143"/>
    </row>
    <row r="25" spans="1:14" x14ac:dyDescent="0.3">
      <c r="A25" s="3"/>
      <c r="B25" s="151" t="s">
        <v>6</v>
      </c>
      <c r="C25" s="42" t="s">
        <v>15</v>
      </c>
      <c r="D25" s="62" t="str">
        <f>'[1]Deal Sheet'!M12</f>
        <v>TGX-26-5406X4BLS-XLX</v>
      </c>
      <c r="E25" s="62"/>
      <c r="F25" s="3"/>
      <c r="G25" s="43" t="s">
        <v>39</v>
      </c>
      <c r="H25" s="93" t="str">
        <f>IF('[1]Deal Sheet'!$G$61&lt;&gt;"",'[1]Deal Sheet'!$G$61,"Not Specified")</f>
        <v>Longhaul</v>
      </c>
      <c r="I25" s="100"/>
      <c r="J25" s="42" t="s">
        <v>71</v>
      </c>
      <c r="K25" s="114" t="str">
        <f>'[1]Deal Sheet'!M9</f>
        <v>Standard Warranty</v>
      </c>
      <c r="L25" s="114"/>
      <c r="M25" s="114"/>
      <c r="N25" s="146"/>
    </row>
    <row r="26" spans="1:14" x14ac:dyDescent="0.3">
      <c r="A26" s="1"/>
      <c r="B26" s="151"/>
      <c r="C26" s="1"/>
      <c r="D26" s="1"/>
      <c r="E26" s="1"/>
      <c r="F26" s="1"/>
      <c r="G26" s="1"/>
      <c r="H26" s="1"/>
      <c r="I26" s="1"/>
      <c r="J26" s="1"/>
      <c r="K26" s="1"/>
      <c r="L26" s="115"/>
      <c r="M26" s="125"/>
      <c r="N26" s="147"/>
    </row>
    <row r="27" spans="1:14" x14ac:dyDescent="0.3">
      <c r="A27" s="1"/>
      <c r="B27" s="16">
        <v>1</v>
      </c>
      <c r="C27" s="43" t="s">
        <v>16</v>
      </c>
      <c r="D27" s="63" t="str">
        <f>VLOOKUP(VLOOKUP(B27,'[1]Warranty Registration'!$S$26:$U$55,3,FALSE),'[1]Warranty Registration'!H26:L55,2,FALSE)</f>
        <v>AAM30X3423PX4353</v>
      </c>
      <c r="E27" s="71"/>
      <c r="F27" s="1"/>
      <c r="G27" s="43" t="s">
        <v>40</v>
      </c>
      <c r="H27" s="63" t="str">
        <f>VLOOKUP(VLOOKUP(B27,'[1]Warranty Registration'!$S$26:$U$55,3,FALSE),'[1]Warranty Registration'!H26:L55,4,FALSE)</f>
        <v>DE32X546</v>
      </c>
      <c r="I27" s="71"/>
      <c r="J27" s="71"/>
      <c r="K27" s="80"/>
      <c r="L27" s="42" t="s">
        <v>72</v>
      </c>
      <c r="M27" s="126"/>
      <c r="N27" s="143"/>
    </row>
    <row r="28" spans="1:14" ht="15" thickBot="1" x14ac:dyDescent="0.35">
      <c r="A28" s="1"/>
      <c r="B28" s="15"/>
      <c r="C28" s="41"/>
      <c r="D28" s="41"/>
      <c r="E28" s="72"/>
      <c r="F28" s="72"/>
      <c r="G28" s="41"/>
      <c r="H28" s="94"/>
      <c r="I28" s="101"/>
      <c r="J28" s="101"/>
      <c r="K28" s="101"/>
      <c r="L28" s="116" t="s">
        <v>73</v>
      </c>
      <c r="M28" s="127"/>
      <c r="N28" s="143"/>
    </row>
    <row r="29" spans="1:14" x14ac:dyDescent="0.3">
      <c r="A29" s="1"/>
      <c r="B29" s="1"/>
      <c r="C29" s="1"/>
      <c r="D29" s="1"/>
      <c r="E29" s="73"/>
      <c r="F29" s="1"/>
      <c r="G29" s="1"/>
      <c r="H29" s="35"/>
      <c r="I29" s="80"/>
      <c r="J29" s="80"/>
      <c r="K29" s="80"/>
      <c r="L29" s="80"/>
      <c r="M29" s="80"/>
      <c r="N29" s="143"/>
    </row>
    <row r="30" spans="1:14" x14ac:dyDescent="0.3">
      <c r="A30" s="1"/>
      <c r="B30" s="17" t="s">
        <v>7</v>
      </c>
      <c r="C30" s="17"/>
      <c r="D30" s="17"/>
      <c r="E30" s="17"/>
      <c r="F30" s="17"/>
      <c r="G30" s="17"/>
      <c r="H30" s="95"/>
      <c r="I30" s="102"/>
      <c r="J30" s="102"/>
      <c r="K30" s="102"/>
      <c r="L30" s="102"/>
      <c r="M30" s="102"/>
      <c r="N30" s="143"/>
    </row>
    <row r="31" spans="1:14" x14ac:dyDescent="0.3">
      <c r="A31" s="1"/>
      <c r="B31" s="1"/>
      <c r="C31" s="1"/>
      <c r="D31" s="1"/>
      <c r="E31" s="74"/>
      <c r="F31" s="79"/>
      <c r="G31" s="1"/>
      <c r="H31" s="35"/>
      <c r="I31" s="80"/>
      <c r="J31" s="80"/>
      <c r="K31" s="80"/>
      <c r="L31" s="80"/>
      <c r="M31" s="80"/>
      <c r="N31" s="143"/>
    </row>
    <row r="32" spans="1:14" ht="18" x14ac:dyDescent="0.35">
      <c r="A32" s="4"/>
      <c r="B32" s="18" t="s">
        <v>8</v>
      </c>
      <c r="C32" s="44" t="s">
        <v>17</v>
      </c>
      <c r="D32" s="44" t="s">
        <v>38</v>
      </c>
      <c r="E32" s="74"/>
      <c r="F32" s="18" t="s">
        <v>8</v>
      </c>
      <c r="G32" s="84" t="s">
        <v>17</v>
      </c>
      <c r="H32" s="96"/>
      <c r="I32" s="44" t="s">
        <v>58</v>
      </c>
      <c r="J32" s="80"/>
      <c r="K32" s="18" t="s">
        <v>8</v>
      </c>
      <c r="L32" s="18" t="s">
        <v>17</v>
      </c>
      <c r="M32" s="44" t="s">
        <v>58</v>
      </c>
      <c r="N32" s="143"/>
    </row>
    <row r="33" spans="1:14" x14ac:dyDescent="0.3">
      <c r="A33" s="5"/>
      <c r="B33" s="19">
        <v>1</v>
      </c>
      <c r="C33" s="19" t="s">
        <v>18</v>
      </c>
      <c r="D33" s="19"/>
      <c r="E33" s="75"/>
      <c r="F33" s="18">
        <v>16</v>
      </c>
      <c r="G33" s="84" t="s">
        <v>41</v>
      </c>
      <c r="H33" s="96"/>
      <c r="I33" s="18"/>
      <c r="J33" s="80"/>
      <c r="K33" s="18">
        <v>31</v>
      </c>
      <c r="L33" s="18" t="s">
        <v>74</v>
      </c>
      <c r="M33" s="18"/>
      <c r="N33" s="148"/>
    </row>
    <row r="34" spans="1:14" x14ac:dyDescent="0.3">
      <c r="A34" s="5"/>
      <c r="B34" s="19">
        <v>2</v>
      </c>
      <c r="C34" s="19" t="s">
        <v>19</v>
      </c>
      <c r="D34" s="19"/>
      <c r="E34" s="76"/>
      <c r="F34" s="18">
        <v>17</v>
      </c>
      <c r="G34" s="84" t="s">
        <v>42</v>
      </c>
      <c r="H34" s="96"/>
      <c r="I34" s="18"/>
      <c r="J34" s="80"/>
      <c r="K34" s="18">
        <v>32</v>
      </c>
      <c r="L34" s="18" t="s">
        <v>75</v>
      </c>
      <c r="M34" s="18"/>
      <c r="N34" s="148"/>
    </row>
    <row r="35" spans="1:14" x14ac:dyDescent="0.3">
      <c r="A35" s="5"/>
      <c r="B35" s="19">
        <v>3</v>
      </c>
      <c r="C35" s="19" t="s">
        <v>20</v>
      </c>
      <c r="D35" s="19"/>
      <c r="E35" s="76"/>
      <c r="F35" s="18">
        <v>18</v>
      </c>
      <c r="G35" s="84" t="s">
        <v>43</v>
      </c>
      <c r="H35" s="96"/>
      <c r="I35" s="18"/>
      <c r="J35" s="80"/>
      <c r="K35" s="18">
        <v>33</v>
      </c>
      <c r="L35" s="18" t="s">
        <v>76</v>
      </c>
      <c r="M35" s="18"/>
      <c r="N35" s="148"/>
    </row>
    <row r="36" spans="1:14" x14ac:dyDescent="0.3">
      <c r="A36" s="5"/>
      <c r="B36" s="19">
        <v>4</v>
      </c>
      <c r="C36" s="19" t="s">
        <v>21</v>
      </c>
      <c r="D36" s="64"/>
      <c r="E36" s="77"/>
      <c r="F36" s="18">
        <v>19</v>
      </c>
      <c r="G36" s="84" t="s">
        <v>44</v>
      </c>
      <c r="H36" s="96"/>
      <c r="I36" s="18"/>
      <c r="J36" s="80"/>
      <c r="K36" s="18">
        <v>34</v>
      </c>
      <c r="L36" s="18" t="s">
        <v>77</v>
      </c>
      <c r="M36" s="18"/>
      <c r="N36" s="148"/>
    </row>
    <row r="37" spans="1:14" x14ac:dyDescent="0.3">
      <c r="A37" s="5"/>
      <c r="B37" s="19">
        <v>5</v>
      </c>
      <c r="C37" s="19" t="s">
        <v>22</v>
      </c>
      <c r="D37" s="65"/>
      <c r="E37" s="78"/>
      <c r="F37" s="18">
        <v>20</v>
      </c>
      <c r="G37" s="84" t="s">
        <v>45</v>
      </c>
      <c r="H37" s="96"/>
      <c r="I37" s="18"/>
      <c r="J37" s="80"/>
      <c r="K37" s="18">
        <v>35</v>
      </c>
      <c r="L37" s="18" t="s">
        <v>78</v>
      </c>
      <c r="M37" s="18"/>
      <c r="N37" s="148"/>
    </row>
    <row r="38" spans="1:14" x14ac:dyDescent="0.3">
      <c r="A38" s="5"/>
      <c r="B38" s="19">
        <v>6</v>
      </c>
      <c r="C38" s="19" t="s">
        <v>23</v>
      </c>
      <c r="D38" s="19"/>
      <c r="E38" s="76"/>
      <c r="F38" s="18">
        <v>21</v>
      </c>
      <c r="G38" s="84" t="s">
        <v>46</v>
      </c>
      <c r="H38" s="96"/>
      <c r="I38" s="18"/>
      <c r="J38" s="80"/>
      <c r="K38" s="18">
        <v>36</v>
      </c>
      <c r="L38" s="18" t="s">
        <v>79</v>
      </c>
      <c r="M38" s="18"/>
      <c r="N38" s="148"/>
    </row>
    <row r="39" spans="1:14" ht="26.4" x14ac:dyDescent="0.3">
      <c r="A39" s="5"/>
      <c r="B39" s="19">
        <v>7</v>
      </c>
      <c r="C39" s="19" t="s">
        <v>24</v>
      </c>
      <c r="D39" s="19"/>
      <c r="E39" s="76"/>
      <c r="F39" s="18">
        <v>22</v>
      </c>
      <c r="G39" s="84" t="s">
        <v>47</v>
      </c>
      <c r="H39" s="96"/>
      <c r="I39" s="18"/>
      <c r="J39" s="80"/>
      <c r="K39" s="18">
        <v>37</v>
      </c>
      <c r="L39" s="117" t="s">
        <v>80</v>
      </c>
      <c r="M39" s="18"/>
      <c r="N39" s="148"/>
    </row>
    <row r="40" spans="1:14" x14ac:dyDescent="0.3">
      <c r="A40" s="5"/>
      <c r="B40" s="19">
        <v>8</v>
      </c>
      <c r="C40" s="19" t="s">
        <v>25</v>
      </c>
      <c r="D40" s="19"/>
      <c r="E40" s="76"/>
      <c r="F40" s="18">
        <v>23</v>
      </c>
      <c r="G40" s="84" t="s">
        <v>48</v>
      </c>
      <c r="H40" s="96"/>
      <c r="I40" s="18"/>
      <c r="J40" s="80"/>
      <c r="K40" s="18">
        <v>38</v>
      </c>
      <c r="L40" s="18" t="s">
        <v>81</v>
      </c>
      <c r="M40" s="18"/>
      <c r="N40" s="148"/>
    </row>
    <row r="41" spans="1:14" x14ac:dyDescent="0.3">
      <c r="A41" s="5"/>
      <c r="B41" s="19">
        <v>9</v>
      </c>
      <c r="C41" s="19" t="s">
        <v>26</v>
      </c>
      <c r="D41" s="66"/>
      <c r="E41" s="76"/>
      <c r="F41" s="18">
        <v>24</v>
      </c>
      <c r="G41" s="84" t="s">
        <v>49</v>
      </c>
      <c r="H41" s="96"/>
      <c r="I41" s="18"/>
      <c r="J41" s="80"/>
      <c r="K41" s="18">
        <v>39</v>
      </c>
      <c r="L41" s="18"/>
      <c r="M41" s="18"/>
      <c r="N41" s="148"/>
    </row>
    <row r="42" spans="1:14" x14ac:dyDescent="0.3">
      <c r="A42" s="5"/>
      <c r="B42" s="19">
        <v>10</v>
      </c>
      <c r="C42" s="19" t="s">
        <v>27</v>
      </c>
      <c r="D42" s="19"/>
      <c r="E42" s="76"/>
      <c r="F42" s="18">
        <v>25</v>
      </c>
      <c r="G42" s="84" t="s">
        <v>50</v>
      </c>
      <c r="H42" s="96"/>
      <c r="I42" s="18"/>
      <c r="J42" s="80"/>
      <c r="K42" s="18">
        <v>40</v>
      </c>
      <c r="L42" s="18"/>
      <c r="M42" s="18"/>
      <c r="N42" s="148"/>
    </row>
    <row r="43" spans="1:14" x14ac:dyDescent="0.3">
      <c r="A43" s="5"/>
      <c r="B43" s="19">
        <v>11</v>
      </c>
      <c r="C43" s="19" t="s">
        <v>28</v>
      </c>
      <c r="D43" s="65"/>
      <c r="E43" s="78"/>
      <c r="F43" s="18">
        <v>26</v>
      </c>
      <c r="G43" s="84" t="s">
        <v>51</v>
      </c>
      <c r="H43" s="96"/>
      <c r="I43" s="18"/>
      <c r="J43" s="80"/>
      <c r="K43" s="18">
        <v>41</v>
      </c>
      <c r="L43" s="18"/>
      <c r="M43" s="18"/>
      <c r="N43" s="148"/>
    </row>
    <row r="44" spans="1:14" x14ac:dyDescent="0.3">
      <c r="A44" s="5"/>
      <c r="B44" s="19">
        <v>12</v>
      </c>
      <c r="C44" s="19" t="s">
        <v>29</v>
      </c>
      <c r="D44" s="19"/>
      <c r="E44" s="76"/>
      <c r="F44" s="18">
        <v>27</v>
      </c>
      <c r="G44" s="84" t="s">
        <v>52</v>
      </c>
      <c r="H44" s="96"/>
      <c r="I44" s="18"/>
      <c r="J44" s="80"/>
      <c r="K44" s="18">
        <v>42</v>
      </c>
      <c r="L44" s="18"/>
      <c r="M44" s="18"/>
      <c r="N44" s="148"/>
    </row>
    <row r="45" spans="1:14" x14ac:dyDescent="0.3">
      <c r="A45" s="5"/>
      <c r="B45" s="19">
        <v>13</v>
      </c>
      <c r="C45" s="19" t="s">
        <v>30</v>
      </c>
      <c r="D45" s="19"/>
      <c r="E45" s="76"/>
      <c r="F45" s="18">
        <v>28</v>
      </c>
      <c r="G45" s="84" t="s">
        <v>53</v>
      </c>
      <c r="H45" s="96"/>
      <c r="I45" s="18"/>
      <c r="J45" s="80"/>
      <c r="K45" s="18">
        <v>43</v>
      </c>
      <c r="L45" s="18"/>
      <c r="M45" s="18"/>
      <c r="N45" s="148"/>
    </row>
    <row r="46" spans="1:14" x14ac:dyDescent="0.3">
      <c r="A46" s="5"/>
      <c r="B46" s="19">
        <v>14</v>
      </c>
      <c r="C46" s="19" t="s">
        <v>31</v>
      </c>
      <c r="D46" s="19"/>
      <c r="E46" s="76"/>
      <c r="F46" s="18">
        <v>29</v>
      </c>
      <c r="G46" s="84" t="s">
        <v>54</v>
      </c>
      <c r="H46" s="96"/>
      <c r="I46" s="18"/>
      <c r="J46" s="80"/>
      <c r="K46" s="18">
        <v>44</v>
      </c>
      <c r="L46" s="18"/>
      <c r="M46" s="18"/>
      <c r="N46" s="148"/>
    </row>
    <row r="47" spans="1:14" x14ac:dyDescent="0.3">
      <c r="A47" s="5"/>
      <c r="B47" s="19">
        <v>15</v>
      </c>
      <c r="C47" s="19" t="s">
        <v>32</v>
      </c>
      <c r="D47" s="19"/>
      <c r="E47" s="76"/>
      <c r="F47" s="18">
        <v>30</v>
      </c>
      <c r="G47" s="85" t="s">
        <v>55</v>
      </c>
      <c r="H47" s="85"/>
      <c r="I47" s="18"/>
      <c r="J47" s="80"/>
      <c r="K47" s="18">
        <v>45</v>
      </c>
      <c r="L47" s="18"/>
      <c r="M47" s="18"/>
      <c r="N47" s="148"/>
    </row>
    <row r="48" spans="1:14" x14ac:dyDescent="0.3">
      <c r="A48" s="4"/>
      <c r="B48" s="1"/>
      <c r="C48" s="1"/>
      <c r="D48" s="1"/>
      <c r="E48" s="73"/>
      <c r="F48" s="80"/>
      <c r="G48" s="86"/>
      <c r="H48" s="86"/>
      <c r="I48" s="80"/>
      <c r="J48" s="80"/>
      <c r="K48" s="80"/>
      <c r="L48" s="80"/>
      <c r="M48" s="80"/>
      <c r="N48" s="143"/>
    </row>
    <row r="49" spans="1:14" ht="15" thickBot="1" x14ac:dyDescent="0.35">
      <c r="A49" s="4"/>
      <c r="B49" s="1"/>
      <c r="C49" s="1"/>
      <c r="D49" s="67"/>
      <c r="E49" s="73"/>
      <c r="F49" s="80"/>
      <c r="G49" s="86"/>
      <c r="H49" s="86"/>
      <c r="I49" s="80"/>
      <c r="J49" s="80"/>
      <c r="K49" s="80"/>
      <c r="L49" s="80"/>
      <c r="M49" s="80"/>
      <c r="N49" s="143"/>
    </row>
    <row r="50" spans="1:14" x14ac:dyDescent="0.3">
      <c r="A50" s="4"/>
      <c r="B50" s="20" t="s">
        <v>9</v>
      </c>
      <c r="C50" s="37"/>
      <c r="D50" s="37"/>
      <c r="E50" s="37"/>
      <c r="F50" s="81"/>
      <c r="G50" s="87"/>
      <c r="H50" s="87"/>
      <c r="I50" s="81"/>
      <c r="J50" s="81"/>
      <c r="K50" s="81"/>
      <c r="L50" s="81"/>
      <c r="M50" s="128"/>
      <c r="N50" s="149"/>
    </row>
    <row r="51" spans="1:14" x14ac:dyDescent="0.3">
      <c r="A51" s="4"/>
      <c r="B51" s="21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129"/>
      <c r="N51" s="149"/>
    </row>
    <row r="52" spans="1:14" x14ac:dyDescent="0.3">
      <c r="A52" s="4"/>
      <c r="B52" s="22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130"/>
      <c r="N52" s="149"/>
    </row>
    <row r="53" spans="1:14" x14ac:dyDescent="0.3">
      <c r="A53" s="4"/>
      <c r="B53" s="22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130"/>
      <c r="N53" s="149"/>
    </row>
    <row r="54" spans="1:14" x14ac:dyDescent="0.3">
      <c r="A54" s="4"/>
      <c r="B54" s="22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130"/>
      <c r="N54" s="149"/>
    </row>
    <row r="55" spans="1:14" ht="15" thickBot="1" x14ac:dyDescent="0.35">
      <c r="A55" s="4"/>
      <c r="B55" s="23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131"/>
      <c r="N55" s="149"/>
    </row>
    <row r="56" spans="1:14" ht="15" thickBot="1" x14ac:dyDescent="0.35">
      <c r="A56" s="4"/>
      <c r="B56" s="1"/>
      <c r="C56" s="1"/>
      <c r="D56" s="1"/>
      <c r="E56" s="1"/>
      <c r="F56" s="80"/>
      <c r="G56" s="80"/>
      <c r="H56" s="80"/>
      <c r="I56" s="80"/>
      <c r="J56" s="80"/>
      <c r="K56" s="80"/>
      <c r="L56" s="80"/>
      <c r="M56" s="80"/>
      <c r="N56" s="149"/>
    </row>
    <row r="57" spans="1:14" x14ac:dyDescent="0.3">
      <c r="A57" s="4"/>
      <c r="B57" s="24" t="s">
        <v>10</v>
      </c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132"/>
      <c r="N57" s="149"/>
    </row>
    <row r="58" spans="1:14" x14ac:dyDescent="0.3">
      <c r="A58" s="6"/>
      <c r="B58" s="2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133"/>
      <c r="N58" s="150"/>
    </row>
    <row r="59" spans="1:14" x14ac:dyDescent="0.3">
      <c r="A59" s="4"/>
      <c r="B59" s="26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134"/>
      <c r="N59" s="149"/>
    </row>
    <row r="60" spans="1:14" x14ac:dyDescent="0.3">
      <c r="A60" s="4"/>
      <c r="B60" s="27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135"/>
      <c r="N60" s="149"/>
    </row>
    <row r="61" spans="1:14" x14ac:dyDescent="0.3">
      <c r="A61" s="4"/>
      <c r="B61" s="28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136"/>
      <c r="N61" s="149"/>
    </row>
    <row r="62" spans="1:14" x14ac:dyDescent="0.3">
      <c r="A62" s="4"/>
      <c r="B62" s="26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134"/>
      <c r="N62" s="149"/>
    </row>
    <row r="63" spans="1:14" ht="15" thickBot="1" x14ac:dyDescent="0.35">
      <c r="A63" s="4"/>
      <c r="B63" s="29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137"/>
      <c r="N63" s="149"/>
    </row>
    <row r="64" spans="1:14" x14ac:dyDescent="0.3">
      <c r="A64" s="4"/>
      <c r="B64" s="1"/>
      <c r="C64" s="1"/>
      <c r="D64" s="1"/>
      <c r="E64" s="1"/>
      <c r="F64" s="80"/>
      <c r="G64" s="80"/>
      <c r="H64" s="80"/>
      <c r="I64" s="80"/>
      <c r="J64" s="80"/>
      <c r="K64" s="80"/>
      <c r="L64" s="80"/>
      <c r="M64" s="80"/>
      <c r="N64" s="149"/>
    </row>
    <row r="65" spans="1:14" ht="15" x14ac:dyDescent="0.3">
      <c r="A65" s="4"/>
      <c r="B65" s="30" t="s">
        <v>11</v>
      </c>
      <c r="C65" s="30"/>
      <c r="D65" s="30"/>
      <c r="E65" s="30"/>
      <c r="F65" s="30"/>
      <c r="G65" s="30"/>
      <c r="H65" s="51"/>
      <c r="I65" s="51"/>
      <c r="J65" s="51"/>
      <c r="K65" s="51"/>
      <c r="L65" s="51"/>
      <c r="M65" s="51"/>
      <c r="N65" s="149"/>
    </row>
    <row r="66" spans="1:14" x14ac:dyDescent="0.3">
      <c r="A66" s="4"/>
      <c r="B66" s="31" t="s">
        <v>12</v>
      </c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149"/>
    </row>
    <row r="67" spans="1:14" x14ac:dyDescent="0.3">
      <c r="A67" s="4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149"/>
    </row>
    <row r="68" spans="1:14" ht="15" thickBot="1" x14ac:dyDescent="0.35">
      <c r="A68" s="4"/>
      <c r="B68" s="1"/>
      <c r="C68" s="1"/>
      <c r="D68" s="1"/>
      <c r="E68" s="1"/>
      <c r="F68" s="80"/>
      <c r="G68" s="80"/>
      <c r="H68" s="80"/>
      <c r="I68" s="80"/>
      <c r="J68" s="80"/>
      <c r="K68" s="80"/>
      <c r="L68" s="80"/>
      <c r="M68" s="80"/>
      <c r="N68" s="149"/>
    </row>
    <row r="69" spans="1:14" ht="15" thickBot="1" x14ac:dyDescent="0.35">
      <c r="A69" s="4"/>
      <c r="B69" s="32" t="s">
        <v>13</v>
      </c>
      <c r="C69" s="53"/>
      <c r="D69" s="53"/>
      <c r="E69" s="53"/>
      <c r="F69" s="53"/>
      <c r="G69" s="88"/>
      <c r="H69" s="4"/>
      <c r="I69" s="103" t="s">
        <v>59</v>
      </c>
      <c r="J69" s="110"/>
      <c r="K69" s="110"/>
      <c r="L69" s="110"/>
      <c r="M69" s="138"/>
      <c r="N69" s="143"/>
    </row>
    <row r="70" spans="1:14" x14ac:dyDescent="0.3">
      <c r="A70" s="4"/>
      <c r="B70" s="33"/>
      <c r="C70" s="54"/>
      <c r="D70" s="54"/>
      <c r="E70" s="54"/>
      <c r="F70" s="54"/>
      <c r="G70" s="89"/>
      <c r="H70" s="4"/>
      <c r="I70" s="20"/>
      <c r="J70" s="111"/>
      <c r="K70" s="111"/>
      <c r="L70" s="111"/>
      <c r="M70" s="139"/>
      <c r="N70" s="143"/>
    </row>
    <row r="71" spans="1:14" x14ac:dyDescent="0.3">
      <c r="A71" s="4"/>
      <c r="B71" s="33"/>
      <c r="C71" s="54"/>
      <c r="D71" s="54"/>
      <c r="E71" s="54"/>
      <c r="F71" s="54"/>
      <c r="G71" s="89"/>
      <c r="H71" s="4"/>
      <c r="I71" s="104" t="s">
        <v>60</v>
      </c>
      <c r="J71" s="112"/>
      <c r="K71" s="112"/>
      <c r="L71" s="112"/>
      <c r="M71" s="140"/>
      <c r="N71" s="143"/>
    </row>
    <row r="72" spans="1:14" x14ac:dyDescent="0.3">
      <c r="A72" s="4"/>
      <c r="B72" s="33"/>
      <c r="C72" s="54"/>
      <c r="D72" s="54"/>
      <c r="E72" s="54"/>
      <c r="F72" s="54"/>
      <c r="G72" s="89"/>
      <c r="H72" s="4"/>
      <c r="I72" s="105"/>
      <c r="J72" s="112"/>
      <c r="K72" s="112"/>
      <c r="L72" s="112"/>
      <c r="M72" s="140"/>
      <c r="N72" s="143"/>
    </row>
    <row r="73" spans="1:14" x14ac:dyDescent="0.3">
      <c r="A73" s="4"/>
      <c r="B73" s="33"/>
      <c r="C73" s="54"/>
      <c r="D73" s="54"/>
      <c r="E73" s="54"/>
      <c r="F73" s="54"/>
      <c r="G73" s="89"/>
      <c r="H73" s="4"/>
      <c r="I73" s="104" t="s">
        <v>61</v>
      </c>
      <c r="J73" s="76"/>
      <c r="K73" s="76"/>
      <c r="L73" s="76"/>
      <c r="M73" s="141"/>
      <c r="N73" s="143"/>
    </row>
    <row r="74" spans="1:14" x14ac:dyDescent="0.3">
      <c r="A74" s="4"/>
      <c r="B74" s="33"/>
      <c r="C74" s="54"/>
      <c r="D74" s="54"/>
      <c r="E74" s="54"/>
      <c r="F74" s="54"/>
      <c r="G74" s="89"/>
      <c r="H74" s="4"/>
      <c r="I74" s="105"/>
      <c r="J74" s="112"/>
      <c r="K74" s="112"/>
      <c r="L74" s="112"/>
      <c r="M74" s="140"/>
      <c r="N74" s="143"/>
    </row>
    <row r="75" spans="1:14" x14ac:dyDescent="0.3">
      <c r="A75" s="4"/>
      <c r="B75" s="33"/>
      <c r="C75" s="54"/>
      <c r="D75" s="54"/>
      <c r="E75" s="54"/>
      <c r="F75" s="54"/>
      <c r="G75" s="89"/>
      <c r="H75" s="4"/>
      <c r="I75" s="105"/>
      <c r="J75" s="112"/>
      <c r="K75" s="112"/>
      <c r="L75" s="112"/>
      <c r="M75" s="140"/>
      <c r="N75" s="143"/>
    </row>
    <row r="76" spans="1:14" x14ac:dyDescent="0.3">
      <c r="A76" s="4"/>
      <c r="B76" s="33"/>
      <c r="C76" s="54"/>
      <c r="D76" s="54"/>
      <c r="E76" s="54"/>
      <c r="F76" s="54"/>
      <c r="G76" s="89"/>
      <c r="H76" s="4"/>
      <c r="I76" s="105"/>
      <c r="J76" s="76"/>
      <c r="K76" s="76"/>
      <c r="L76" s="76"/>
      <c r="M76" s="141"/>
      <c r="N76" s="143"/>
    </row>
    <row r="77" spans="1:14" ht="15" thickBot="1" x14ac:dyDescent="0.35">
      <c r="A77" s="4"/>
      <c r="B77" s="34"/>
      <c r="C77" s="55"/>
      <c r="D77" s="55"/>
      <c r="E77" s="55"/>
      <c r="F77" s="55"/>
      <c r="G77" s="90"/>
      <c r="H77" s="4"/>
      <c r="I77" s="106" t="s">
        <v>62</v>
      </c>
      <c r="J77" s="113"/>
      <c r="K77" s="113"/>
      <c r="L77" s="113"/>
      <c r="M77" s="142"/>
      <c r="N77" s="143"/>
    </row>
    <row r="78" spans="1:14" x14ac:dyDescent="0.3">
      <c r="A78" s="4"/>
      <c r="B78" s="35"/>
      <c r="C78" s="35"/>
      <c r="D78" s="35"/>
      <c r="E78" s="35"/>
      <c r="F78" s="68"/>
      <c r="G78" s="91"/>
      <c r="H78" s="4"/>
      <c r="I78" s="76"/>
      <c r="J78" s="76"/>
      <c r="K78" s="76"/>
      <c r="L78" s="76"/>
      <c r="M78" s="76"/>
      <c r="N78" s="143"/>
    </row>
    <row r="79" spans="1:14" x14ac:dyDescent="0.3">
      <c r="A79" s="4"/>
      <c r="B79" s="1"/>
      <c r="C79" s="56"/>
      <c r="D79" s="68"/>
      <c r="E79" s="68"/>
      <c r="F79" s="68"/>
      <c r="G79" s="92"/>
      <c r="H79" s="76"/>
      <c r="I79" s="76"/>
      <c r="J79" s="76"/>
      <c r="K79" s="76"/>
      <c r="L79" s="76"/>
      <c r="M79" s="76"/>
      <c r="N79" s="143"/>
    </row>
  </sheetData>
  <mergeCells count="51">
    <mergeCell ref="B65:G65"/>
    <mergeCell ref="H65:M65"/>
    <mergeCell ref="B66:M67"/>
    <mergeCell ref="B69:G69"/>
    <mergeCell ref="B70:G77"/>
    <mergeCell ref="J71:M72"/>
    <mergeCell ref="J74:M75"/>
    <mergeCell ref="J77:M77"/>
    <mergeCell ref="B57:M57"/>
    <mergeCell ref="B59:M59"/>
    <mergeCell ref="B60:M60"/>
    <mergeCell ref="B61:M61"/>
    <mergeCell ref="B62:M62"/>
    <mergeCell ref="B63:M63"/>
    <mergeCell ref="G50:H50"/>
    <mergeCell ref="B51:M51"/>
    <mergeCell ref="B52:M52"/>
    <mergeCell ref="B53:M53"/>
    <mergeCell ref="B54:M54"/>
    <mergeCell ref="B55:M55"/>
    <mergeCell ref="G44:H44"/>
    <mergeCell ref="G45:H45"/>
    <mergeCell ref="G46:H46"/>
    <mergeCell ref="G47:H47"/>
    <mergeCell ref="G48:H48"/>
    <mergeCell ref="G49:H49"/>
    <mergeCell ref="G38:H38"/>
    <mergeCell ref="G39:H39"/>
    <mergeCell ref="G40:H40"/>
    <mergeCell ref="G41:H41"/>
    <mergeCell ref="G42:H42"/>
    <mergeCell ref="G43:H43"/>
    <mergeCell ref="G32:H32"/>
    <mergeCell ref="G33:H33"/>
    <mergeCell ref="G34:H34"/>
    <mergeCell ref="G35:H35"/>
    <mergeCell ref="G36:H36"/>
    <mergeCell ref="G37:H37"/>
    <mergeCell ref="D20:F20"/>
    <mergeCell ref="B25:B26"/>
    <mergeCell ref="D25:E25"/>
    <mergeCell ref="K25:M25"/>
    <mergeCell ref="L26:M26"/>
    <mergeCell ref="L28:M28"/>
    <mergeCell ref="B14:M14"/>
    <mergeCell ref="B17:C17"/>
    <mergeCell ref="D17:G17"/>
    <mergeCell ref="J17:M17"/>
    <mergeCell ref="B18:C18"/>
    <mergeCell ref="D18:G18"/>
    <mergeCell ref="J18:M18"/>
  </mergeCells>
  <dataValidations count="2">
    <dataValidation type="list" allowBlank="1" showInputMessage="1" showErrorMessage="1" sqref="M27">
      <formula1>$Q$13:$Q$16</formula1>
    </dataValidation>
    <dataValidation type="list" allowBlank="1" showInputMessage="1" showErrorMessage="1" sqref="E49">
      <formula1>$Q$3:$Q$5</formula1>
    </dataValidation>
  </dataValidations>
  <hyperlinks>
    <hyperlink ref="E12" r:id="rId1" display="jvanschalwyk@jjt.co.za"/>
  </hyperlinks>
  <pageMargins left="0.7" right="0.7" top="0.75" bottom="0.75" header="0.3" footer="0.3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'[1]ServiceCare Form'!#REF!</xm:f>
          </x14:formula1>
          <xm:sqref>E41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Mokgothadi</dc:creator>
  <cp:lastModifiedBy>James Mokgothadi</cp:lastModifiedBy>
  <dcterms:created xsi:type="dcterms:W3CDTF">2018-04-12T12:14:45Z</dcterms:created>
  <dcterms:modified xsi:type="dcterms:W3CDTF">2018-04-12T12:20:27Z</dcterms:modified>
</cp:coreProperties>
</file>