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70A10EB7-CF80-42E4-A1F0-F3D5B18D0FD9}" xr6:coauthVersionLast="47" xr6:coauthVersionMax="47" xr10:uidLastSave="{00000000-0000-0000-0000-000000000000}"/>
  <bookViews>
    <workbookView xWindow="-108" yWindow="-108" windowWidth="23256" windowHeight="12456" activeTab="2" xr2:uid="{302F7809-826E-4DEF-8391-6CA50C82BFBF}"/>
  </bookViews>
  <sheets>
    <sheet name="מדידות RCL" sheetId="1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תתה בשיטת האליפסות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<sst xmlns="http://schemas.openxmlformats.org/spreadsheetml/2006/main" count="54" uniqueCount="43">
  <si>
    <t>מדידות</t>
  </si>
  <si>
    <t>סליל</t>
  </si>
  <si>
    <t>קבל</t>
  </si>
  <si>
    <t>התנגדות</t>
  </si>
  <si>
    <t>השראה</t>
  </si>
  <si>
    <t>קיבול</t>
  </si>
  <si>
    <t>נגד</t>
  </si>
  <si>
    <t>841.9mH</t>
  </si>
  <si>
    <t xml:space="preserve">ריצד גם ריצד </t>
  </si>
  <si>
    <t>במדידת התנגדות</t>
  </si>
  <si>
    <t>1.85nf</t>
  </si>
  <si>
    <t>eror p to n</t>
  </si>
  <si>
    <t>4.812kohm</t>
  </si>
  <si>
    <t>אמפליתודה 1 וולט</t>
  </si>
  <si>
    <t>VPP</t>
  </si>
  <si>
    <t xml:space="preserve"> 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</si>
  <si>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</si>
  <si>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</si>
  <si>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</si>
  <si>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</si>
  <si>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</si>
  <si>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</si>
  <si>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</si>
  <si>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</si>
  <si>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</si>
  <si>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</si>
  <si>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</si>
  <si>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</si>
  <si>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</si>
  <si>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</si>
  <si>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</si>
  <si>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</si>
  <si>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</si>
  <si>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</si>
  <si>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</si>
  <si>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ω[kHz]</t>
  </si>
  <si>
    <t>f [kHz]</t>
  </si>
  <si>
    <t>dω</t>
  </si>
  <si>
    <t>V_r/V_0</t>
  </si>
  <si>
    <t>dV_r/V_0</t>
  </si>
  <si>
    <t>ddt - res</t>
  </si>
  <si>
    <t>φ[rad]</t>
  </si>
  <si>
    <t>dφ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</si>
</sst>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06C9-943D-42BB-B10F-EA9536D21714}">
  <dimension ref="W3:AB12"/>
  <sheetViews>
    <sheetView topLeftCell="E1" workbookViewId="0">
      <selection activeCell="AA17" sqref="AA17"/>
    </sheetView>
  </sheetViews>
  <sheetFormatPr defaultRowHeight="14.4" x14ac:dyDescent="0.3"/>
  <sheetData>
    <row r="3" spans="23:28" x14ac:dyDescent="0.3">
      <c r="Y3" t="s">
        <v>5</v>
      </c>
      <c r="Z3" t="s">
        <v>4</v>
      </c>
      <c r="AA3" t="s">
        <v>3</v>
      </c>
      <c r="AB3" t="s">
        <v>0</v>
      </c>
    </row>
    <row r="4" spans="23:28" x14ac:dyDescent="0.3">
      <c r="W4" t="s">
        <v>9</v>
      </c>
      <c r="X4" t="s">
        <v>8</v>
      </c>
      <c r="Z4" t="s">
        <v>7</v>
      </c>
      <c r="AA4">
        <v>82.3</v>
      </c>
      <c r="AB4" t="s">
        <v>1</v>
      </c>
    </row>
    <row r="5" spans="23:28" x14ac:dyDescent="0.3">
      <c r="X5" t="s">
        <v>11</v>
      </c>
      <c r="Y5" t="s">
        <v>10</v>
      </c>
      <c r="AB5" t="s">
        <v>2</v>
      </c>
    </row>
    <row r="6" spans="23:28" x14ac:dyDescent="0.3">
      <c r="AA6" t="s">
        <v>12</v>
      </c>
      <c r="AB6" t="s">
        <v>6</v>
      </c>
    </row>
    <row r="9" spans="23:28" x14ac:dyDescent="0.3">
      <c r="X9" t="s">
        <v>14</v>
      </c>
      <c r="Y9">
        <v>2</v>
      </c>
      <c r="AB9" t="s">
        <v>13</v>
      </c>
    </row>
    <row r="12" spans="23:28" x14ac:dyDescent="0.3">
      <c r="X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C659-EA60-4E10-956A-C41EE8C7247E}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20</v>
      </c>
      <c r="B1" t="s">
        <v>17</v>
      </c>
      <c r="C1" t="s">
        <v>18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23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21</v>
      </c>
    </row>
    <row r="34" spans="2:4" x14ac:dyDescent="0.3">
      <c r="B34" t="s">
        <v>16</v>
      </c>
      <c r="D34" t="s">
        <v>19</v>
      </c>
    </row>
    <row r="37" spans="2:4" x14ac:dyDescent="0.3">
      <c r="D37" t="s">
        <v>22</v>
      </c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0B75-D2CC-4D18-9206-B3571EB1D673}">
  <dimension ref="A1:L28"/>
  <sheetViews>
    <sheetView tabSelected="1" workbookViewId="0">
      <selection activeCell="I2" sqref="I2:I28"/>
    </sheetView>
  </sheetViews>
  <sheetFormatPr defaultRowHeight="14.4" x14ac:dyDescent="0.3"/>
  <cols>
    <col min="2" max="2" width="12" bestFit="1" customWidth="1"/>
  </cols>
  <sheetData>
    <row r="1" spans="1:12" x14ac:dyDescent="0.3">
      <c r="A1" t="s">
        <v>36</v>
      </c>
      <c r="B1" t="s">
        <v>32</v>
      </c>
      <c r="C1" t="s">
        <v>30</v>
      </c>
      <c r="D1" t="s">
        <v>33</v>
      </c>
      <c r="E1" t="s">
        <v>31</v>
      </c>
      <c r="F1" t="s">
        <v>34</v>
      </c>
      <c r="I1" s="1" t="s">
        <v>35</v>
      </c>
      <c r="J1" s="1" t="s">
        <v>37</v>
      </c>
      <c r="K1" s="1" t="s">
        <v>38</v>
      </c>
      <c r="L1" s="1" t="s">
        <v>39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</f>
        <v>10.681415022205297</v>
      </c>
      <c r="J2">
        <f>10^(-7)/SQRT(12)</f>
        <v>2.8867513459481289E-8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</f>
        <v>13.194689145077131</v>
      </c>
      <c r="J3">
        <f t="shared" ref="J3:J28" si="4">10^(-7)/SQRT(12)</f>
        <v>2.8867513459481289E-8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15.079644737231007</v>
      </c>
      <c r="J4">
        <f t="shared" si="4"/>
        <v>2.8867513459481289E-8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16.964600329384883</v>
      </c>
      <c r="J5">
        <f t="shared" si="4"/>
        <v>2.8867513459481289E-8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18.2212373908208</v>
      </c>
      <c r="J6">
        <f t="shared" si="4"/>
        <v>2.8867513459481289E-8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19.477874452256717</v>
      </c>
      <c r="J7">
        <f t="shared" si="4"/>
        <v>2.8867513459481289E-8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20.106192982974676</v>
      </c>
      <c r="J8">
        <f t="shared" si="4"/>
        <v>2.8867513459481289E-8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20.734511513692635</v>
      </c>
      <c r="J9">
        <f t="shared" si="4"/>
        <v>2.8867513459481289E-8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21.362830044410593</v>
      </c>
      <c r="J10">
        <f t="shared" si="4"/>
        <v>2.8867513459481289E-8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21.991148575128552</v>
      </c>
      <c r="J11">
        <f t="shared" si="4"/>
        <v>2.8867513459481289E-8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22.368139693559328</v>
      </c>
      <c r="J12">
        <f t="shared" si="4"/>
        <v>2.8867513459481289E-8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22.493803399702919</v>
      </c>
      <c r="J13">
        <f t="shared" si="4"/>
        <v>2.8867513459481289E-8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22.556635252774715</v>
      </c>
      <c r="J14">
        <f t="shared" si="4"/>
        <v>2.8867513459481289E-8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22.61946710584651</v>
      </c>
      <c r="J15">
        <f t="shared" si="4"/>
        <v>2.8867513459481289E-8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22.682298958918306</v>
      </c>
      <c r="J16">
        <f t="shared" si="4"/>
        <v>2.8867513459481289E-8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22.745130811990101</v>
      </c>
      <c r="J17">
        <f t="shared" si="4"/>
        <v>2.8867513459481289E-8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22.870794518133696</v>
      </c>
      <c r="J18">
        <f t="shared" si="4"/>
        <v>2.8867513459481289E-8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23.247785636564469</v>
      </c>
      <c r="J19">
        <f t="shared" si="4"/>
        <v>2.8867513459481289E-8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23.876104167282428</v>
      </c>
      <c r="J20">
        <f t="shared" si="4"/>
        <v>2.8867513459481289E-8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24.504422698000386</v>
      </c>
      <c r="J21">
        <f t="shared" si="4"/>
        <v>2.8867513459481289E-8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25.132741228718345</v>
      </c>
      <c r="J22">
        <f t="shared" si="4"/>
        <v>2.8867513459481289E-8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26.389378290154262</v>
      </c>
      <c r="J23">
        <f t="shared" si="4"/>
        <v>2.8867513459481289E-8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27.646015351590183</v>
      </c>
      <c r="J24">
        <f t="shared" si="4"/>
        <v>2.8867513459481289E-8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29.530970943744055</v>
      </c>
      <c r="J25">
        <f t="shared" si="4"/>
        <v>2.8867513459481289E-8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31.415926535897931</v>
      </c>
      <c r="J26">
        <f t="shared" si="4"/>
        <v>2.8867513459481289E-8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33.300882128051803</v>
      </c>
      <c r="J27">
        <f t="shared" si="4"/>
        <v>2.8867513459481289E-8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35.814156250923645</v>
      </c>
      <c r="J28">
        <f t="shared" si="4"/>
        <v>2.8867513459481289E-8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5A2F-187B-4CCF-8148-99C5C233E483}">
  <dimension ref="A1:D28"/>
  <sheetViews>
    <sheetView workbookViewId="0">
      <selection activeCell="D8" sqref="D8"/>
    </sheetView>
  </sheetViews>
  <sheetFormatPr defaultRowHeight="14.4" x14ac:dyDescent="0.3"/>
  <sheetData>
    <row r="1" spans="1:4" x14ac:dyDescent="0.3">
      <c r="A1" t="s">
        <v>35</v>
      </c>
      <c r="B1" t="s">
        <v>37</v>
      </c>
      <c r="C1" t="s">
        <v>38</v>
      </c>
      <c r="D1" t="s">
        <v>39</v>
      </c>
    </row>
    <row r="2" spans="1:4" x14ac:dyDescent="0.3">
      <c r="A2">
        <v>10.681415022205297</v>
      </c>
      <c r="B2">
        <v>2.8867513459481289E-8</v>
      </c>
      <c r="C2">
        <v>0.12621359223300971</v>
      </c>
      <c r="D2">
        <v>2.8249061049934764E-3</v>
      </c>
    </row>
    <row r="3" spans="1:4" x14ac:dyDescent="0.3">
      <c r="A3">
        <v>13.194689145077131</v>
      </c>
      <c r="B3">
        <v>2.8867513459481289E-8</v>
      </c>
      <c r="C3">
        <v>0.17475728155339804</v>
      </c>
      <c r="D3">
        <v>2.8451462901554272E-3</v>
      </c>
    </row>
    <row r="4" spans="1:4" x14ac:dyDescent="0.3">
      <c r="A4">
        <v>15.079644737231007</v>
      </c>
      <c r="B4">
        <v>2.8867513459481289E-8</v>
      </c>
      <c r="C4">
        <v>0.23300970873786406</v>
      </c>
      <c r="D4">
        <v>2.8777490669701354E-3</v>
      </c>
    </row>
    <row r="5" spans="1:4" x14ac:dyDescent="0.3">
      <c r="A5">
        <v>16.964600329384883</v>
      </c>
      <c r="B5">
        <v>2.8867513459481289E-8</v>
      </c>
      <c r="C5">
        <v>0.30097087378640774</v>
      </c>
      <c r="D5">
        <v>2.9268576927575021E-3</v>
      </c>
    </row>
    <row r="6" spans="1:4" x14ac:dyDescent="0.3">
      <c r="A6">
        <v>18.2212373908208</v>
      </c>
      <c r="B6">
        <v>2.8867513459481289E-8</v>
      </c>
      <c r="C6">
        <v>0.37864077669902912</v>
      </c>
      <c r="D6">
        <v>2.9968522223628394E-3</v>
      </c>
    </row>
    <row r="7" spans="1:4" x14ac:dyDescent="0.3">
      <c r="A7">
        <v>19.477874452256717</v>
      </c>
      <c r="B7">
        <v>2.8867513459481289E-8</v>
      </c>
      <c r="C7">
        <v>0.47572815533980578</v>
      </c>
      <c r="D7">
        <v>3.1036559749999023E-3</v>
      </c>
    </row>
    <row r="8" spans="1:4" x14ac:dyDescent="0.3">
      <c r="A8">
        <v>20.106192982974676</v>
      </c>
      <c r="B8">
        <v>2.8867513459481289E-8</v>
      </c>
      <c r="C8">
        <v>0.55339805825242716</v>
      </c>
      <c r="D8">
        <v>3.203208483954749E-3</v>
      </c>
    </row>
    <row r="9" spans="1:4" x14ac:dyDescent="0.3">
      <c r="A9">
        <v>20.734511513692635</v>
      </c>
      <c r="B9">
        <v>2.8867513459481289E-8</v>
      </c>
      <c r="C9">
        <v>0.65048543689320393</v>
      </c>
      <c r="D9">
        <v>3.3434485003549694E-3</v>
      </c>
    </row>
    <row r="10" spans="1:4" x14ac:dyDescent="0.3">
      <c r="A10">
        <v>21.362830044410593</v>
      </c>
      <c r="B10">
        <v>2.8867513459481289E-8</v>
      </c>
      <c r="C10">
        <v>0.75728155339805825</v>
      </c>
      <c r="D10">
        <v>3.5156216011369167E-3</v>
      </c>
    </row>
    <row r="11" spans="1:4" x14ac:dyDescent="0.3">
      <c r="A11">
        <v>21.991148575128552</v>
      </c>
      <c r="B11">
        <v>2.8867513459481289E-8</v>
      </c>
      <c r="C11">
        <v>0.86407766990291257</v>
      </c>
      <c r="D11">
        <v>3.7040141511021207E-3</v>
      </c>
    </row>
    <row r="12" spans="1:4" x14ac:dyDescent="0.3">
      <c r="A12">
        <v>22.368139693559328</v>
      </c>
      <c r="B12">
        <v>2.8867513459481289E-8</v>
      </c>
      <c r="C12">
        <v>0.90291262135922334</v>
      </c>
      <c r="D12">
        <v>3.7760741925047347E-3</v>
      </c>
    </row>
    <row r="13" spans="1:4" x14ac:dyDescent="0.3">
      <c r="A13">
        <v>22.493803399702919</v>
      </c>
      <c r="B13">
        <v>2.8867513459481289E-8</v>
      </c>
      <c r="C13">
        <v>0.9126213592233009</v>
      </c>
      <c r="D13">
        <v>3.7943632147700987E-3</v>
      </c>
    </row>
    <row r="14" spans="1:4" x14ac:dyDescent="0.3">
      <c r="A14">
        <v>22.556635252774715</v>
      </c>
      <c r="B14">
        <v>2.8867513459481289E-8</v>
      </c>
      <c r="C14">
        <v>0.92233009708737856</v>
      </c>
      <c r="D14">
        <v>3.8127587014715734E-3</v>
      </c>
    </row>
    <row r="15" spans="1:4" x14ac:dyDescent="0.3">
      <c r="A15">
        <v>22.61946710584651</v>
      </c>
      <c r="B15">
        <v>2.8867513459481289E-8</v>
      </c>
      <c r="C15">
        <v>0.92233009708737856</v>
      </c>
      <c r="D15">
        <v>3.8127587014715734E-3</v>
      </c>
    </row>
    <row r="16" spans="1:4" x14ac:dyDescent="0.3">
      <c r="A16">
        <v>22.682298958918306</v>
      </c>
      <c r="B16">
        <v>2.8867513459481289E-8</v>
      </c>
      <c r="C16">
        <v>0.93203883495145623</v>
      </c>
      <c r="D16">
        <v>3.8312591190678355E-3</v>
      </c>
    </row>
    <row r="17" spans="1:4" x14ac:dyDescent="0.3">
      <c r="A17">
        <v>22.745130811990101</v>
      </c>
      <c r="B17">
        <v>2.8867513459481289E-8</v>
      </c>
      <c r="C17">
        <v>0.92233009708737856</v>
      </c>
      <c r="D17">
        <v>3.8127587014715734E-3</v>
      </c>
    </row>
    <row r="18" spans="1:4" x14ac:dyDescent="0.3">
      <c r="A18">
        <v>22.870794518133696</v>
      </c>
      <c r="B18">
        <v>2.8867513459481289E-8</v>
      </c>
      <c r="C18">
        <v>0.92233009708737856</v>
      </c>
      <c r="D18">
        <v>3.8127587014715734E-3</v>
      </c>
    </row>
    <row r="19" spans="1:4" x14ac:dyDescent="0.3">
      <c r="A19">
        <v>23.247785636564469</v>
      </c>
      <c r="B19">
        <v>2.8867513459481289E-8</v>
      </c>
      <c r="C19">
        <v>0.90291262135922334</v>
      </c>
      <c r="D19">
        <v>3.7760741925047347E-3</v>
      </c>
    </row>
    <row r="20" spans="1:4" x14ac:dyDescent="0.3">
      <c r="A20">
        <v>23.876104167282428</v>
      </c>
      <c r="B20">
        <v>2.8867513459481289E-8</v>
      </c>
      <c r="C20">
        <v>0.80582524271844658</v>
      </c>
      <c r="D20">
        <v>3.5993918889664226E-3</v>
      </c>
    </row>
    <row r="21" spans="1:4" x14ac:dyDescent="0.3">
      <c r="A21">
        <v>24.504422698000386</v>
      </c>
      <c r="B21">
        <v>2.8867513459481289E-8</v>
      </c>
      <c r="C21">
        <v>0.70873786407766992</v>
      </c>
      <c r="D21">
        <v>3.4351985107220332E-3</v>
      </c>
    </row>
    <row r="22" spans="1:4" x14ac:dyDescent="0.3">
      <c r="A22">
        <v>25.132741228718345</v>
      </c>
      <c r="B22">
        <v>2.8867513459481289E-8</v>
      </c>
      <c r="C22">
        <v>0.59223300970873782</v>
      </c>
      <c r="D22">
        <v>3.2573019761544756E-3</v>
      </c>
    </row>
    <row r="23" spans="1:4" x14ac:dyDescent="0.3">
      <c r="A23">
        <v>26.389378290154262</v>
      </c>
      <c r="B23">
        <v>2.8867513459481289E-8</v>
      </c>
      <c r="C23">
        <v>0.44660194174757284</v>
      </c>
      <c r="D23">
        <v>3.0694730390203166E-3</v>
      </c>
    </row>
    <row r="24" spans="1:4" x14ac:dyDescent="0.3">
      <c r="A24">
        <v>27.646015351590183</v>
      </c>
      <c r="B24">
        <v>2.8867513459481289E-8</v>
      </c>
      <c r="C24">
        <v>0.35922330097087379</v>
      </c>
      <c r="D24">
        <v>2.9780163783876511E-3</v>
      </c>
    </row>
    <row r="25" spans="1:4" x14ac:dyDescent="0.3">
      <c r="A25">
        <v>29.530970943744055</v>
      </c>
      <c r="B25">
        <v>2.8867513459481289E-8</v>
      </c>
      <c r="C25">
        <v>0.25242718446601942</v>
      </c>
      <c r="D25">
        <v>2.8905847643294932E-3</v>
      </c>
    </row>
    <row r="26" spans="1:4" x14ac:dyDescent="0.3">
      <c r="A26">
        <v>31.415926535897931</v>
      </c>
      <c r="B26">
        <v>2.8867513459481289E-8</v>
      </c>
      <c r="C26">
        <v>0.1941747572815534</v>
      </c>
      <c r="D26">
        <v>2.8550180837874188E-3</v>
      </c>
    </row>
    <row r="27" spans="1:4" x14ac:dyDescent="0.3">
      <c r="A27">
        <v>33.300882128051803</v>
      </c>
      <c r="B27">
        <v>2.8867513459481289E-8</v>
      </c>
      <c r="C27">
        <v>0.1650485436893204</v>
      </c>
      <c r="D27">
        <v>2.8405885317696021E-3</v>
      </c>
    </row>
    <row r="28" spans="1:4" x14ac:dyDescent="0.3">
      <c r="A28">
        <v>35.814156250923645</v>
      </c>
      <c r="B28">
        <v>2.8867513459481289E-8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B89C-9999-42C7-87E6-1991117A20CF}">
  <dimension ref="A1:B35"/>
  <sheetViews>
    <sheetView topLeftCell="A3" workbookViewId="0">
      <selection sqref="A1:B29"/>
    </sheetView>
  </sheetViews>
  <sheetFormatPr defaultRowHeight="14.4" x14ac:dyDescent="0.3"/>
  <sheetData>
    <row r="1" spans="1:2" x14ac:dyDescent="0.3">
      <c r="A1" t="s">
        <v>20</v>
      </c>
      <c r="B1" t="s">
        <v>24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25</v>
      </c>
    </row>
    <row r="35" spans="2:2" x14ac:dyDescent="0.3">
      <c r="B3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44B-855C-4DAA-BF0B-EA830A5C624F}">
  <dimension ref="A1:K28"/>
  <sheetViews>
    <sheetView workbookViewId="0">
      <selection activeCell="K2" sqref="K2:K28"/>
    </sheetView>
  </sheetViews>
  <sheetFormatPr defaultRowHeight="14.4" x14ac:dyDescent="0.3"/>
  <cols>
    <col min="9" max="9" width="12" bestFit="1" customWidth="1"/>
  </cols>
  <sheetData>
    <row r="1" spans="1:11" x14ac:dyDescent="0.3">
      <c r="A1" t="s">
        <v>36</v>
      </c>
      <c r="B1" t="s">
        <v>32</v>
      </c>
      <c r="C1" t="s">
        <v>24</v>
      </c>
      <c r="D1" t="s">
        <v>40</v>
      </c>
      <c r="H1" s="1" t="s">
        <v>35</v>
      </c>
      <c r="I1" t="s">
        <v>37</v>
      </c>
      <c r="J1" s="1" t="s">
        <v>41</v>
      </c>
      <c r="K1" s="1" t="s">
        <v>42</v>
      </c>
    </row>
    <row r="2" spans="1:11" x14ac:dyDescent="0.3">
      <c r="A2">
        <v>1.7</v>
      </c>
      <c r="B2">
        <f>10^(-7)/SQRT(12)</f>
        <v>2.8867513459481289E-8</v>
      </c>
      <c r="C2">
        <v>136</v>
      </c>
      <c r="D2">
        <f>0.4/SQRT(12)</f>
        <v>0.11547005383792516</v>
      </c>
      <c r="H2">
        <f>A2*2*PI()</f>
        <v>10.681415022205297</v>
      </c>
      <c r="I2">
        <f>10^(-7)/SQRT(12)</f>
        <v>2.8867513459481289E-8</v>
      </c>
      <c r="J2">
        <f>H2*C2*10^-3</f>
        <v>1.4526724430199205</v>
      </c>
      <c r="K2">
        <f>SQRT((H2*D2*10^-3)^2+(C2*I2*10^-3)^2)</f>
        <v>1.2333835676855164E-3</v>
      </c>
    </row>
    <row r="3" spans="1:11" x14ac:dyDescent="0.3">
      <c r="A3">
        <v>2.1</v>
      </c>
      <c r="B3">
        <f t="shared" ref="B3:B28" si="0">10^(-7)/SQRT(12)</f>
        <v>2.8867513459481289E-8</v>
      </c>
      <c r="C3">
        <v>106</v>
      </c>
      <c r="D3">
        <f t="shared" ref="D3:D28" si="1">0.4/SQRT(12)</f>
        <v>0.11547005383792516</v>
      </c>
      <c r="H3">
        <f t="shared" ref="H3:H28" si="2">A3*2*PI()</f>
        <v>13.194689145077131</v>
      </c>
      <c r="I3">
        <f t="shared" ref="I3:I28" si="3">10^(-7)/SQRT(12)</f>
        <v>2.8867513459481289E-8</v>
      </c>
      <c r="J3">
        <f t="shared" ref="J3:J28" si="4">H3*C3*10^-3</f>
        <v>1.3986370493781759</v>
      </c>
      <c r="K3">
        <f t="shared" ref="K3:K28" si="5">SQRT((H3*D3*10^-3)^2+(C3*I3*10^-3)^2)</f>
        <v>1.523591465959816E-3</v>
      </c>
    </row>
    <row r="4" spans="1:11" x14ac:dyDescent="0.3">
      <c r="A4">
        <v>2.4</v>
      </c>
      <c r="B4">
        <f t="shared" si="0"/>
        <v>2.8867513459481289E-8</v>
      </c>
      <c r="C4">
        <v>90</v>
      </c>
      <c r="D4">
        <f t="shared" si="1"/>
        <v>0.11547005383792516</v>
      </c>
      <c r="H4">
        <f t="shared" si="2"/>
        <v>15.079644737231007</v>
      </c>
      <c r="I4">
        <f t="shared" si="3"/>
        <v>2.8867513459481289E-8</v>
      </c>
      <c r="J4">
        <f t="shared" si="4"/>
        <v>1.3571680263507906</v>
      </c>
      <c r="K4">
        <f t="shared" si="5"/>
        <v>1.7412473896667876E-3</v>
      </c>
    </row>
    <row r="5" spans="1:11" x14ac:dyDescent="0.3">
      <c r="A5">
        <v>2.7</v>
      </c>
      <c r="B5">
        <f t="shared" si="0"/>
        <v>2.8867513459481289E-8</v>
      </c>
      <c r="C5">
        <v>76</v>
      </c>
      <c r="D5">
        <f t="shared" si="1"/>
        <v>0.11547005383792516</v>
      </c>
      <c r="H5">
        <f t="shared" si="2"/>
        <v>16.964600329384883</v>
      </c>
      <c r="I5">
        <f t="shared" si="3"/>
        <v>2.8867513459481289E-8</v>
      </c>
      <c r="J5">
        <f t="shared" si="4"/>
        <v>1.289309625033251</v>
      </c>
      <c r="K5">
        <f t="shared" si="5"/>
        <v>1.9589033133741839E-3</v>
      </c>
    </row>
    <row r="6" spans="1:11" x14ac:dyDescent="0.3">
      <c r="A6">
        <v>2.9</v>
      </c>
      <c r="B6">
        <f t="shared" si="0"/>
        <v>2.8867513459481289E-8</v>
      </c>
      <c r="C6">
        <v>68</v>
      </c>
      <c r="D6">
        <f t="shared" si="1"/>
        <v>0.11547005383792516</v>
      </c>
      <c r="H6">
        <f t="shared" si="2"/>
        <v>18.2212373908208</v>
      </c>
      <c r="I6">
        <f t="shared" si="3"/>
        <v>2.8867513459481289E-8</v>
      </c>
      <c r="J6">
        <f t="shared" si="4"/>
        <v>1.2390441425758145</v>
      </c>
      <c r="K6">
        <f t="shared" si="5"/>
        <v>2.1040072625126086E-3</v>
      </c>
    </row>
    <row r="7" spans="1:11" x14ac:dyDescent="0.3">
      <c r="A7">
        <v>3.1</v>
      </c>
      <c r="B7">
        <f t="shared" si="0"/>
        <v>2.8867513459481289E-8</v>
      </c>
      <c r="C7">
        <v>58</v>
      </c>
      <c r="D7">
        <f t="shared" si="1"/>
        <v>0.11547005383792516</v>
      </c>
      <c r="H7">
        <f t="shared" si="2"/>
        <v>19.477874452256717</v>
      </c>
      <c r="I7">
        <f t="shared" si="3"/>
        <v>2.8867513459481289E-8</v>
      </c>
      <c r="J7">
        <f t="shared" si="4"/>
        <v>1.1297167182308898</v>
      </c>
      <c r="K7">
        <f t="shared" si="5"/>
        <v>2.2491112116510533E-3</v>
      </c>
    </row>
    <row r="8" spans="1:11" x14ac:dyDescent="0.3">
      <c r="A8">
        <v>3.2</v>
      </c>
      <c r="B8">
        <f t="shared" si="0"/>
        <v>2.8867513459481289E-8</v>
      </c>
      <c r="C8">
        <v>46</v>
      </c>
      <c r="D8">
        <f t="shared" si="1"/>
        <v>0.11547005383792516</v>
      </c>
      <c r="H8">
        <f t="shared" si="2"/>
        <v>20.106192982974676</v>
      </c>
      <c r="I8">
        <f t="shared" si="3"/>
        <v>2.8867513459481289E-8</v>
      </c>
      <c r="J8">
        <f t="shared" si="4"/>
        <v>0.9248848772168351</v>
      </c>
      <c r="K8">
        <f t="shared" si="5"/>
        <v>2.3216631862201793E-3</v>
      </c>
    </row>
    <row r="9" spans="1:11" x14ac:dyDescent="0.3">
      <c r="A9">
        <v>3.3</v>
      </c>
      <c r="B9">
        <f t="shared" si="0"/>
        <v>2.8867513459481289E-8</v>
      </c>
      <c r="C9">
        <v>38</v>
      </c>
      <c r="D9">
        <f t="shared" si="1"/>
        <v>0.11547005383792516</v>
      </c>
      <c r="H9">
        <f t="shared" si="2"/>
        <v>20.734511513692635</v>
      </c>
      <c r="I9">
        <f t="shared" si="3"/>
        <v>2.8867513459481289E-8</v>
      </c>
      <c r="J9">
        <f t="shared" si="4"/>
        <v>0.78791143752032011</v>
      </c>
      <c r="K9">
        <f t="shared" si="5"/>
        <v>2.394215160789419E-3</v>
      </c>
    </row>
    <row r="10" spans="1:11" x14ac:dyDescent="0.3">
      <c r="A10">
        <v>3.4</v>
      </c>
      <c r="B10">
        <f t="shared" si="0"/>
        <v>2.8867513459481289E-8</v>
      </c>
      <c r="C10">
        <v>30</v>
      </c>
      <c r="D10">
        <f t="shared" si="1"/>
        <v>0.11547005383792516</v>
      </c>
      <c r="H10">
        <f t="shared" si="2"/>
        <v>21.362830044410593</v>
      </c>
      <c r="I10">
        <f t="shared" si="3"/>
        <v>2.8867513459481289E-8</v>
      </c>
      <c r="J10">
        <f t="shared" si="4"/>
        <v>0.64088490133231779</v>
      </c>
      <c r="K10">
        <f t="shared" si="5"/>
        <v>2.4667671353586882E-3</v>
      </c>
    </row>
    <row r="11" spans="1:11" x14ac:dyDescent="0.3">
      <c r="A11">
        <v>3.5</v>
      </c>
      <c r="B11">
        <f t="shared" si="0"/>
        <v>2.8867513459481289E-8</v>
      </c>
      <c r="C11">
        <v>16.8</v>
      </c>
      <c r="D11">
        <f t="shared" si="1"/>
        <v>0.11547005383792516</v>
      </c>
      <c r="H11">
        <f t="shared" si="2"/>
        <v>21.991148575128552</v>
      </c>
      <c r="I11">
        <f t="shared" si="3"/>
        <v>2.8867513459481289E-8</v>
      </c>
      <c r="J11">
        <f t="shared" si="4"/>
        <v>0.36945129606215971</v>
      </c>
      <c r="K11">
        <f t="shared" si="5"/>
        <v>2.5393191099279517E-3</v>
      </c>
    </row>
    <row r="12" spans="1:11" x14ac:dyDescent="0.3">
      <c r="A12">
        <v>3.56</v>
      </c>
      <c r="B12">
        <f t="shared" si="0"/>
        <v>2.8867513459481289E-8</v>
      </c>
      <c r="C12">
        <v>8.4</v>
      </c>
      <c r="D12">
        <f t="shared" si="1"/>
        <v>0.11547005383792516</v>
      </c>
      <c r="H12">
        <f t="shared" si="2"/>
        <v>22.368139693559328</v>
      </c>
      <c r="I12">
        <f t="shared" si="3"/>
        <v>2.8867513459481289E-8</v>
      </c>
      <c r="J12">
        <f t="shared" si="4"/>
        <v>0.18789237342589837</v>
      </c>
      <c r="K12">
        <f t="shared" si="5"/>
        <v>2.5828502946695382E-3</v>
      </c>
    </row>
    <row r="13" spans="1:11" x14ac:dyDescent="0.3">
      <c r="A13">
        <v>3.58</v>
      </c>
      <c r="B13">
        <f t="shared" si="0"/>
        <v>2.8867513459481289E-8</v>
      </c>
      <c r="C13">
        <v>5.4</v>
      </c>
      <c r="D13">
        <f t="shared" si="1"/>
        <v>0.11547005383792516</v>
      </c>
      <c r="H13">
        <f t="shared" si="2"/>
        <v>22.493803399702919</v>
      </c>
      <c r="I13">
        <f t="shared" si="3"/>
        <v>2.8867513459481289E-8</v>
      </c>
      <c r="J13">
        <f t="shared" si="4"/>
        <v>0.12146653835839577</v>
      </c>
      <c r="K13">
        <f t="shared" si="5"/>
        <v>2.5973606895834051E-3</v>
      </c>
    </row>
    <row r="14" spans="1:11" x14ac:dyDescent="0.3">
      <c r="A14">
        <v>3.59</v>
      </c>
      <c r="B14">
        <f t="shared" si="0"/>
        <v>2.8867513459481289E-8</v>
      </c>
      <c r="C14">
        <v>4</v>
      </c>
      <c r="D14">
        <f t="shared" si="1"/>
        <v>0.11547005383792516</v>
      </c>
      <c r="H14">
        <f t="shared" si="2"/>
        <v>22.556635252774715</v>
      </c>
      <c r="I14">
        <f t="shared" si="3"/>
        <v>2.8867513459481289E-8</v>
      </c>
      <c r="J14">
        <f t="shared" si="4"/>
        <v>9.0226541011098865E-2</v>
      </c>
      <c r="K14">
        <f t="shared" si="5"/>
        <v>2.6046158870403398E-3</v>
      </c>
    </row>
    <row r="15" spans="1:11" x14ac:dyDescent="0.3">
      <c r="A15">
        <v>3.6</v>
      </c>
      <c r="B15">
        <f t="shared" si="0"/>
        <v>2.8867513459481289E-8</v>
      </c>
      <c r="C15">
        <v>3</v>
      </c>
      <c r="D15">
        <f t="shared" si="1"/>
        <v>0.11547005383792516</v>
      </c>
      <c r="H15">
        <f t="shared" si="2"/>
        <v>22.61946710584651</v>
      </c>
      <c r="I15">
        <f t="shared" si="3"/>
        <v>2.8867513459481289E-8</v>
      </c>
      <c r="J15">
        <f t="shared" si="4"/>
        <v>6.7858401317539535E-2</v>
      </c>
      <c r="K15">
        <f t="shared" si="5"/>
        <v>2.6118710844972755E-3</v>
      </c>
    </row>
    <row r="16" spans="1:11" x14ac:dyDescent="0.3">
      <c r="A16">
        <v>3.61</v>
      </c>
      <c r="B16">
        <f t="shared" si="0"/>
        <v>2.8867513459481289E-8</v>
      </c>
      <c r="C16">
        <v>1.2</v>
      </c>
      <c r="D16">
        <f t="shared" si="1"/>
        <v>0.11547005383792516</v>
      </c>
      <c r="H16">
        <f t="shared" si="2"/>
        <v>22.682298958918306</v>
      </c>
      <c r="I16">
        <f t="shared" si="3"/>
        <v>2.8867513459481289E-8</v>
      </c>
      <c r="J16">
        <f t="shared" si="4"/>
        <v>2.7218758750701965E-2</v>
      </c>
      <c r="K16">
        <f t="shared" si="5"/>
        <v>2.6191262819542107E-3</v>
      </c>
    </row>
    <row r="17" spans="1:11" x14ac:dyDescent="0.3">
      <c r="A17">
        <v>3.62</v>
      </c>
      <c r="B17">
        <f t="shared" si="0"/>
        <v>2.8867513459481289E-8</v>
      </c>
      <c r="C17">
        <v>0</v>
      </c>
      <c r="D17">
        <f t="shared" si="1"/>
        <v>0.11547005383792516</v>
      </c>
      <c r="H17">
        <f t="shared" si="2"/>
        <v>22.745130811990101</v>
      </c>
      <c r="I17">
        <f t="shared" si="3"/>
        <v>2.8867513459481289E-8</v>
      </c>
      <c r="J17">
        <f t="shared" si="4"/>
        <v>0</v>
      </c>
      <c r="K17">
        <f t="shared" si="5"/>
        <v>2.6263814794111476E-3</v>
      </c>
    </row>
    <row r="18" spans="1:11" x14ac:dyDescent="0.3">
      <c r="A18">
        <v>3.64</v>
      </c>
      <c r="B18">
        <f t="shared" si="0"/>
        <v>2.8867513459481289E-8</v>
      </c>
      <c r="C18">
        <v>2.8</v>
      </c>
      <c r="D18">
        <f t="shared" si="1"/>
        <v>0.11547005383792516</v>
      </c>
      <c r="H18">
        <f t="shared" si="2"/>
        <v>22.870794518133696</v>
      </c>
      <c r="I18">
        <f t="shared" si="3"/>
        <v>2.8867513459481289E-8</v>
      </c>
      <c r="J18">
        <f t="shared" si="4"/>
        <v>6.4038224650774342E-2</v>
      </c>
      <c r="K18">
        <f t="shared" si="5"/>
        <v>2.6408918743250228E-3</v>
      </c>
    </row>
    <row r="19" spans="1:11" x14ac:dyDescent="0.3">
      <c r="A19">
        <v>3.7</v>
      </c>
      <c r="B19">
        <f t="shared" si="0"/>
        <v>2.8867513459481289E-8</v>
      </c>
      <c r="C19">
        <v>10.8</v>
      </c>
      <c r="D19">
        <f t="shared" si="1"/>
        <v>0.11547005383792516</v>
      </c>
      <c r="H19">
        <f t="shared" si="2"/>
        <v>23.247785636564469</v>
      </c>
      <c r="I19">
        <f t="shared" si="3"/>
        <v>2.8867513459481289E-8</v>
      </c>
      <c r="J19">
        <f t="shared" si="4"/>
        <v>0.2510760848748963</v>
      </c>
      <c r="K19">
        <f t="shared" si="5"/>
        <v>2.6844230590666609E-3</v>
      </c>
    </row>
    <row r="20" spans="1:11" x14ac:dyDescent="0.3">
      <c r="A20">
        <v>3.8</v>
      </c>
      <c r="B20">
        <f t="shared" si="0"/>
        <v>2.8867513459481289E-8</v>
      </c>
      <c r="C20">
        <v>21.6</v>
      </c>
      <c r="D20">
        <f t="shared" si="1"/>
        <v>0.11547005383792516</v>
      </c>
      <c r="H20">
        <f t="shared" si="2"/>
        <v>23.876104167282428</v>
      </c>
      <c r="I20">
        <f t="shared" si="3"/>
        <v>2.8867513459481289E-8</v>
      </c>
      <c r="J20">
        <f t="shared" si="4"/>
        <v>0.51572385001330046</v>
      </c>
      <c r="K20">
        <f t="shared" si="5"/>
        <v>2.7569750336360818E-3</v>
      </c>
    </row>
    <row r="21" spans="1:11" x14ac:dyDescent="0.3">
      <c r="A21">
        <v>3.9</v>
      </c>
      <c r="B21">
        <f t="shared" si="0"/>
        <v>2.8867513459481289E-8</v>
      </c>
      <c r="C21">
        <v>30</v>
      </c>
      <c r="D21">
        <f t="shared" si="1"/>
        <v>0.11547005383792516</v>
      </c>
      <c r="H21">
        <f t="shared" si="2"/>
        <v>24.504422698000386</v>
      </c>
      <c r="I21">
        <f t="shared" si="3"/>
        <v>2.8867513459481289E-8</v>
      </c>
      <c r="J21">
        <f t="shared" si="4"/>
        <v>0.73513268094001161</v>
      </c>
      <c r="K21">
        <f t="shared" si="5"/>
        <v>2.8295270082055127E-3</v>
      </c>
    </row>
    <row r="22" spans="1:11" x14ac:dyDescent="0.3">
      <c r="A22">
        <v>4</v>
      </c>
      <c r="B22">
        <f t="shared" si="0"/>
        <v>2.8867513459481289E-8</v>
      </c>
      <c r="C22">
        <v>36</v>
      </c>
      <c r="D22">
        <f t="shared" si="1"/>
        <v>0.11547005383792516</v>
      </c>
      <c r="H22">
        <f t="shared" si="2"/>
        <v>25.132741228718345</v>
      </c>
      <c r="I22">
        <f t="shared" si="3"/>
        <v>2.8867513459481289E-8</v>
      </c>
      <c r="J22">
        <f t="shared" si="4"/>
        <v>0.90477868423386043</v>
      </c>
      <c r="K22">
        <f t="shared" si="5"/>
        <v>2.9020789827749346E-3</v>
      </c>
    </row>
    <row r="23" spans="1:11" x14ac:dyDescent="0.3">
      <c r="A23">
        <v>4.2</v>
      </c>
      <c r="B23">
        <f t="shared" si="0"/>
        <v>2.8867513459481289E-8</v>
      </c>
      <c r="C23">
        <v>42</v>
      </c>
      <c r="D23">
        <f t="shared" si="1"/>
        <v>0.11547005383792516</v>
      </c>
      <c r="H23">
        <f t="shared" si="2"/>
        <v>26.389378290154262</v>
      </c>
      <c r="I23">
        <f t="shared" si="3"/>
        <v>2.8867513459481289E-8</v>
      </c>
      <c r="J23">
        <f t="shared" si="4"/>
        <v>1.108353888186479</v>
      </c>
      <c r="K23">
        <f t="shared" si="5"/>
        <v>3.0471829319137275E-3</v>
      </c>
    </row>
    <row r="24" spans="1:11" x14ac:dyDescent="0.3">
      <c r="A24">
        <v>4.4000000000000004</v>
      </c>
      <c r="B24">
        <f t="shared" si="0"/>
        <v>2.8867513459481289E-8</v>
      </c>
      <c r="C24">
        <v>44</v>
      </c>
      <c r="D24">
        <f t="shared" si="1"/>
        <v>0.11547005383792516</v>
      </c>
      <c r="H24">
        <f t="shared" si="2"/>
        <v>27.646015351590183</v>
      </c>
      <c r="I24">
        <f t="shared" si="3"/>
        <v>2.8867513459481289E-8</v>
      </c>
      <c r="J24">
        <f t="shared" si="4"/>
        <v>1.2164246754699679</v>
      </c>
      <c r="K24">
        <f t="shared" si="5"/>
        <v>3.1922868810524761E-3</v>
      </c>
    </row>
    <row r="25" spans="1:11" x14ac:dyDescent="0.3">
      <c r="A25">
        <v>4.7</v>
      </c>
      <c r="B25">
        <f t="shared" si="0"/>
        <v>2.8867513459481289E-8</v>
      </c>
      <c r="C25">
        <v>46</v>
      </c>
      <c r="D25">
        <f t="shared" si="1"/>
        <v>0.11547005383792516</v>
      </c>
      <c r="H25">
        <f t="shared" si="2"/>
        <v>29.530970943744055</v>
      </c>
      <c r="I25">
        <f t="shared" si="3"/>
        <v>2.8867513459481289E-8</v>
      </c>
      <c r="J25">
        <f t="shared" si="4"/>
        <v>1.3584246634122266</v>
      </c>
      <c r="K25">
        <f t="shared" si="5"/>
        <v>3.409942804760588E-3</v>
      </c>
    </row>
    <row r="26" spans="1:11" x14ac:dyDescent="0.3">
      <c r="A26">
        <v>5</v>
      </c>
      <c r="B26">
        <f t="shared" si="0"/>
        <v>2.8867513459481289E-8</v>
      </c>
      <c r="C26">
        <v>46</v>
      </c>
      <c r="D26">
        <f t="shared" si="1"/>
        <v>0.11547005383792516</v>
      </c>
      <c r="H26">
        <f t="shared" si="2"/>
        <v>31.415926535897931</v>
      </c>
      <c r="I26">
        <f t="shared" si="3"/>
        <v>2.8867513459481289E-8</v>
      </c>
      <c r="J26">
        <f t="shared" si="4"/>
        <v>1.4451326206513049</v>
      </c>
      <c r="K26">
        <f t="shared" si="5"/>
        <v>3.6275987284686791E-3</v>
      </c>
    </row>
    <row r="27" spans="1:11" x14ac:dyDescent="0.3">
      <c r="A27">
        <v>5.3</v>
      </c>
      <c r="B27">
        <f t="shared" si="0"/>
        <v>2.8867513459481289E-8</v>
      </c>
      <c r="C27">
        <v>46</v>
      </c>
      <c r="D27">
        <f t="shared" si="1"/>
        <v>0.11547005383792516</v>
      </c>
      <c r="H27">
        <f t="shared" si="2"/>
        <v>33.300882128051803</v>
      </c>
      <c r="I27">
        <f t="shared" si="3"/>
        <v>2.8867513459481289E-8</v>
      </c>
      <c r="J27">
        <f t="shared" si="4"/>
        <v>1.531840577890383</v>
      </c>
      <c r="K27">
        <f t="shared" si="5"/>
        <v>3.8452546521767711E-3</v>
      </c>
    </row>
    <row r="28" spans="1:11" x14ac:dyDescent="0.3">
      <c r="A28">
        <v>5.7</v>
      </c>
      <c r="B28">
        <f t="shared" si="0"/>
        <v>2.8867513459481289E-8</v>
      </c>
      <c r="C28">
        <v>48</v>
      </c>
      <c r="D28">
        <f t="shared" si="1"/>
        <v>0.11547005383792516</v>
      </c>
      <c r="H28">
        <f t="shared" si="2"/>
        <v>35.814156250923645</v>
      </c>
      <c r="I28">
        <f t="shared" si="3"/>
        <v>2.8867513459481289E-8</v>
      </c>
      <c r="J28">
        <f t="shared" si="4"/>
        <v>1.7190795000443351</v>
      </c>
      <c r="K28">
        <f t="shared" si="5"/>
        <v>4.1354625504542494E-3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33E-FD0C-46AE-AD34-04E877D3A333}">
  <dimension ref="A1:I28"/>
  <sheetViews>
    <sheetView workbookViewId="0">
      <selection activeCell="D17" sqref="D17"/>
    </sheetView>
  </sheetViews>
  <sheetFormatPr defaultRowHeight="14.4" x14ac:dyDescent="0.3"/>
  <sheetData>
    <row r="1" spans="1:9" x14ac:dyDescent="0.3">
      <c r="A1" t="s">
        <v>20</v>
      </c>
      <c r="C1" t="s">
        <v>27</v>
      </c>
      <c r="D1" t="s">
        <v>28</v>
      </c>
      <c r="E1" t="s">
        <v>29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מדידות RCL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תתה בשיטת האליפסות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2023-03-21T10:43:54Z</dcterms:modified>
</cp:coreProperties>
</file>