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AB30361B-D76F-493E-A155-AF580D42DEC9}" xr6:coauthVersionLast="47" xr6:coauthVersionMax="47" xr10:uidLastSave="{00000000-0000-0000-0000-000000000000}"/>
  <bookViews>
    <workbookView xWindow="-108" yWindow="-108" windowWidth="23256" windowHeight="12456" xr2:uid="{B4366F9D-3FD2-41CA-ACA6-8E757F23B737}"/>
  </bookViews>
  <sheets>
    <sheet name="Sheet1" sheetId="7" r:id="rId1"/>
    <sheet name="Ramkol2" sheetId="2" r:id="rId2"/>
    <sheet name="Ramkol3" sheetId="3" r:id="rId3"/>
    <sheet name="Ramkol4" sheetId="4" r:id="rId4"/>
    <sheet name="Ramkol5" sheetId="5" r:id="rId5"/>
    <sheet name="Ramkol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7" l="1"/>
  <c r="Y5" i="7" s="1"/>
  <c r="AI7" i="7"/>
  <c r="AG6" i="7"/>
  <c r="AH5" i="7"/>
  <c r="E3" i="6"/>
  <c r="E2" i="6"/>
  <c r="D3" i="6"/>
  <c r="D2" i="6"/>
  <c r="E3" i="5"/>
  <c r="E4" i="5"/>
  <c r="E2" i="5"/>
  <c r="D3" i="5"/>
  <c r="D4" i="5"/>
  <c r="D2" i="5"/>
  <c r="D4" i="4"/>
  <c r="E4" i="4" s="1"/>
  <c r="D3" i="4"/>
  <c r="E3" i="4" s="1"/>
  <c r="D2" i="4"/>
  <c r="E2" i="4" s="1"/>
  <c r="D3" i="3"/>
  <c r="E3" i="3" s="1"/>
  <c r="D4" i="3"/>
  <c r="E4" i="3" s="1"/>
  <c r="D2" i="3"/>
  <c r="E2" i="3" s="1"/>
  <c r="D4" i="2"/>
  <c r="E4" i="2" s="1"/>
  <c r="D3" i="2"/>
  <c r="E3" i="2" s="1"/>
  <c r="D2" i="2"/>
  <c r="E2" i="2" s="1"/>
  <c r="V5" i="7" l="1"/>
  <c r="X5" i="7"/>
</calcChain>
</file>

<file path=xl/sharedStrings.xml><?xml version="1.0" encoding="utf-8"?>
<sst xmlns="http://schemas.openxmlformats.org/spreadsheetml/2006/main" count="42" uniqueCount="23">
  <si>
    <t>מדידות</t>
  </si>
  <si>
    <t>במדידת התנגדות</t>
  </si>
  <si>
    <t xml:space="preserve">ריצד גם ריצד </t>
  </si>
  <si>
    <t>סליל</t>
  </si>
  <si>
    <t>eror p to n</t>
  </si>
  <si>
    <t>קבל</t>
  </si>
  <si>
    <t>נגד</t>
  </si>
  <si>
    <t>VPP</t>
  </si>
  <si>
    <t>אמפליתודה 1 וולט</t>
  </si>
  <si>
    <r>
      <t>R[</t>
    </r>
    <r>
      <rPr>
        <sz val="11"/>
        <color theme="1"/>
        <rFont val="Calibri"/>
        <family val="2"/>
      </rPr>
      <t>Ω]</t>
    </r>
  </si>
  <si>
    <t>L[mH]</t>
  </si>
  <si>
    <t>C[nF]</t>
  </si>
  <si>
    <t>f[Hz]</t>
  </si>
  <si>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[rad]</t>
    </r>
  </si>
  <si>
    <t>R[Ω]</t>
  </si>
  <si>
    <t>ω[rad]</t>
  </si>
  <si>
    <t>a[0]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</si>
  <si>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</si>
  <si>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a[1]</t>
  </si>
  <si>
    <t>השראה(H)</t>
  </si>
  <si>
    <t>כולל</t>
  </si>
  <si>
    <t>a[2]</t>
  </si>
  <si>
    <t>קיבול(F)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</si>
</sst>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rgb="FF000000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Normal" xfId="0" builtinId="0"/>
    <cellStyle name="Normal 2" xfId="1" xr:uid="{44105032-96B2-4BC2-A511-C9A6AA6330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8C0F-998D-4495-83E4-25104479ED95}">
  <dimension ref="V4:AJ10"/>
  <sheetViews>
    <sheetView tabSelected="1" topLeftCell="S1" workbookViewId="0">
      <selection activeCell="AF4" sqref="AF4:AJ10"/>
    </sheetView>
  </sheetViews>
  <sheetFormatPr defaultRowHeight="14.4" x14ac:dyDescent="0.3"/>
  <cols>
    <col min="1" max="23" width="8.88671875" style="3"/>
    <col min="24" max="24" width="12" style="3" bestFit="1" customWidth="1"/>
    <col min="25" max="25" width="8.88671875" style="3"/>
    <col min="26" max="26" width="9.21875" style="3" customWidth="1"/>
    <col min="27" max="16384" width="8.88671875" style="3"/>
  </cols>
  <sheetData>
    <row r="4" spans="22:36" x14ac:dyDescent="0.3">
      <c r="V4" s="3" t="s">
        <v>21</v>
      </c>
      <c r="X4" s="3" t="s">
        <v>18</v>
      </c>
      <c r="Y4" s="3" t="s">
        <v>16</v>
      </c>
      <c r="AG4" s="3" t="s">
        <v>22</v>
      </c>
      <c r="AH4" s="3" t="s">
        <v>19</v>
      </c>
      <c r="AI4" s="3" t="s">
        <v>17</v>
      </c>
      <c r="AJ4" s="3" t="s">
        <v>0</v>
      </c>
    </row>
    <row r="5" spans="22:36" x14ac:dyDescent="0.3">
      <c r="V5" s="3">
        <f>AI7/AI8</f>
        <v>0.98305396377899679</v>
      </c>
      <c r="X5" s="3">
        <f>AI8*AG6</f>
        <v>9.0556575000000008E-6</v>
      </c>
      <c r="Y5" s="3">
        <f>AH5/AI8</f>
        <v>1.7199358522558965E-4</v>
      </c>
      <c r="AE5" s="3" t="s">
        <v>1</v>
      </c>
      <c r="AF5" s="3" t="s">
        <v>2</v>
      </c>
      <c r="AH5" s="3">
        <f>841.9*10^-3</f>
        <v>0.84189999999999998</v>
      </c>
      <c r="AI5" s="3">
        <v>82.95</v>
      </c>
      <c r="AJ5" s="3" t="s">
        <v>3</v>
      </c>
    </row>
    <row r="6" spans="22:36" x14ac:dyDescent="0.3">
      <c r="AF6" s="3" t="s">
        <v>4</v>
      </c>
      <c r="AG6" s="3">
        <f>1.85*10^-9</f>
        <v>1.8500000000000002E-9</v>
      </c>
      <c r="AJ6" s="3" t="s">
        <v>5</v>
      </c>
    </row>
    <row r="7" spans="22:36" x14ac:dyDescent="0.3">
      <c r="AI7" s="3">
        <f>4.812*10^3</f>
        <v>4812</v>
      </c>
      <c r="AJ7" s="3" t="s">
        <v>6</v>
      </c>
    </row>
    <row r="8" spans="22:36" x14ac:dyDescent="0.3">
      <c r="AI8" s="3">
        <f>AI5+AI7</f>
        <v>4894.95</v>
      </c>
      <c r="AJ8" s="3" t="s">
        <v>20</v>
      </c>
    </row>
    <row r="10" spans="22:36" x14ac:dyDescent="0.3">
      <c r="AF10" s="3" t="s">
        <v>7</v>
      </c>
      <c r="AG10" s="3">
        <v>2</v>
      </c>
      <c r="AJ10" s="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8528-6E3E-4813-9A16-202175DAEC98}">
  <dimension ref="A1:E19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s="1" t="s">
        <v>13</v>
      </c>
      <c r="E1" t="s">
        <v>12</v>
      </c>
    </row>
    <row r="2" spans="1:5" x14ac:dyDescent="0.3">
      <c r="A2">
        <v>10.557</v>
      </c>
      <c r="B2">
        <v>841.9</v>
      </c>
      <c r="C2">
        <v>21.7</v>
      </c>
      <c r="D2">
        <f>1/SQRT(B2*10^-9*C2*10^-3)</f>
        <v>7398.4352676746712</v>
      </c>
      <c r="E2">
        <f>D2/(2*PI())</f>
        <v>1177.4975439958337</v>
      </c>
    </row>
    <row r="3" spans="1:5" x14ac:dyDescent="0.3">
      <c r="A3">
        <v>10.557</v>
      </c>
      <c r="B3">
        <v>841.9</v>
      </c>
      <c r="C3">
        <v>87.26</v>
      </c>
      <c r="D3">
        <f>1/SQRT(B3*10^-9*C3*10^-3)</f>
        <v>3689.454348056106</v>
      </c>
      <c r="E3">
        <f>D3/(2*PI())</f>
        <v>587.19489680501533</v>
      </c>
    </row>
    <row r="4" spans="1:5" x14ac:dyDescent="0.3">
      <c r="A4">
        <v>10.557</v>
      </c>
      <c r="B4">
        <v>841.9</v>
      </c>
      <c r="C4">
        <v>5.1210000000000004</v>
      </c>
      <c r="D4">
        <f>1/SQRT(B4*10^-9*C4*10^-3)</f>
        <v>15229.735375917237</v>
      </c>
      <c r="E4">
        <f>D4/(2*PI())</f>
        <v>2423.8876670587333</v>
      </c>
    </row>
    <row r="19" spans="1:1" x14ac:dyDescent="0.3">
      <c r="A19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64AD-D69A-48CC-B51D-F2F7EE209284}">
  <dimension ref="A1:E4"/>
  <sheetViews>
    <sheetView workbookViewId="0">
      <selection activeCell="D7" sqref="D7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3">
      <c r="A2">
        <v>10.557</v>
      </c>
      <c r="B2">
        <v>841.9</v>
      </c>
      <c r="C2">
        <v>69.89</v>
      </c>
      <c r="D2">
        <f>1/SQRT(B2*10^-9*C2*10^-3)</f>
        <v>4122.5148147011259</v>
      </c>
      <c r="E2">
        <f>D2/(2*PI())</f>
        <v>656.11861072925319</v>
      </c>
    </row>
    <row r="3" spans="1:5" x14ac:dyDescent="0.3">
      <c r="A3">
        <v>10.557</v>
      </c>
      <c r="B3">
        <v>841.9</v>
      </c>
      <c r="C3">
        <v>17.100000000000001</v>
      </c>
      <c r="D3">
        <f t="shared" ref="D3:D4" si="0">1/SQRT(B3*10^-9*C3*10^-3)</f>
        <v>8334.3491440400012</v>
      </c>
      <c r="E3">
        <f t="shared" ref="E3:E4" si="1">D3/(2*PI())</f>
        <v>1326.452863727673</v>
      </c>
    </row>
    <row r="4" spans="1:5" x14ac:dyDescent="0.3">
      <c r="A4">
        <v>10.557</v>
      </c>
      <c r="B4">
        <v>841.9</v>
      </c>
      <c r="C4">
        <v>3.8410000000000002</v>
      </c>
      <c r="D4">
        <f t="shared" si="0"/>
        <v>17585.211323775689</v>
      </c>
      <c r="E4">
        <f t="shared" si="1"/>
        <v>2798.7733074944736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D58-41BB-4DEC-B408-78D62842CD46}">
  <dimension ref="A1:E4"/>
  <sheetViews>
    <sheetView workbookViewId="0">
      <selection activeCell="K19" sqref="K19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3">
      <c r="A2">
        <v>10.557</v>
      </c>
      <c r="B2">
        <v>841.9</v>
      </c>
      <c r="C2">
        <v>3.4430000000000001</v>
      </c>
      <c r="D2">
        <f>1/SQRT(B2*10^-9*C2*10^-3)</f>
        <v>18573.820061129078</v>
      </c>
      <c r="E2">
        <f>D2/(2*PI())</f>
        <v>2956.1152748281024</v>
      </c>
    </row>
    <row r="3" spans="1:5" x14ac:dyDescent="0.3">
      <c r="A3">
        <v>10.557</v>
      </c>
      <c r="B3">
        <v>841.9</v>
      </c>
      <c r="C3">
        <v>15.182</v>
      </c>
      <c r="D3">
        <f t="shared" ref="D3:D4" si="0">1/SQRT(B3*10^-9*C3*10^-3)</f>
        <v>8845.1510066784376</v>
      </c>
      <c r="E3">
        <f t="shared" ref="E3:E4" si="1">D3/(2*PI())</f>
        <v>1407.7495051071276</v>
      </c>
    </row>
    <row r="4" spans="1:5" x14ac:dyDescent="0.3">
      <c r="A4">
        <v>10.557</v>
      </c>
      <c r="B4">
        <v>841.9</v>
      </c>
      <c r="C4">
        <v>62.16</v>
      </c>
      <c r="D4">
        <f t="shared" si="0"/>
        <v>4371.3365314339417</v>
      </c>
      <c r="E4">
        <f t="shared" si="1"/>
        <v>695.71981689589211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84CD-6374-4D24-890A-442440D9178E}">
  <dimension ref="A1:E4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3">
      <c r="A2">
        <v>10.557</v>
      </c>
      <c r="B2">
        <v>841.9</v>
      </c>
      <c r="C2">
        <v>2.6509999999999998</v>
      </c>
      <c r="D2">
        <f>1/SQRT(B2*10^-9*C2*10^-3)</f>
        <v>21167.271553583883</v>
      </c>
      <c r="E2">
        <f>D2/(2*PI())</f>
        <v>3368.8758995213379</v>
      </c>
    </row>
    <row r="3" spans="1:5" x14ac:dyDescent="0.3">
      <c r="A3">
        <v>10.557</v>
      </c>
      <c r="B3">
        <v>841.9</v>
      </c>
      <c r="C3">
        <v>11.959</v>
      </c>
      <c r="D3">
        <f t="shared" ref="D3:D4" si="0">1/SQRT(B3*10^-9*C3*10^-3)</f>
        <v>9966.0328027222185</v>
      </c>
      <c r="E3">
        <f t="shared" ref="E3:E4" si="1">D3/(2*PI())</f>
        <v>1586.1433835692169</v>
      </c>
    </row>
    <row r="4" spans="1:5" x14ac:dyDescent="0.3">
      <c r="A4">
        <v>10.557</v>
      </c>
      <c r="B4">
        <v>841.9</v>
      </c>
      <c r="C4">
        <v>49.15</v>
      </c>
      <c r="D4">
        <f t="shared" si="0"/>
        <v>4915.9559666509303</v>
      </c>
      <c r="E4">
        <f t="shared" si="1"/>
        <v>782.39869211459222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CD36-09DF-4C7D-8F5C-53DC7BF8D80D}">
  <dimension ref="A1:E4"/>
  <sheetViews>
    <sheetView workbookViewId="0">
      <selection activeCell="B9" sqref="B9"/>
    </sheetView>
  </sheetViews>
  <sheetFormatPr defaultRowHeight="14.4" x14ac:dyDescent="0.3"/>
  <sheetData>
    <row r="1" spans="1:5" x14ac:dyDescent="0.3">
      <c r="A1" s="2" t="s">
        <v>14</v>
      </c>
      <c r="B1" s="2" t="s">
        <v>10</v>
      </c>
      <c r="C1" s="2" t="s">
        <v>11</v>
      </c>
      <c r="D1" s="2" t="s">
        <v>15</v>
      </c>
      <c r="E1" s="2" t="s">
        <v>12</v>
      </c>
    </row>
    <row r="2" spans="1:5" x14ac:dyDescent="0.3">
      <c r="A2" s="2">
        <v>10.557</v>
      </c>
      <c r="B2" s="2">
        <v>841.9</v>
      </c>
      <c r="C2" s="2">
        <v>9.39</v>
      </c>
      <c r="D2" s="2">
        <f>1/SQRT(B2*10^-9*C2*10^-3)</f>
        <v>11247.006577004109</v>
      </c>
      <c r="E2" s="2">
        <f>D2/(2*PI())</f>
        <v>1790.0166917172617</v>
      </c>
    </row>
    <row r="3" spans="1:5" x14ac:dyDescent="0.3">
      <c r="A3" s="2">
        <v>10.557</v>
      </c>
      <c r="B3" s="2">
        <v>841.9</v>
      </c>
      <c r="C3" s="2">
        <v>38.9</v>
      </c>
      <c r="D3" s="2">
        <f t="shared" ref="D3" si="0">1/SQRT(B3*10^-9*C3*10^-3)</f>
        <v>5525.7972326590807</v>
      </c>
      <c r="E3" s="2">
        <f t="shared" ref="E3" si="1">D3/(2*PI())</f>
        <v>879.4579441012088</v>
      </c>
    </row>
    <row r="4" spans="1:5" x14ac:dyDescent="0.3">
      <c r="A4" s="2"/>
      <c r="B4" s="2"/>
      <c r="C4" s="2"/>
      <c r="D4" s="2"/>
      <c r="E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Ramkol2</vt:lpstr>
      <vt:lpstr>Ramkol3</vt:lpstr>
      <vt:lpstr>Ramkol4</vt:lpstr>
      <vt:lpstr>Ramkol5</vt:lpstr>
      <vt:lpstr>Ramkol6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2023-03-26T10:16:10Z</dcterms:created>
  <dcterms:modified xsi:type="dcterms:W3CDTF">2023-03-27T10:58:39Z</dcterms:modified>
</cp:coreProperties>
</file>