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<sst xmlns="http://schemas.openxmlformats.org/spreadsheetml/2006/main" count="11" uniqueCount="10">
  <si>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THERMO</t>
  </si>
  <si>
    <t xml:space="preserve">REGRESSION</t>
  </si>
  <si>
    <t xml:space="preserve">https://stats.blue/Stats_Suite/polynomial_regression_calculator.html</t>
  </si>
  <si>
    <t xml:space="preserve">SURFACE (X)</t>
  </si>
  <si>
    <t xml:space="preserve">BODY (Y)</t>
  </si>
  <si>
    <t xml:space="preserve">TEST (X)</t>
  </si>
  <si>
    <t xml:space="preserve">LINEAR (Y)</t>
  </si>
  <si>
    <t xml:space="preserve">ERROR</t>
  </si>
  <si>
    <t xml:space="preserve">POL3 (Y)</t>
  </si>
  <si>
    <t xml:space="preserve">https://arachnoid.com/polysolve/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</si>
</sst>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CC0000"/>
      <name val="Arial"/>
      <family val="0"/>
      <charset val="1"/>
    </font>
    <font>
      <u val="single"/>
      <sz val="11"/>
      <color rgb="FF0563C1"/>
      <name val="Arial"/>
      <family val="0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CC0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3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Accent 1 5" xfId="21" builtinId="53" customBuiltin="true"/>
    <cellStyle name="Accent 2 6" xfId="22" builtinId="53" customBuiltin="true"/>
    <cellStyle name="Accent 3 7" xfId="23" builtinId="53" customBuiltin="true"/>
    <cellStyle name="Accent 4" xfId="24" builtinId="53" customBuiltin="true"/>
    <cellStyle name="Error 8" xfId="25" builtinId="53" customBuiltin="true"/>
    <cellStyle name="Footnote 9" xfId="26" builtinId="53" customBuiltin="true"/>
    <cellStyle name="Heading 10" xfId="27" builtinId="53" customBuiltin="true"/>
    <cellStyle name="Hyperlink 11" xfId="28" builtinId="53" customBuiltin="true"/>
    <cellStyle name="Status 12" xfId="29" builtinId="53" customBuiltin="true"/>
    <cellStyle name="Text 13" xfId="30" builtinId="53" customBuiltin="true"/>
    <cellStyle name="Warning 14" xfId="3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REGRESSION</a:t>
            </a:r>
          </a:p>
        </c:rich>
      </c:tx>
      <c:layout>
        <c:manualLayout>
          <c:xMode val="edge"/>
          <c:yMode val="edge"/>
          <c:x val="0.409463246389308"/>
          <c:y val="0.0324054840049855"/>
        </c:manualLayout>
      </c:layout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"TRUE VALUE"</c:f>
              <c:strCache>
                <c:ptCount val="1"/>
                <c:pt idx="0">
                  <c:v>TRUE VALUE</c:v>
                </c:pt>
              </c:strCache>
            </c:strRef>
          </c:tx>
          <c:spPr>
            <a:solidFill>
              <a:srgbClr val="4472c4"/>
            </a:solidFill>
            <a:ln w="2232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Sheet1!$A$3:$A$27</c:f>
              <c:strCache>
                <c:ptCount val="25"/>
                <c:pt idx="0">
                  <c:v>27.3</c:v>
                </c:pt>
                <c:pt idx="1">
                  <c:v>27.5</c:v>
                </c:pt>
                <c:pt idx="2">
                  <c:v>27.6</c:v>
                </c:pt>
                <c:pt idx="3">
                  <c:v>27.7</c:v>
                </c:pt>
                <c:pt idx="4">
                  <c:v>29.3</c:v>
                </c:pt>
                <c:pt idx="5">
                  <c:v>30.1</c:v>
                </c:pt>
                <c:pt idx="6">
                  <c:v>30.6</c:v>
                </c:pt>
                <c:pt idx="7">
                  <c:v>30.8</c:v>
                </c:pt>
                <c:pt idx="8">
                  <c:v>31.4</c:v>
                </c:pt>
                <c:pt idx="9">
                  <c:v>31.5</c:v>
                </c:pt>
                <c:pt idx="10">
                  <c:v>31.7</c:v>
                </c:pt>
                <c:pt idx="11">
                  <c:v>32.7</c:v>
                </c:pt>
                <c:pt idx="12">
                  <c:v>33.7</c:v>
                </c:pt>
                <c:pt idx="13">
                  <c:v>34</c:v>
                </c:pt>
                <c:pt idx="14">
                  <c:v>34.1</c:v>
                </c:pt>
                <c:pt idx="15">
                  <c:v>34.2</c:v>
                </c:pt>
                <c:pt idx="16">
                  <c:v>34.7</c:v>
                </c:pt>
                <c:pt idx="17">
                  <c:v>35</c:v>
                </c:pt>
                <c:pt idx="18">
                  <c:v>36.2</c:v>
                </c:pt>
                <c:pt idx="19">
                  <c:v>36.3</c:v>
                </c:pt>
                <c:pt idx="20">
                  <c:v>36.6</c:v>
                </c:pt>
                <c:pt idx="21">
                  <c:v>37</c:v>
                </c:pt>
                <c:pt idx="22">
                  <c:v>37.6</c:v>
                </c:pt>
                <c:pt idx="23">
                  <c:v>38.8</c:v>
                </c:pt>
                <c:pt idx="24">
                  <c:v>39.2</c:v>
                </c:pt>
              </c:strCache>
            </c:strRef>
          </c:cat>
          <c:val>
            <c:numRef>
              <c:f>Sheet1!$B$3:$B$27</c:f>
              <c:numCache>
                <c:formatCode>General</c:formatCode>
                <c:ptCount val="25"/>
                <c:pt idx="0">
                  <c:v>33</c:v>
                </c:pt>
                <c:pt idx="1">
                  <c:v>33.2</c:v>
                </c:pt>
                <c:pt idx="2">
                  <c:v>33.2</c:v>
                </c:pt>
                <c:pt idx="3">
                  <c:v>33.2</c:v>
                </c:pt>
                <c:pt idx="4">
                  <c:v>34.7</c:v>
                </c:pt>
                <c:pt idx="5">
                  <c:v>35.5</c:v>
                </c:pt>
                <c:pt idx="6">
                  <c:v>36.1</c:v>
                </c:pt>
                <c:pt idx="7">
                  <c:v>36.2</c:v>
                </c:pt>
                <c:pt idx="8">
                  <c:v>36.2</c:v>
                </c:pt>
                <c:pt idx="9">
                  <c:v>36.3</c:v>
                </c:pt>
                <c:pt idx="10">
                  <c:v>36.3</c:v>
                </c:pt>
                <c:pt idx="11">
                  <c:v>36.4</c:v>
                </c:pt>
                <c:pt idx="12">
                  <c:v>36.5</c:v>
                </c:pt>
                <c:pt idx="13">
                  <c:v>36.5</c:v>
                </c:pt>
                <c:pt idx="14">
                  <c:v>36.5</c:v>
                </c:pt>
                <c:pt idx="15">
                  <c:v>36.5</c:v>
                </c:pt>
                <c:pt idx="16">
                  <c:v>36.6</c:v>
                </c:pt>
                <c:pt idx="17">
                  <c:v>36.8</c:v>
                </c:pt>
                <c:pt idx="18">
                  <c:v>37.5</c:v>
                </c:pt>
                <c:pt idx="19">
                  <c:v>37.6</c:v>
                </c:pt>
                <c:pt idx="20">
                  <c:v>37.9</c:v>
                </c:pt>
                <c:pt idx="21">
                  <c:v>38.4</c:v>
                </c:pt>
                <c:pt idx="22">
                  <c:v>39</c:v>
                </c:pt>
                <c:pt idx="23">
                  <c:v>40.3</c:v>
                </c:pt>
                <c:pt idx="24">
                  <c:v>40.7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"PREDICT POLYNOM"</c:f>
              <c:strCache>
                <c:ptCount val="1"/>
                <c:pt idx="0">
                  <c:v>PREDICT POLYNOM</c:v>
                </c:pt>
              </c:strCache>
            </c:strRef>
          </c:tx>
          <c:spPr>
            <a:solidFill>
              <a:srgbClr val="ff0000"/>
            </a:solidFill>
            <a:ln w="22320">
              <a:solidFill>
                <a:srgbClr val="ff0000"/>
              </a:solidFill>
              <a:custDash/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Sheet1!$A$3:$A$27</c:f>
              <c:strCache>
                <c:ptCount val="25"/>
                <c:pt idx="0">
                  <c:v>27.3</c:v>
                </c:pt>
                <c:pt idx="1">
                  <c:v>27.5</c:v>
                </c:pt>
                <c:pt idx="2">
                  <c:v>27.6</c:v>
                </c:pt>
                <c:pt idx="3">
                  <c:v>27.7</c:v>
                </c:pt>
                <c:pt idx="4">
                  <c:v>29.3</c:v>
                </c:pt>
                <c:pt idx="5">
                  <c:v>30.1</c:v>
                </c:pt>
                <c:pt idx="6">
                  <c:v>30.6</c:v>
                </c:pt>
                <c:pt idx="7">
                  <c:v>30.8</c:v>
                </c:pt>
                <c:pt idx="8">
                  <c:v>31.4</c:v>
                </c:pt>
                <c:pt idx="9">
                  <c:v>31.5</c:v>
                </c:pt>
                <c:pt idx="10">
                  <c:v>31.7</c:v>
                </c:pt>
                <c:pt idx="11">
                  <c:v>32.7</c:v>
                </c:pt>
                <c:pt idx="12">
                  <c:v>33.7</c:v>
                </c:pt>
                <c:pt idx="13">
                  <c:v>34</c:v>
                </c:pt>
                <c:pt idx="14">
                  <c:v>34.1</c:v>
                </c:pt>
                <c:pt idx="15">
                  <c:v>34.2</c:v>
                </c:pt>
                <c:pt idx="16">
                  <c:v>34.7</c:v>
                </c:pt>
                <c:pt idx="17">
                  <c:v>35</c:v>
                </c:pt>
                <c:pt idx="18">
                  <c:v>36.2</c:v>
                </c:pt>
                <c:pt idx="19">
                  <c:v>36.3</c:v>
                </c:pt>
                <c:pt idx="20">
                  <c:v>36.6</c:v>
                </c:pt>
                <c:pt idx="21">
                  <c:v>37</c:v>
                </c:pt>
                <c:pt idx="22">
                  <c:v>37.6</c:v>
                </c:pt>
                <c:pt idx="23">
                  <c:v>38.8</c:v>
                </c:pt>
                <c:pt idx="24">
                  <c:v>39.2</c:v>
                </c:pt>
              </c:strCache>
            </c:strRef>
          </c:cat>
          <c:val>
            <c:numRef>
              <c:f>Sheet1!$F$3:$F$27</c:f>
              <c:numCache>
                <c:formatCode>General</c:formatCode>
                <c:ptCount val="25"/>
                <c:pt idx="0">
                  <c:v>32.8231596498336</c:v>
                </c:pt>
                <c:pt idx="1">
                  <c:v>33.1230935118731</c:v>
                </c:pt>
                <c:pt idx="2">
                  <c:v>33.2660763326875</c:v>
                </c:pt>
                <c:pt idx="3">
                  <c:v>33.4045155891956</c:v>
                </c:pt>
                <c:pt idx="4">
                  <c:v>35.0704745555019</c:v>
                </c:pt>
                <c:pt idx="5">
                  <c:v>35.5833813216739</c:v>
                </c:pt>
                <c:pt idx="6">
                  <c:v>35.822100071061</c:v>
                </c:pt>
                <c:pt idx="7">
                  <c:v>35.9029121407727</c:v>
                </c:pt>
                <c:pt idx="8">
                  <c:v>36.1038083044946</c:v>
                </c:pt>
                <c:pt idx="9">
                  <c:v>36.1321190848193</c:v>
                </c:pt>
                <c:pt idx="10">
                  <c:v>36.1850670134959</c:v>
                </c:pt>
                <c:pt idx="11">
                  <c:v>36.3982733042554</c:v>
                </c:pt>
                <c:pt idx="12">
                  <c:v>36.5874707137634</c:v>
                </c:pt>
                <c:pt idx="13">
                  <c:v>36.6521632947013</c:v>
                </c:pt>
                <c:pt idx="14">
                  <c:v>36.675328730242</c:v>
                </c:pt>
                <c:pt idx="15">
                  <c:v>36.699435423185</c:v>
                </c:pt>
                <c:pt idx="16">
                  <c:v>36.8370411144574</c:v>
                </c:pt>
                <c:pt idx="17">
                  <c:v>36.9363000578761</c:v>
                </c:pt>
                <c:pt idx="18">
                  <c:v>37.5091814199284</c:v>
                </c:pt>
                <c:pt idx="19">
                  <c:v>37.5725467308374</c:v>
                </c:pt>
                <c:pt idx="20">
                  <c:v>37.7797661426271</c:v>
                </c:pt>
                <c:pt idx="21">
                  <c:v>38.0991637327263</c:v>
                </c:pt>
                <c:pt idx="22">
                  <c:v>38.6815977063928</c:v>
                </c:pt>
                <c:pt idx="23">
                  <c:v>40.2853114153594</c:v>
                </c:pt>
                <c:pt idx="24">
                  <c:v>40.9697126382308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935966"/>
        <c:axId val="96482689"/>
      </c:lineChart>
      <c:catAx>
        <c:axId val="3493596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82689"/>
        <c:crosses val="autoZero"/>
        <c:auto val="1"/>
        <c:lblAlgn val="ctr"/>
        <c:lblOffset val="100"/>
      </c:catAx>
      <c:valAx>
        <c:axId val="9648268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4935966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219960</xdr:colOff>
      <xdr:row>6</xdr:row>
      <xdr:rowOff>34920</xdr:rowOff>
    </xdr:from>
    <xdr:to>
      <xdr:col>12</xdr:col>
      <xdr:colOff>226080</xdr:colOff>
      <xdr:row>25</xdr:row>
      <xdr:rowOff>170640</xdr:rowOff>
    </xdr:to>
    <xdr:graphicFrame>
      <xdr:nvGraphicFramePr>
        <xdr:cNvPr id="0" name="Chart 2"/>
        <xdr:cNvGraphicFramePr/>
      </xdr:nvGraphicFramePr>
      <xdr:xfrm>
        <a:off x="6157800" y="1097640"/>
        <a:ext cx="3339720" cy="346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tats.blue/Stats_Suite/polynomial_regression_calculator.html" TargetMode="External"/><Relationship Id="rId2" Type="http://schemas.openxmlformats.org/officeDocument/2006/relationships/hyperlink" Target="https://arachnoid.com/polysolve/" TargetMode="External"/><Relationship Id="rId3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4.25" zeroHeight="false" outlineLevelRow="0" outlineLevelCol="0"/>
  <cols>
    <col collapsed="false" customWidth="true" hidden="false" outlineLevel="0" max="1" min="1" style="0" width="14.25"/>
    <col collapsed="false" customWidth="true" hidden="false" outlineLevel="0" max="2" min="2" style="0" width="13.37"/>
    <col collapsed="false" customWidth="true" hidden="false" outlineLevel="0" max="3" min="3" style="0" width="10.62"/>
    <col collapsed="false" customWidth="true" hidden="false" outlineLevel="0" max="4" min="4" style="0" width="12.63"/>
    <col collapsed="false" customWidth="true" hidden="false" outlineLevel="0" max="1025" min="5" style="0" width="8.61"/>
  </cols>
  <sheetData>
    <row r="1" customFormat="false" ht="14.25" hidden="false" customHeight="false" outlineLevel="0" collapsed="false">
      <c r="A1" s="1" t="s">
        <v>0</v>
      </c>
      <c r="B1" s="1"/>
      <c r="C1" s="2" t="s">
        <v>1</v>
      </c>
      <c r="D1" s="2"/>
      <c r="E1" s="2"/>
      <c r="F1" s="2"/>
      <c r="G1" s="2"/>
      <c r="H1" s="3" t="s">
        <v>2</v>
      </c>
    </row>
    <row r="2" customFormat="false" ht="14.25" hidden="false" customHeight="false" outlineLevel="0" collapsed="false">
      <c r="A2" s="0" t="s">
        <v>3</v>
      </c>
      <c r="B2" s="0" t="s">
        <v>4</v>
      </c>
      <c r="C2" s="0" t="s">
        <v>5</v>
      </c>
      <c r="D2" s="0" t="s">
        <v>6</v>
      </c>
      <c r="E2" s="0" t="s">
        <v>7</v>
      </c>
      <c r="F2" s="0" t="s">
        <v>8</v>
      </c>
      <c r="G2" s="0" t="s">
        <v>7</v>
      </c>
      <c r="H2" s="0" t="s">
        <v>9</v>
      </c>
    </row>
    <row r="3" customFormat="false" ht="13.8" hidden="false" customHeight="false" outlineLevel="0" collapsed="false">
      <c r="A3" s="0" t="n">
        <v>27.3</v>
      </c>
      <c r="B3" s="0" t="n">
        <v>33</v>
      </c>
      <c r="C3" s="0" t="n">
        <v>27.3</v>
      </c>
      <c r="D3" s="0" t="n">
        <f aca="false">0.552*C3 + 18.06</f>
        <v>33.1296</v>
      </c>
      <c r="E3" s="0" t="n">
        <f aca="false">ABS(D3-B3)</f>
        <v>0.129599999999996</v>
      </c>
      <c r="F3" s="0" t="n">
        <f aca="false">-474.303747770071 * C3^0+46.0865748109197 * C3^1+ -1.39164805497645 * C3^2+0.0140636454062251 * C3^3</f>
        <v>32.8231596498336</v>
      </c>
      <c r="G3" s="0" t="n">
        <f aca="false">ABS(F3-B3)</f>
        <v>0.176840350166401</v>
      </c>
    </row>
    <row r="4" customFormat="false" ht="13.8" hidden="false" customHeight="false" outlineLevel="0" collapsed="false">
      <c r="A4" s="0" t="n">
        <v>27.5</v>
      </c>
      <c r="B4" s="0" t="n">
        <v>33.2</v>
      </c>
      <c r="C4" s="0" t="n">
        <v>27.5</v>
      </c>
      <c r="D4" s="0" t="n">
        <f aca="false">0.552*C4 + 18.06</f>
        <v>33.24</v>
      </c>
      <c r="E4" s="0" t="n">
        <f aca="false">ABS(D4-B4)</f>
        <v>0.0399999999999991</v>
      </c>
      <c r="F4" s="0" t="n">
        <f aca="false">-474.303747770071 * C4^0+46.0865748109197 * C4^1+ -1.39164805497645 * C4^2+0.0140636454062251 * C4^3</f>
        <v>33.1230935118731</v>
      </c>
      <c r="G4" s="0" t="n">
        <f aca="false">ABS(F4-B4)</f>
        <v>0.0769064881269088</v>
      </c>
    </row>
    <row r="5" customFormat="false" ht="13.8" hidden="false" customHeight="false" outlineLevel="0" collapsed="false">
      <c r="A5" s="0" t="n">
        <v>27.6</v>
      </c>
      <c r="B5" s="0" t="n">
        <v>33.2</v>
      </c>
      <c r="C5" s="0" t="n">
        <v>27.6</v>
      </c>
      <c r="D5" s="0" t="n">
        <f aca="false">0.552*C5 + 18.06</f>
        <v>33.2952</v>
      </c>
      <c r="E5" s="0" t="n">
        <f aca="false">ABS(D5-B5)</f>
        <v>0.0951999999999984</v>
      </c>
      <c r="F5" s="0" t="n">
        <f aca="false">-474.303747770071 * C5^0+46.0865748109197 * C5^1+ -1.39164805497645 * C5^2+0.0140636454062251 * C5^3</f>
        <v>33.2660763326875</v>
      </c>
      <c r="G5" s="0" t="n">
        <f aca="false">ABS(F5-B5)</f>
        <v>0.0660763326875298</v>
      </c>
    </row>
    <row r="6" customFormat="false" ht="13.8" hidden="false" customHeight="false" outlineLevel="0" collapsed="false">
      <c r="A6" s="0" t="n">
        <v>27.7</v>
      </c>
      <c r="B6" s="0" t="n">
        <v>33.2</v>
      </c>
      <c r="C6" s="0" t="n">
        <v>27.7</v>
      </c>
      <c r="D6" s="0" t="n">
        <f aca="false">0.552*C6 + 18.06</f>
        <v>33.3504</v>
      </c>
      <c r="E6" s="0" t="n">
        <f aca="false">ABS(D6-B6)</f>
        <v>0.150399999999998</v>
      </c>
      <c r="F6" s="0" t="n">
        <f aca="false">-474.303747770071 * C6^0+46.0865748109197 * C6^1+ -1.39164805497645 * C6^2+0.0140636454062251 * C6^3</f>
        <v>33.4045155891956</v>
      </c>
      <c r="G6" s="0" t="n">
        <f aca="false">ABS(F6-B6)</f>
        <v>0.204515589195566</v>
      </c>
    </row>
    <row r="7" customFormat="false" ht="13.8" hidden="false" customHeight="false" outlineLevel="0" collapsed="false">
      <c r="A7" s="0" t="n">
        <v>29.3</v>
      </c>
      <c r="B7" s="0" t="n">
        <v>34.7</v>
      </c>
      <c r="C7" s="0" t="n">
        <v>29.3</v>
      </c>
      <c r="D7" s="0" t="n">
        <f aca="false">0.552*C7 + 18.06</f>
        <v>34.2336</v>
      </c>
      <c r="E7" s="0" t="n">
        <f aca="false">ABS(D7-B7)</f>
        <v>0.466400000000007</v>
      </c>
      <c r="F7" s="0" t="n">
        <f aca="false">-474.303747770071 * C7^0+46.0865748109197 * C7^1+ -1.39164805497645 * C7^2+0.0140636454062251 * C7^3</f>
        <v>35.0704745555019</v>
      </c>
      <c r="G7" s="0" t="n">
        <f aca="false">ABS(F7-B7)</f>
        <v>0.3704745555019</v>
      </c>
    </row>
    <row r="8" customFormat="false" ht="13.8" hidden="false" customHeight="false" outlineLevel="0" collapsed="false">
      <c r="A8" s="0" t="n">
        <v>30.1</v>
      </c>
      <c r="B8" s="0" t="n">
        <v>35.5</v>
      </c>
      <c r="C8" s="0" t="n">
        <v>30.1</v>
      </c>
      <c r="D8" s="0" t="n">
        <f aca="false">0.552*C8 + 18.06</f>
        <v>34.6752</v>
      </c>
      <c r="E8" s="0" t="n">
        <f aca="false">ABS(D8-B8)</f>
        <v>0.824799999999996</v>
      </c>
      <c r="F8" s="0" t="n">
        <f aca="false">-474.303747770071 * C8^0+46.0865748109197 * C8^1+ -1.39164805497645 * C8^2+0.0140636454062251 * C8^3</f>
        <v>35.5833813216739</v>
      </c>
      <c r="G8" s="0" t="n">
        <f aca="false">ABS(F8-B8)</f>
        <v>0.083381321673869</v>
      </c>
    </row>
    <row r="9" customFormat="false" ht="13.8" hidden="false" customHeight="false" outlineLevel="0" collapsed="false">
      <c r="A9" s="0" t="n">
        <v>30.6</v>
      </c>
      <c r="B9" s="0" t="n">
        <v>36.1</v>
      </c>
      <c r="C9" s="0" t="n">
        <v>30.6</v>
      </c>
      <c r="F9" s="0" t="n">
        <f aca="false">-474.303747770071 * C9^0+46.0865748109197 * C9^1+ -1.39164805497645 * C9^2+0.0140636454062251 * C9^3</f>
        <v>35.822100071061</v>
      </c>
      <c r="G9" s="0" t="n">
        <f aca="false">ABS(F9-B9)</f>
        <v>0.277899928939043</v>
      </c>
    </row>
    <row r="10" customFormat="false" ht="13.8" hidden="false" customHeight="false" outlineLevel="0" collapsed="false">
      <c r="A10" s="0" t="n">
        <v>30.8</v>
      </c>
      <c r="B10" s="0" t="n">
        <v>36.2</v>
      </c>
      <c r="C10" s="0" t="n">
        <v>30.8</v>
      </c>
      <c r="F10" s="0" t="n">
        <f aca="false">-474.303747770071 * C10^0+46.0865748109197 * C10^1+ -1.39164805497645 * C10^2+0.0140636454062251 * C10^3</f>
        <v>35.9029121407727</v>
      </c>
      <c r="G10" s="0" t="n">
        <f aca="false">ABS(F10-B10)</f>
        <v>0.297087859227261</v>
      </c>
    </row>
    <row r="11" customFormat="false" ht="13.8" hidden="false" customHeight="false" outlineLevel="0" collapsed="false">
      <c r="A11" s="0" t="n">
        <v>31.4</v>
      </c>
      <c r="B11" s="0" t="n">
        <v>36.2</v>
      </c>
      <c r="C11" s="0" t="n">
        <v>31.4</v>
      </c>
      <c r="D11" s="0" t="n">
        <f aca="false">0.552*C11 + 18.06</f>
        <v>35.3928</v>
      </c>
      <c r="E11" s="0" t="n">
        <f aca="false">ABS(D11-B11)</f>
        <v>0.807200000000002</v>
      </c>
      <c r="F11" s="0" t="n">
        <f aca="false">-474.303747770071 * C11^0+46.0865748109197 * C11^1+ -1.39164805497645 * C11^2+0.0140636454062251 * C11^3</f>
        <v>36.1038083044946</v>
      </c>
      <c r="G11" s="0" t="n">
        <f aca="false">ABS(F11-B11)</f>
        <v>0.0961916955053681</v>
      </c>
    </row>
    <row r="12" customFormat="false" ht="13.8" hidden="false" customHeight="false" outlineLevel="0" collapsed="false">
      <c r="A12" s="0" t="n">
        <v>31.5</v>
      </c>
      <c r="B12" s="0" t="n">
        <v>36.3</v>
      </c>
      <c r="C12" s="0" t="n">
        <v>31.5</v>
      </c>
      <c r="F12" s="0" t="n">
        <f aca="false">-474.303747770071 * C12^0+46.0865748109197 * C12^1+ -1.39164805497645 * C12^2+0.0140636454062251 * C12^3</f>
        <v>36.1321190848193</v>
      </c>
      <c r="G12" s="0" t="n">
        <f aca="false">ABS(F12-B12)</f>
        <v>0.167880915180703</v>
      </c>
    </row>
    <row r="13" customFormat="false" ht="13.8" hidden="false" customHeight="false" outlineLevel="0" collapsed="false">
      <c r="A13" s="0" t="n">
        <v>31.7</v>
      </c>
      <c r="B13" s="0" t="n">
        <v>36.3</v>
      </c>
      <c r="C13" s="0" t="n">
        <v>31.7</v>
      </c>
      <c r="F13" s="0" t="n">
        <f aca="false">-474.303747770071 * C13^0+46.0865748109197 * C13^1+ -1.39164805497645 * C13^2+0.0140636454062251 * C13^3</f>
        <v>36.1850670134959</v>
      </c>
      <c r="G13" s="0" t="n">
        <f aca="false">ABS(F13-B13)</f>
        <v>0.114932986504058</v>
      </c>
    </row>
    <row r="14" customFormat="false" ht="13.8" hidden="false" customHeight="false" outlineLevel="0" collapsed="false">
      <c r="A14" s="0" t="n">
        <v>32.7</v>
      </c>
      <c r="B14" s="0" t="n">
        <v>36.4</v>
      </c>
      <c r="C14" s="0" t="n">
        <v>32.7</v>
      </c>
      <c r="D14" s="0" t="n">
        <f aca="false">0.552*C14 + 18.06</f>
        <v>36.1104</v>
      </c>
      <c r="E14" s="0" t="n">
        <f aca="false">ABS(D14-B14)</f>
        <v>0.2896</v>
      </c>
      <c r="F14" s="0" t="n">
        <f aca="false">-474.303747770071 * C14^0+46.0865748109197 * C14^1+ -1.39164805497645 * C14^2+0.0140636454062251 * C14^3</f>
        <v>36.3982733042554</v>
      </c>
      <c r="G14" s="0" t="n">
        <f aca="false">ABS(F14-B14)</f>
        <v>0.00172669574455853</v>
      </c>
    </row>
    <row r="15" customFormat="false" ht="13.8" hidden="false" customHeight="false" outlineLevel="0" collapsed="false">
      <c r="A15" s="0" t="n">
        <v>33.7</v>
      </c>
      <c r="B15" s="0" t="n">
        <v>36.5</v>
      </c>
      <c r="C15" s="0" t="n">
        <v>33.7</v>
      </c>
      <c r="D15" s="0" t="n">
        <f aca="false">0.552*C15 + 18.06</f>
        <v>36.6624</v>
      </c>
      <c r="E15" s="0" t="n">
        <f aca="false">ABS(D15-B15)</f>
        <v>0.162400000000005</v>
      </c>
      <c r="F15" s="0" t="n">
        <f aca="false">-474.303747770071 * C15^0+46.0865748109197 * C15^1+ -1.39164805497645 * C15^2+0.0140636454062251 * C15^3</f>
        <v>36.5874707137634</v>
      </c>
      <c r="G15" s="0" t="n">
        <f aca="false">ABS(F15-B15)</f>
        <v>0.0874707137634232</v>
      </c>
    </row>
    <row r="16" customFormat="false" ht="13.8" hidden="false" customHeight="false" outlineLevel="0" collapsed="false">
      <c r="A16" s="0" t="n">
        <v>34</v>
      </c>
      <c r="B16" s="0" t="n">
        <v>36.5</v>
      </c>
      <c r="C16" s="0" t="n">
        <v>34</v>
      </c>
      <c r="D16" s="0" t="n">
        <f aca="false">0.552*C16 + 18.06</f>
        <v>36.828</v>
      </c>
      <c r="E16" s="0" t="n">
        <f aca="false">ABS(D16-B16)</f>
        <v>0.328000000000003</v>
      </c>
      <c r="F16" s="0" t="n">
        <f aca="false">-474.303747770071 * C16^0+46.0865748109197 * C16^1+ -1.39164805497645 * C16^2+0.0140636454062251 * C16^3</f>
        <v>36.6521632947013</v>
      </c>
      <c r="G16" s="0" t="n">
        <f aca="false">ABS(F16-B16)</f>
        <v>0.152163294701268</v>
      </c>
    </row>
    <row r="17" customFormat="false" ht="13.8" hidden="false" customHeight="false" outlineLevel="0" collapsed="false">
      <c r="A17" s="0" t="n">
        <v>34.1</v>
      </c>
      <c r="B17" s="0" t="n">
        <v>36.5</v>
      </c>
      <c r="C17" s="0" t="n">
        <v>34.1</v>
      </c>
      <c r="D17" s="0" t="n">
        <f aca="false">0.552*C17 + 18.06</f>
        <v>36.8832</v>
      </c>
      <c r="E17" s="0" t="n">
        <f aca="false">ABS(D17-B17)</f>
        <v>0.383200000000002</v>
      </c>
      <c r="F17" s="0" t="n">
        <f aca="false">-474.303747770071 * C17^0+46.0865748109197 * C17^1+ -1.39164805497645 * C17^2+0.0140636454062251 * C17^3</f>
        <v>36.675328730242</v>
      </c>
      <c r="G17" s="0" t="n">
        <f aca="false">ABS(F17-B17)</f>
        <v>0.175328730241972</v>
      </c>
    </row>
    <row r="18" customFormat="false" ht="13.8" hidden="false" customHeight="false" outlineLevel="0" collapsed="false">
      <c r="A18" s="0" t="n">
        <v>34.2</v>
      </c>
      <c r="B18" s="0" t="n">
        <v>36.5</v>
      </c>
      <c r="C18" s="0" t="n">
        <v>34.2</v>
      </c>
      <c r="D18" s="0" t="n">
        <f aca="false">0.552*C18 + 18.06</f>
        <v>36.9384</v>
      </c>
      <c r="E18" s="0" t="n">
        <f aca="false">ABS(D18-B18)</f>
        <v>0.438400000000001</v>
      </c>
      <c r="F18" s="0" t="n">
        <f aca="false">-474.303747770071 * C18^0+46.0865748109197 * C18^1+ -1.39164805497645 * C18^2+0.0140636454062251 * C18^3</f>
        <v>36.699435423185</v>
      </c>
      <c r="G18" s="0" t="n">
        <f aca="false">ABS(F18-B18)</f>
        <v>0.199435423185037</v>
      </c>
    </row>
    <row r="19" customFormat="false" ht="13.8" hidden="false" customHeight="false" outlineLevel="0" collapsed="false">
      <c r="A19" s="0" t="n">
        <v>34.7</v>
      </c>
      <c r="B19" s="0" t="n">
        <v>36.6</v>
      </c>
      <c r="C19" s="0" t="n">
        <v>34.7</v>
      </c>
      <c r="D19" s="0" t="n">
        <f aca="false">0.552*C19 + 18.06</f>
        <v>37.2144</v>
      </c>
      <c r="E19" s="0" t="n">
        <f aca="false">ABS(D19-B19)</f>
        <v>0.614399999999996</v>
      </c>
      <c r="F19" s="0" t="n">
        <f aca="false">-474.303747770071 * C19^0+46.0865748109197 * C19^1+ -1.39164805497645 * C19^2+0.0140636454062251 * C19^3</f>
        <v>36.8370411144574</v>
      </c>
      <c r="G19" s="0" t="n">
        <f aca="false">ABS(F19-B19)</f>
        <v>0.237041114457405</v>
      </c>
    </row>
    <row r="20" customFormat="false" ht="13.8" hidden="false" customHeight="false" outlineLevel="0" collapsed="false">
      <c r="A20" s="0" t="n">
        <v>35</v>
      </c>
      <c r="B20" s="0" t="n">
        <v>36.8</v>
      </c>
      <c r="C20" s="0" t="n">
        <v>35</v>
      </c>
      <c r="D20" s="0" t="n">
        <f aca="false">0.552*C20 + 18.06</f>
        <v>37.38</v>
      </c>
      <c r="E20" s="0" t="n">
        <f aca="false">ABS(D20-B20)</f>
        <v>0.579999999999998</v>
      </c>
      <c r="F20" s="0" t="n">
        <f aca="false">-474.303747770071 * C20^0+46.0865748109197 * C20^1+ -1.39164805497645 * C20^2+0.0140636454062251 * C20^3</f>
        <v>36.9363000578761</v>
      </c>
      <c r="G20" s="0" t="n">
        <f aca="false">ABS(F20-B20)</f>
        <v>0.136300057876113</v>
      </c>
    </row>
    <row r="21" customFormat="false" ht="13.8" hidden="false" customHeight="false" outlineLevel="0" collapsed="false">
      <c r="A21" s="0" t="n">
        <v>36.2</v>
      </c>
      <c r="B21" s="0" t="n">
        <v>37.5</v>
      </c>
      <c r="C21" s="0" t="n">
        <v>36.2</v>
      </c>
      <c r="D21" s="0" t="n">
        <f aca="false">0.552*C21 + 18.06</f>
        <v>38.0424</v>
      </c>
      <c r="E21" s="0" t="n">
        <f aca="false">ABS(D21-B21)</f>
        <v>0.542400000000001</v>
      </c>
      <c r="F21" s="0" t="n">
        <f aca="false">-474.303747770071 * C21^0+46.0865748109197 * C21^1+ -1.39164805497645 * C21^2+0.0140636454062251 * C21^3</f>
        <v>37.5091814199284</v>
      </c>
      <c r="G21" s="0" t="n">
        <f aca="false">ABS(F21-B21)</f>
        <v>0.00918141992838173</v>
      </c>
    </row>
    <row r="22" customFormat="false" ht="13.8" hidden="false" customHeight="false" outlineLevel="0" collapsed="false">
      <c r="A22" s="0" t="n">
        <v>36.3</v>
      </c>
      <c r="B22" s="0" t="n">
        <v>37.6</v>
      </c>
      <c r="C22" s="0" t="n">
        <v>36.3</v>
      </c>
      <c r="D22" s="0" t="n">
        <f aca="false">0.552*C22 + 18.06</f>
        <v>38.0976</v>
      </c>
      <c r="E22" s="0" t="n">
        <f aca="false">ABS(D22-B22)</f>
        <v>0.497599999999999</v>
      </c>
      <c r="F22" s="0" t="n">
        <f aca="false">-474.303747770071 * C22^0+46.0865748109197 * C22^1+ -1.39164805497645 * C22^2+0.0140636454062251 * C22^3</f>
        <v>37.5725467308374</v>
      </c>
      <c r="G22" s="0" t="n">
        <f aca="false">ABS(F22-B22)</f>
        <v>0.0274532691625851</v>
      </c>
    </row>
    <row r="23" customFormat="false" ht="13.8" hidden="false" customHeight="false" outlineLevel="0" collapsed="false">
      <c r="A23" s="0" t="n">
        <v>36.6</v>
      </c>
      <c r="B23" s="0" t="n">
        <v>37.9</v>
      </c>
      <c r="C23" s="0" t="n">
        <v>36.6</v>
      </c>
      <c r="D23" s="0" t="n">
        <f aca="false">0.552*C23 + 18.06</f>
        <v>38.2632</v>
      </c>
      <c r="E23" s="0" t="n">
        <f aca="false">ABS(D23-B23)</f>
        <v>0.363199999999999</v>
      </c>
      <c r="F23" s="0" t="n">
        <f aca="false">-474.303747770071 * C23^0+46.0865748109197 * C23^1+ -1.39164805497645 * C23^2+0.0140636454062251 * C23^3</f>
        <v>37.7797661426271</v>
      </c>
      <c r="G23" s="0" t="n">
        <f aca="false">ABS(F23-B23)</f>
        <v>0.120233857372931</v>
      </c>
    </row>
    <row r="24" customFormat="false" ht="13.8" hidden="false" customHeight="false" outlineLevel="0" collapsed="false">
      <c r="A24" s="0" t="n">
        <v>37</v>
      </c>
      <c r="B24" s="0" t="n">
        <v>38.4</v>
      </c>
      <c r="C24" s="0" t="n">
        <v>37</v>
      </c>
      <c r="D24" s="0" t="n">
        <f aca="false">0.552*C24 + 18.06</f>
        <v>38.484</v>
      </c>
      <c r="E24" s="0" t="n">
        <f aca="false">ABS(D24-B24)</f>
        <v>0.0840000000000032</v>
      </c>
      <c r="F24" s="0" t="n">
        <f aca="false">-474.303747770071 * C24^0+46.0865748109197 * C24^1+ -1.39164805497645 * C24^2+0.0140636454062251 * C24^3</f>
        <v>38.0991637327263</v>
      </c>
      <c r="G24" s="0" t="n">
        <f aca="false">ABS(F24-B24)</f>
        <v>0.300836267273688</v>
      </c>
    </row>
    <row r="25" customFormat="false" ht="13.8" hidden="false" customHeight="false" outlineLevel="0" collapsed="false">
      <c r="A25" s="0" t="n">
        <v>37.6</v>
      </c>
      <c r="B25" s="0" t="n">
        <v>39</v>
      </c>
      <c r="C25" s="0" t="n">
        <v>37.6</v>
      </c>
      <c r="D25" s="0" t="n">
        <f aca="false">0.552*C25 + 18.06</f>
        <v>38.8152</v>
      </c>
      <c r="E25" s="0" t="n">
        <f aca="false">ABS(D25-B25)</f>
        <v>0.184799999999996</v>
      </c>
      <c r="F25" s="0" t="n">
        <f aca="false">-474.303747770071 * C25^0+46.0865748109197 * C25^1+ -1.39164805497645 * C25^2+0.0140636454062251 * C25^3</f>
        <v>38.6815977063928</v>
      </c>
      <c r="G25" s="0" t="n">
        <f aca="false">ABS(F25-B25)</f>
        <v>0.318402293607164</v>
      </c>
    </row>
    <row r="26" customFormat="false" ht="13.8" hidden="false" customHeight="false" outlineLevel="0" collapsed="false">
      <c r="A26" s="0" t="n">
        <v>38.8</v>
      </c>
      <c r="B26" s="0" t="n">
        <v>40.3</v>
      </c>
      <c r="C26" s="0" t="n">
        <v>38.8</v>
      </c>
      <c r="D26" s="0" t="n">
        <f aca="false">0.552*C26 + 18.06</f>
        <v>39.4776</v>
      </c>
      <c r="E26" s="0" t="n">
        <f aca="false">ABS(D26-B26)</f>
        <v>0.822400000000002</v>
      </c>
      <c r="F26" s="0" t="n">
        <f aca="false">-474.303747770071 * C26^0+46.0865748109197 * C26^1+ -1.39164805497645 * C26^2+0.0140636454062251 * C26^3</f>
        <v>40.2853114153594</v>
      </c>
      <c r="G26" s="0" t="n">
        <f aca="false">ABS(F26-B26)</f>
        <v>0.0146885846406093</v>
      </c>
    </row>
    <row r="27" customFormat="false" ht="13.8" hidden="false" customHeight="false" outlineLevel="0" collapsed="false">
      <c r="A27" s="0" t="n">
        <v>39.2</v>
      </c>
      <c r="B27" s="0" t="n">
        <v>40.7</v>
      </c>
      <c r="C27" s="0" t="n">
        <v>39.2</v>
      </c>
      <c r="D27" s="0" t="n">
        <f aca="false">0.552*C27 + 18.06</f>
        <v>39.6984</v>
      </c>
      <c r="E27" s="0" t="n">
        <f aca="false">ABS(D27-B27)</f>
        <v>1.0016</v>
      </c>
      <c r="F27" s="0" t="n">
        <f aca="false">-474.303747770071 * C27^0+46.0865748109197 * C27^1+ -1.39164805497645 * C27^2+0.0140636454062251 * C27^3</f>
        <v>40.9697126382308</v>
      </c>
      <c r="G27" s="0" t="n">
        <f aca="false">ABS(F27-B27)</f>
        <v>0.269712638230814</v>
      </c>
    </row>
    <row r="28" customFormat="false" ht="14.25" hidden="false" customHeight="false" outlineLevel="0" collapsed="false">
      <c r="E28" s="0" t="n">
        <f aca="false">AVERAGE(E3:E27)</f>
        <v>0.419314285714286</v>
      </c>
      <c r="G28" s="0" t="n">
        <f aca="false">AVERAGE(G3:G27)</f>
        <v>0.159286495315782</v>
      </c>
    </row>
    <row r="1048576" customFormat="false" ht="12.8" hidden="false" customHeight="false" outlineLevel="0" collapsed="false"/>
  </sheetData>
  <mergeCells count="2">
    <mergeCell ref="A1:B1"/>
    <mergeCell ref="C1:G1"/>
  </mergeCells>
  <hyperlinks>
    <hyperlink ref="H1" r:id="rId1" display="https://stats.blue/Stats_Suite/polynomial_regression_calculator.html"/>
    <hyperlink ref="H2" r:id="rId2" display="https://arachnoid.com/polysolve/"/>
  </hyperlink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2021-04-04T11:06:26Z</dcterms:created>
  <dc:creator/>
  <dc:description/>
  <dc:language>en-US</dc:language>
  <cp:lastModifiedBy/>
  <dcterms:modified xsi:type="dcterms:W3CDTF">2021-04-04T19:08:11Z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