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BAB73D4-06C0-4FAD-B530-E228BF53F0F5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Log'!$A$1:$G$1004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2" i="7" l="1"/>
  <c r="G13" i="7"/>
  <c r="B7" i="8"/>
  <c r="J34" i="5"/>
  <c r="E34" i="5"/>
  <c r="O16" i="5"/>
  <c r="J16" i="5"/>
  <c r="E16" i="5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1003" i="7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7" i="6" l="1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48" i="7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K34" i="5"/>
  <c r="M34" i="5" s="1"/>
  <c r="P16" i="5"/>
  <c r="F16" i="5"/>
  <c r="V7" i="3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G220" i="7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08" i="7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174" i="7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7" i="7" l="1"/>
  <c r="G16" i="7" s="1"/>
  <c r="G15" i="7" s="1"/>
  <c r="G14" i="7" s="1"/>
  <c r="G11" i="7" s="1"/>
  <c r="G10" i="7" s="1"/>
  <c r="G9" i="7" s="1"/>
  <c r="G8" i="7" s="1"/>
  <c r="G7" i="7" s="1"/>
  <c r="G6" i="7" s="1"/>
  <c r="G5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1" i="7" a="1"/>
  <c r="G1" i="7" l="1"/>
  <c r="B5" i="2" s="1"/>
  <c r="B7" i="2" s="1"/>
  <c r="F25" i="2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F16" i="2" l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<sst xmlns="http://schemas.openxmlformats.org/spreadsheetml/2006/main" count="3166" uniqueCount="903">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</sst>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7" sqref="C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B12" sqref="B1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1718501.48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46179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0.85458985204242044</v>
      </c>
      <c r="N2" s="21" t="s">
        <v>42</v>
      </c>
      <c r="O2" s="22">
        <f>B12-O1</f>
        <v>-12660</v>
      </c>
      <c r="P2" s="11"/>
      <c r="Q2" s="23" t="s">
        <v>43</v>
      </c>
      <c r="R2" s="23">
        <f ca="1">E20*(1+$Q$1)</f>
        <v>1767674.9819999998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46179</v>
      </c>
      <c r="E3" s="21" t="s">
        <v>45</v>
      </c>
      <c r="F3" s="22">
        <f ca="1">F1-F2</f>
        <v>1537108.68</v>
      </c>
      <c r="H3" s="17"/>
      <c r="J3" s="18" t="s">
        <v>46</v>
      </c>
      <c r="K3" s="19">
        <v>0.25</v>
      </c>
      <c r="L3" s="20">
        <f>K6/(K5+K6)</f>
        <v>0.14541014795757953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2032826.2292999998</v>
      </c>
    </row>
    <row r="4" spans="1:18" ht="14.4" x14ac:dyDescent="0.3">
      <c r="A4" s="13" t="s">
        <v>49</v>
      </c>
      <c r="B4" s="14">
        <v>0</v>
      </c>
      <c r="C4" s="15">
        <f t="shared" ca="1" si="0"/>
        <v>46179</v>
      </c>
      <c r="F4" s="7"/>
      <c r="H4" s="17"/>
      <c r="J4" s="24"/>
      <c r="K4" s="25"/>
      <c r="L4" s="26"/>
      <c r="N4" s="27" t="s">
        <v>50</v>
      </c>
      <c r="O4" s="28">
        <f>B10-O3</f>
        <v>25223.17</v>
      </c>
      <c r="P4" s="11"/>
      <c r="Q4" s="23" t="s">
        <v>51</v>
      </c>
      <c r="R4" s="23">
        <f t="shared" ca="1" si="1"/>
        <v>2337750.1636949996</v>
      </c>
    </row>
    <row r="5" spans="1:18" ht="14.4" x14ac:dyDescent="0.3">
      <c r="A5" s="13" t="s">
        <v>52</v>
      </c>
      <c r="B5" s="14">
        <f ca="1">'Checking Transaction Log'!G1</f>
        <v>3460.5599999999854</v>
      </c>
      <c r="C5" s="15">
        <f t="shared" ca="1" si="0"/>
        <v>46179</v>
      </c>
      <c r="E5" s="553" t="s">
        <v>53</v>
      </c>
      <c r="F5" s="551"/>
      <c r="G5" s="552"/>
      <c r="H5" s="17"/>
      <c r="J5" s="29" t="s">
        <v>54</v>
      </c>
      <c r="K5" s="30">
        <f>B10</f>
        <v>93093.25</v>
      </c>
      <c r="L5" s="20">
        <f ca="1">K5/F3</f>
        <v>6.0563869823440204E-2</v>
      </c>
      <c r="N5" s="5" t="s">
        <v>55</v>
      </c>
      <c r="O5" s="6"/>
      <c r="P5" s="11"/>
      <c r="Q5" s="23" t="s">
        <v>56</v>
      </c>
      <c r="R5" s="23">
        <f t="shared" ca="1" si="1"/>
        <v>2688412.6882492495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46179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15840</v>
      </c>
      <c r="L6" s="20">
        <f ca="1">K6/F3</f>
        <v>1.030506183856824E-2</v>
      </c>
      <c r="N6" s="21" t="s">
        <v>60</v>
      </c>
      <c r="O6" s="22"/>
      <c r="P6" s="11"/>
      <c r="Q6" s="23" t="s">
        <v>61</v>
      </c>
      <c r="R6" s="23">
        <f t="shared" ca="1" si="1"/>
        <v>3091674.5914866365</v>
      </c>
    </row>
    <row r="7" spans="1:18" ht="14.4" x14ac:dyDescent="0.3">
      <c r="A7" s="21" t="s">
        <v>62</v>
      </c>
      <c r="B7" s="33">
        <f ca="1">SUM(B2:B6)</f>
        <v>16144.109999999986</v>
      </c>
      <c r="C7" s="34">
        <f ca="1">B7/F3</f>
        <v>1.0502907315571198E-2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3555425.7802096317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111616.8</v>
      </c>
      <c r="L8" s="20">
        <f ca="1">K8/F3</f>
        <v>7.2614774382771696E-2</v>
      </c>
      <c r="N8" s="21" t="s">
        <v>69</v>
      </c>
      <c r="O8" s="22">
        <f t="shared" si="2"/>
        <v>12563.169999999998</v>
      </c>
      <c r="P8" s="11"/>
      <c r="Q8" s="23" t="s">
        <v>70</v>
      </c>
      <c r="R8" s="23">
        <f t="shared" ca="1" si="1"/>
        <v>4088739.647241076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4702050.5943272375</v>
      </c>
    </row>
    <row r="10" spans="1:18" ht="14.4" x14ac:dyDescent="0.3">
      <c r="A10" s="31" t="s">
        <v>74</v>
      </c>
      <c r="B10" s="14">
        <v>93093.25</v>
      </c>
      <c r="C10" s="15">
        <v>46179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-9380.6499999999942</v>
      </c>
      <c r="L10" s="40">
        <f t="shared" ref="L10:L11" si="3">K10+K5</f>
        <v>83712.600000000006</v>
      </c>
      <c r="P10" s="11"/>
      <c r="Q10" s="23" t="s">
        <v>75</v>
      </c>
      <c r="R10" s="23">
        <f t="shared" ca="1" si="1"/>
        <v>5407358.1834763223</v>
      </c>
    </row>
    <row r="11" spans="1:18" ht="14.4" x14ac:dyDescent="0.3">
      <c r="A11" s="31" t="s">
        <v>76</v>
      </c>
      <c r="B11" s="14">
        <v>12416.28</v>
      </c>
      <c r="C11" s="15">
        <v>46179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12064.2</v>
      </c>
      <c r="L11" s="45">
        <f t="shared" si="3"/>
        <v>27904.2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6218461.9109977698</v>
      </c>
    </row>
    <row r="12" spans="1:18" ht="14.4" x14ac:dyDescent="0.3">
      <c r="A12" s="47" t="s">
        <v>81</v>
      </c>
      <c r="B12" s="48">
        <v>15840</v>
      </c>
      <c r="C12" s="15">
        <v>46179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1.8153693595692924E-2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105509.53</v>
      </c>
      <c r="L15" s="59">
        <f ca="1">K15/F3</f>
        <v>6.8641555000522145E-2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125077.35999999999</v>
      </c>
      <c r="I16" s="7"/>
      <c r="J16" s="18" t="s">
        <v>46</v>
      </c>
      <c r="K16" s="63">
        <f>B12</f>
        <v>15840</v>
      </c>
      <c r="L16" s="20">
        <f ca="1">K16/F3</f>
        <v>1.030506183856824E-2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1494655.58</v>
      </c>
      <c r="P18" s="11"/>
    </row>
    <row r="19" spans="1:17" ht="14.4" x14ac:dyDescent="0.3">
      <c r="A19" s="68" t="s">
        <v>92</v>
      </c>
      <c r="B19" s="33">
        <f>SUM(B10:B18)</f>
        <v>121349.53</v>
      </c>
      <c r="C19" s="34">
        <f ca="1">B19/F3</f>
        <v>7.8946616839090392E-2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281420.64</v>
      </c>
      <c r="P19" s="73">
        <f t="shared" ref="P19:P32" si="4">O19/$O$18</f>
        <v>0.18828460801651709</v>
      </c>
      <c r="Q19" s="74" t="s">
        <v>97</v>
      </c>
    </row>
    <row r="20" spans="1:17" ht="14.4" x14ac:dyDescent="0.3">
      <c r="B20" s="7"/>
      <c r="C20" s="37"/>
      <c r="E20" s="56">
        <f ca="1">F3</f>
        <v>1537108.68</v>
      </c>
      <c r="F20" s="44">
        <f ca="1">E20-E22</f>
        <v>122106.25</v>
      </c>
      <c r="G20" s="34">
        <f ca="1">(E20-E22)/E22</f>
        <v>8.6294021417334249E-2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0.18053207950422934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0.23144566</v>
      </c>
      <c r="L21" s="11"/>
      <c r="N21" s="27" t="s">
        <v>104</v>
      </c>
      <c r="O21" s="51">
        <f>($B$10+$B$11)*0.25</f>
        <v>26377.3825</v>
      </c>
      <c r="P21" s="82">
        <f t="shared" si="4"/>
        <v>1.7647799836267294E-2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426120.88</v>
      </c>
      <c r="C22" s="15">
        <v>46178</v>
      </c>
      <c r="E22" s="56">
        <v>1415002.43</v>
      </c>
      <c r="F22" s="45">
        <f ca="1">((F20/(C2-E21))*365)+E22</f>
        <v>1700699.7457051282</v>
      </c>
      <c r="G22" s="34">
        <f ca="1">(F22-E22)/E22</f>
        <v>0.20190588344440388</v>
      </c>
      <c r="I22" s="7"/>
      <c r="J22" s="81">
        <v>3000000</v>
      </c>
      <c r="K22" s="50">
        <f ca="1">1-($E$20/J22)</f>
        <v>0.48763044</v>
      </c>
      <c r="L22" s="11"/>
      <c r="N22" s="5" t="s">
        <v>108</v>
      </c>
      <c r="O22" s="72">
        <f>($B$22+$B$23)*0.3</f>
        <v>168852.38399999999</v>
      </c>
      <c r="P22" s="73">
        <f t="shared" si="4"/>
        <v>0.11297076480991024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136720.39999999997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0.61572282999999994</v>
      </c>
      <c r="L23" s="11"/>
      <c r="N23" s="13" t="s">
        <v>111</v>
      </c>
      <c r="O23" s="14">
        <f>($B$24+$B$25)*0.3</f>
        <v>161899.96800000002</v>
      </c>
      <c r="P23" s="78">
        <f t="shared" si="4"/>
        <v>0.1083192477025376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0.692578264</v>
      </c>
      <c r="L24" s="11"/>
      <c r="N24" s="13" t="s">
        <v>113</v>
      </c>
      <c r="O24" s="14">
        <f t="shared" ref="O24:O25" si="5">($B$10+$B$11)*0.25</f>
        <v>26377.3825</v>
      </c>
      <c r="P24" s="78">
        <f t="shared" si="4"/>
        <v>1.7647799836267294E-2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16144.109999999986</v>
      </c>
      <c r="G25" s="77">
        <f t="shared" ref="G25:G31" ca="1" si="6">F25/SUM($F$25:$F$31)</f>
        <v>1.0328173097005639E-2</v>
      </c>
      <c r="I25" s="7"/>
      <c r="J25" s="84"/>
      <c r="K25" s="25"/>
      <c r="L25" s="11"/>
      <c r="N25" s="27" t="s">
        <v>116</v>
      </c>
      <c r="O25" s="51">
        <f t="shared" si="5"/>
        <v>26377.3825</v>
      </c>
      <c r="P25" s="82">
        <f t="shared" si="4"/>
        <v>1.7647799836267294E-2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1102507.8400000001</v>
      </c>
      <c r="C26" s="34">
        <f ca="1">B26/F3</f>
        <v>0.71726082504458966</v>
      </c>
      <c r="E26" s="80" t="s">
        <v>103</v>
      </c>
      <c r="F26" s="30">
        <f>(B11)</f>
        <v>12416.28</v>
      </c>
      <c r="G26" s="20">
        <f t="shared" ca="1" si="6"/>
        <v>7.943298767221562E-3</v>
      </c>
      <c r="I26" s="7"/>
      <c r="J26" s="49"/>
      <c r="K26" s="25"/>
      <c r="L26" s="11"/>
      <c r="N26" s="5" t="s">
        <v>119</v>
      </c>
      <c r="O26" s="72">
        <f>($B$22+$B$23)*0.2</f>
        <v>112568.25600000001</v>
      </c>
      <c r="P26" s="73">
        <f t="shared" si="4"/>
        <v>7.5313843206606834E-2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93093.25</v>
      </c>
      <c r="G27" s="20">
        <f t="shared" ca="1" si="6"/>
        <v>5.9556284004681652E-2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7.2212831801691746E-2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15840</v>
      </c>
      <c r="G28" s="20">
        <f t="shared" ca="1" si="6"/>
        <v>1.0133619125276617E-2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10550.953000000001</v>
      </c>
      <c r="P28" s="78">
        <f t="shared" si="4"/>
        <v>7.0591199345069189E-3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1102507.8400000001</v>
      </c>
      <c r="G29" s="20">
        <f t="shared" ca="1" si="6"/>
        <v>0.70532793770147806</v>
      </c>
      <c r="H29" s="86"/>
      <c r="I29" s="7"/>
      <c r="J29" s="49"/>
      <c r="K29" s="25"/>
      <c r="L29" s="11"/>
      <c r="N29" s="27" t="s">
        <v>123</v>
      </c>
      <c r="O29" s="51">
        <f t="shared" si="7"/>
        <v>10550.953000000001</v>
      </c>
      <c r="P29" s="82">
        <f t="shared" si="4"/>
        <v>7.0591199345069189E-3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0.17324279797643138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0.18117766636244048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0.17617375630199419</v>
      </c>
      <c r="E31" s="85" t="s">
        <v>118</v>
      </c>
      <c r="F31" s="44">
        <f>B39-F8-F7</f>
        <v>52314.119999999995</v>
      </c>
      <c r="G31" s="34">
        <f t="shared" ca="1" si="6"/>
        <v>3.3467889327905044E-2</v>
      </c>
      <c r="I31" s="7"/>
      <c r="J31" s="49"/>
      <c r="K31" s="25"/>
      <c r="L31" s="11"/>
      <c r="N31" s="27" t="s">
        <v>127</v>
      </c>
      <c r="O31" s="51">
        <f>($B$10+$B$11)*0.05</f>
        <v>5275.4765000000007</v>
      </c>
      <c r="P31" s="82">
        <f t="shared" si="4"/>
        <v>3.5295599672534594E-3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15840</v>
      </c>
      <c r="P32" s="88">
        <f t="shared" si="4"/>
        <v>1.0597759250997476E-2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577631.30249999999</v>
      </c>
      <c r="P35" s="59">
        <f t="shared" ref="P35:P39" si="8">O35/$O$18</f>
        <v>0.38646448735701366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383507.11700000003</v>
      </c>
      <c r="P36" s="20">
        <f t="shared" si="8"/>
        <v>0.25658561218498244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241603.47400000005</v>
      </c>
      <c r="P37" s="20">
        <f t="shared" si="8"/>
        <v>0.16164491487731242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276073.68649999995</v>
      </c>
      <c r="P38" s="20">
        <f t="shared" si="8"/>
        <v>0.18470722632969391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3.4034106163527748E-2</v>
      </c>
      <c r="E39" s="25"/>
      <c r="F39" s="25"/>
      <c r="G39" s="25"/>
      <c r="N39" s="27" t="s">
        <v>46</v>
      </c>
      <c r="O39" s="51">
        <f>O32</f>
        <v>15840</v>
      </c>
      <c r="P39" s="91">
        <f t="shared" si="8"/>
        <v>1.0597759250997476E-2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1494655.58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2" sqref="S12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41282.584999999992</v>
      </c>
      <c r="K2" s="102">
        <f>J2/D2</f>
        <v>0.49693067023419996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37130.154999999999</v>
      </c>
      <c r="Q2" s="102">
        <f>P2/D2</f>
        <v>0.44694664372518661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4662.399999999996</v>
      </c>
      <c r="W2" s="102">
        <f>V2/D2</f>
        <v>5.6122686040613302E-2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6345.07</v>
      </c>
      <c r="K4" s="545">
        <f>J4/$D$2</f>
        <v>7.6377481879657372E-2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5860.82</v>
      </c>
      <c r="Q4" s="545">
        <f t="shared" ref="Q4:Q12" si="3">P4/$D$2</f>
        <v>7.0548421585566998E-2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353.72499999999997</v>
      </c>
      <c r="K5" s="545">
        <f t="shared" ref="K5:K30" si="6">J5/$D$2</f>
        <v>4.2578923129109377E-3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353.72499999999997</v>
      </c>
      <c r="Q5" s="545">
        <f>P5/$D$2</f>
        <v>4.2578923129109377E-3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3433.5599999999995</v>
      </c>
      <c r="K6" s="545">
        <f>J6/$D$2</f>
        <v>4.1330775969802752E-2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3881.62</v>
      </c>
      <c r="Q6" s="545">
        <f t="shared" si="3"/>
        <v>4.6724206543618224E-2</v>
      </c>
      <c r="S6" s="98" t="s">
        <v>148</v>
      </c>
      <c r="T6" s="103"/>
      <c r="U6" s="100"/>
      <c r="V6" s="104">
        <f>'Budget Breakdown'!T16</f>
        <v>-950.83000000000175</v>
      </c>
      <c r="W6" s="102">
        <f t="shared" si="5"/>
        <v>-1.1445421578585383E-2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6357.7999999999993</v>
      </c>
      <c r="K7" s="545">
        <f t="shared" si="6"/>
        <v>7.6530716650011058E-2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4203.38</v>
      </c>
      <c r="Q7" s="545">
        <f>P7/$D$2</f>
        <v>5.059732670928993E-2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-0.15327184522349285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1.0773379376790698E-3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1552.3700000000001</v>
      </c>
      <c r="K9" s="545">
        <f t="shared" si="9"/>
        <v>1.8686336249328018E-2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3941.44</v>
      </c>
      <c r="Q9" s="545">
        <f t="shared" si="3"/>
        <v>4.744427755403121E-2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6.2172028840396781E-3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9.7660984982992499E-3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1029.83</v>
      </c>
      <c r="Q11" s="545">
        <f>P11/$D$2</f>
        <v>1.2396367914637278E-2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750.31999999999994</v>
      </c>
      <c r="K12" s="545">
        <f t="shared" si="9"/>
        <v>9.0318234793224528E-3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728.25</v>
      </c>
      <c r="K13" s="545">
        <f t="shared" si="9"/>
        <v>8.766160369997571E-3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1000</v>
      </c>
      <c r="Q13" s="545">
        <f t="shared" ref="Q13:Q18" si="11"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1.0801907766872254E-2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1.2037295393062232E-2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3.6111886179186698E-3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583.27</v>
      </c>
      <c r="Q16" s="545">
        <f t="shared" si="11"/>
        <v>7.020993283911408E-3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5901.7000000000007</v>
      </c>
      <c r="K17" s="545">
        <f t="shared" si="6"/>
        <v>7.1040506221235381E-2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4.6040006673476568E-2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553.66</v>
      </c>
      <c r="K18" s="545">
        <f t="shared" ref="K18:K25" si="13">J18/$D$2</f>
        <v>6.6645689673228356E-3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7988.5749999999998</v>
      </c>
      <c r="Q18" s="545">
        <f t="shared" si="11"/>
        <v>9.6160837044632116E-2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5.2310474589630541E-3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4.0583741417709318E-3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529.04999999999995</v>
      </c>
      <c r="K21" s="545">
        <f t="shared" si="13"/>
        <v>6.3683311276995737E-3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0</v>
      </c>
      <c r="K22" s="545">
        <f t="shared" si="13"/>
        <v>0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1.5282550231031811E-3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1.5282550231031811E-3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2.2346035167680727E-3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7988.5749999999998</v>
      </c>
      <c r="K26" s="545">
        <f t="shared" si="6"/>
        <v>9.6160837044632116E-2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900.82999999999981</v>
      </c>
      <c r="L7" s="211">
        <f t="shared" si="3"/>
        <v>12099.17</v>
      </c>
      <c r="M7" s="212">
        <f t="shared" si="4"/>
        <v>-0.93070538461538466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-950.82999999999981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83075.14</v>
      </c>
      <c r="G16" s="205">
        <f>SUM(G2:G7)</f>
        <v>-19327.961030959981</v>
      </c>
      <c r="H16" s="208">
        <f>((SUM(F16))-SUM(E16))/SUM(E16)</f>
        <v>-0.18874390361593127</v>
      </c>
      <c r="I16" s="198"/>
      <c r="J16" s="209">
        <f>SUM(J2:J7)</f>
        <v>78000</v>
      </c>
      <c r="K16" s="209">
        <f>SUM(K2:K7)</f>
        <v>65679.66</v>
      </c>
      <c r="L16" s="209">
        <f>SUM(L2:L7)</f>
        <v>12320.34</v>
      </c>
      <c r="M16" s="212">
        <f>((K16-SUM(J16))/SUM(J16))</f>
        <v>-0.15795307692307689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-950.83000000000175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373.15999999999997</v>
      </c>
      <c r="G25" s="232">
        <f t="shared" si="19"/>
        <v>4826.84</v>
      </c>
      <c r="H25" s="233">
        <f t="shared" si="20"/>
        <v>-0.92823846153846157</v>
      </c>
      <c r="I25" s="198"/>
      <c r="J25" s="234">
        <f>SUM('Proposed Budget'!$D$5:$D$12)</f>
        <v>5800</v>
      </c>
      <c r="K25" s="235">
        <f>SUM('Monthly Breakdown'!S5:S12)</f>
        <v>527.66999999999985</v>
      </c>
      <c r="L25" s="236">
        <f t="shared" si="21"/>
        <v>5272.33</v>
      </c>
      <c r="M25" s="237">
        <f t="shared" si="22"/>
        <v>-0.90902241379310345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25142.16</v>
      </c>
      <c r="G34" s="230">
        <f>SUM(G20:G25)</f>
        <v>6057.8399999999992</v>
      </c>
      <c r="H34" s="233">
        <f>((F34-SUM(E34)))/SUM(E34)</f>
        <v>-0.19416153846153847</v>
      </c>
      <c r="I34" s="198"/>
      <c r="J34" s="234">
        <f>SUM(J20:J25)</f>
        <v>34800</v>
      </c>
      <c r="K34" s="234">
        <f>SUM(K20:K25)</f>
        <v>30537.5</v>
      </c>
      <c r="L34" s="234">
        <f>SUM(L20:L25)</f>
        <v>4262.4999999999991</v>
      </c>
      <c r="M34" s="237">
        <f>((K34-SUM(J34))/SUM(J34))</f>
        <v>-0.12248563218390805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20" sqref="E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84025.97</v>
      </c>
      <c r="F3" s="268">
        <f t="shared" si="0"/>
        <v>2260.7775257999842</v>
      </c>
      <c r="G3" s="269">
        <f>1-((E3/SUM(E3:F3)))</f>
        <v>2.62007502962609E-2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950.82999999999981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1237.28865</v>
      </c>
      <c r="E5" s="289">
        <f>I5+K5+M5+O5+Q5+S5+U5+W5+Y5+AA5+AC5+AE5</f>
        <v>6345.07</v>
      </c>
      <c r="F5" s="289">
        <f t="shared" ref="F5:F12" si="2">J5+L5+N5+P5+R5</f>
        <v>-8.3000000000001819</v>
      </c>
      <c r="G5" s="269">
        <f t="shared" ref="G5:G12" si="3">1-((E5/SUM(E5:F5)))</f>
        <v>-1.3098155684994062E-3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336.77</v>
      </c>
      <c r="T5" s="232">
        <f t="shared" ref="T5:T12" si="9">H5-S5</f>
        <v>863.23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1142.8598999999999</v>
      </c>
      <c r="E6" s="289">
        <f t="shared" ref="E6:E12" si="16">Q6+S6+U6+W6+Y6+AA6+AC6+AE6+I6+K6+M6+O6</f>
        <v>5860.82</v>
      </c>
      <c r="F6" s="289">
        <f t="shared" si="2"/>
        <v>205.37000000000069</v>
      </c>
      <c r="G6" s="269">
        <f t="shared" si="3"/>
        <v>3.3854857826741469E-2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66.19</v>
      </c>
      <c r="T6" s="232">
        <f t="shared" si="9"/>
        <v>1133.81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137.95275000000001</v>
      </c>
      <c r="E7" s="289">
        <f t="shared" si="16"/>
        <v>707.44999999999993</v>
      </c>
      <c r="F7" s="289">
        <f t="shared" si="2"/>
        <v>69.480000000000018</v>
      </c>
      <c r="G7" s="269">
        <f t="shared" si="3"/>
        <v>8.9428906079054737E-2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26.93</v>
      </c>
      <c r="T7" s="232">
        <f t="shared" si="9"/>
        <v>123.07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669.54419999999993</v>
      </c>
      <c r="E8" s="289">
        <f t="shared" si="16"/>
        <v>3433.5599999999995</v>
      </c>
      <c r="F8" s="289">
        <f t="shared" si="2"/>
        <v>-344.8900000000001</v>
      </c>
      <c r="G8" s="269">
        <f t="shared" si="3"/>
        <v>-0.11166294877730554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88.669999999999987</v>
      </c>
      <c r="T8" s="232">
        <f t="shared" si="9"/>
        <v>511.33000000000004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756.91589999999997</v>
      </c>
      <c r="E9" s="289">
        <f t="shared" si="16"/>
        <v>3881.62</v>
      </c>
      <c r="F9" s="289">
        <f t="shared" si="2"/>
        <v>-381.62</v>
      </c>
      <c r="G9" s="269">
        <f t="shared" si="3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8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9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819.65910000000008</v>
      </c>
      <c r="E10" s="289">
        <f t="shared" si="16"/>
        <v>4203.38</v>
      </c>
      <c r="F10" s="289">
        <f t="shared" si="2"/>
        <v>294.17999999999972</v>
      </c>
      <c r="G10" s="269">
        <f t="shared" si="3"/>
        <v>6.5408799437917331E-2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8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-2.4400000000000048</v>
      </c>
      <c r="T10" s="232">
        <f t="shared" si="9"/>
        <v>902.44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422.01120000000003</v>
      </c>
      <c r="E11" s="289">
        <f t="shared" si="16"/>
        <v>2164.16</v>
      </c>
      <c r="F11" s="289">
        <f t="shared" si="2"/>
        <v>-414.15999999999985</v>
      </c>
      <c r="G11" s="269">
        <f t="shared" si="3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768.58080000000007</v>
      </c>
      <c r="E12" s="289">
        <f t="shared" si="16"/>
        <v>3941.44</v>
      </c>
      <c r="F12" s="289">
        <f t="shared" si="2"/>
        <v>-429.8900000000001</v>
      </c>
      <c r="G12" s="269">
        <f t="shared" si="3"/>
        <v>-0.1224217226011306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11.55</v>
      </c>
      <c r="T12" s="232">
        <f t="shared" si="9"/>
        <v>688.45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1239.771</v>
      </c>
      <c r="E14" s="289">
        <f t="shared" ref="E14:E31" si="18">Q14+S14+U14+W14+Y14+AA14+AC14+AE14+I14+K14+M14+O14</f>
        <v>6357.7999999999993</v>
      </c>
      <c r="F14" s="289">
        <f t="shared" ref="F14:F31" si="19">J14+L14+N14+P14+R14</f>
        <v>67.200000000000045</v>
      </c>
      <c r="G14" s="269">
        <f t="shared" ref="G14:G31" si="20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6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17.452500000000001</v>
      </c>
      <c r="E15" s="289">
        <f t="shared" si="18"/>
        <v>89.5</v>
      </c>
      <c r="F15" s="289">
        <f t="shared" si="19"/>
        <v>10.500000000000007</v>
      </c>
      <c r="G15" s="269">
        <f t="shared" si="20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302.71215000000001</v>
      </c>
      <c r="E16" s="289">
        <f t="shared" si="18"/>
        <v>1552.3700000000001</v>
      </c>
      <c r="F16" s="289">
        <f t="shared" si="19"/>
        <v>-202.37000000000006</v>
      </c>
      <c r="G16" s="269">
        <f t="shared" si="20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6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201.43305000000001</v>
      </c>
      <c r="E17" s="289">
        <f t="shared" si="18"/>
        <v>1032.99</v>
      </c>
      <c r="F17" s="289">
        <f t="shared" si="19"/>
        <v>-7.9900000000000091</v>
      </c>
      <c r="G17" s="269">
        <f t="shared" si="20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6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158.20740000000001</v>
      </c>
      <c r="E18" s="289">
        <f t="shared" si="18"/>
        <v>811.31999999999994</v>
      </c>
      <c r="F18" s="289">
        <f t="shared" si="19"/>
        <v>211.14</v>
      </c>
      <c r="G18" s="269">
        <f t="shared" si="20"/>
        <v>0.2065019658470747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146.3124</v>
      </c>
      <c r="E19" s="289">
        <f t="shared" si="18"/>
        <v>750.31999999999994</v>
      </c>
      <c r="F19" s="289">
        <f t="shared" si="19"/>
        <v>19.929999999999978</v>
      </c>
      <c r="G19" s="269">
        <f t="shared" si="20"/>
        <v>2.5874716001298204E-2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70.25</v>
      </c>
      <c r="T19" s="232">
        <f t="shared" si="26"/>
        <v>69.75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142.00875000000002</v>
      </c>
      <c r="E20" s="289">
        <f t="shared" si="18"/>
        <v>728.25</v>
      </c>
      <c r="F20" s="289">
        <f t="shared" si="19"/>
        <v>-228.25</v>
      </c>
      <c r="G20" s="269">
        <f t="shared" si="20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6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174.98714999999999</v>
      </c>
      <c r="E21" s="289">
        <f t="shared" si="18"/>
        <v>897.36999999999989</v>
      </c>
      <c r="F21" s="289">
        <f t="shared" si="19"/>
        <v>-835.06</v>
      </c>
      <c r="G21" s="269">
        <f t="shared" si="20"/>
        <v>-13.401701171561559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200.81684999999999</v>
      </c>
      <c r="E22" s="289">
        <f t="shared" si="18"/>
        <v>1029.83</v>
      </c>
      <c r="F22" s="289">
        <f t="shared" si="19"/>
        <v>-205.83</v>
      </c>
      <c r="G22" s="269">
        <f t="shared" si="20"/>
        <v>-0.24979368932038848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99</v>
      </c>
      <c r="T22" s="232">
        <f t="shared" si="26"/>
        <v>46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390.00000000000006</v>
      </c>
      <c r="E23" s="289">
        <f t="shared" si="18"/>
        <v>2000</v>
      </c>
      <c r="F23" s="289">
        <f t="shared" si="19"/>
        <v>0</v>
      </c>
      <c r="G23" s="269">
        <f t="shared" si="20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195.00000000000003</v>
      </c>
      <c r="E24" s="289">
        <f t="shared" si="18"/>
        <v>1000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6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117.00000000000001</v>
      </c>
      <c r="E25" s="289">
        <f t="shared" si="18"/>
        <v>600</v>
      </c>
      <c r="F25" s="289">
        <f t="shared" si="19"/>
        <v>2400</v>
      </c>
      <c r="G25" s="269">
        <f t="shared" si="20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6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94.001699999999985</v>
      </c>
      <c r="E26" s="289">
        <f t="shared" si="18"/>
        <v>482.05999999999995</v>
      </c>
      <c r="F26" s="289">
        <f t="shared" si="19"/>
        <v>-57.059999999999988</v>
      </c>
      <c r="G26" s="269">
        <f t="shared" si="20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6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113.73765</v>
      </c>
      <c r="E27" s="289">
        <f t="shared" si="18"/>
        <v>583.27</v>
      </c>
      <c r="F27" s="289">
        <f t="shared" si="19"/>
        <v>-64.129999999999981</v>
      </c>
      <c r="G27" s="269">
        <f t="shared" si="20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6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1150.8315000000002</v>
      </c>
      <c r="E28" s="289">
        <f t="shared" si="18"/>
        <v>5901.7000000000007</v>
      </c>
      <c r="F28" s="289">
        <f t="shared" si="19"/>
        <v>98.299999999999272</v>
      </c>
      <c r="G28" s="269">
        <f t="shared" si="20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6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107.96369999999999</v>
      </c>
      <c r="E29" s="289">
        <f t="shared" si="18"/>
        <v>553.66</v>
      </c>
      <c r="F29" s="289">
        <f t="shared" si="19"/>
        <v>46.34</v>
      </c>
      <c r="G29" s="269">
        <f t="shared" si="20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6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84.74114999999999</v>
      </c>
      <c r="E30" s="289">
        <f t="shared" si="18"/>
        <v>434.57</v>
      </c>
      <c r="F30" s="289">
        <f t="shared" si="19"/>
        <v>-59.569999999999993</v>
      </c>
      <c r="G30" s="269">
        <f t="shared" si="20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6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65.744249999999994</v>
      </c>
      <c r="E31" s="289">
        <f t="shared" si="18"/>
        <v>337.15</v>
      </c>
      <c r="F31" s="289">
        <f t="shared" si="19"/>
        <v>37.849999999999994</v>
      </c>
      <c r="G31" s="269">
        <f t="shared" si="20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6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341.25</v>
      </c>
      <c r="E33" s="289">
        <f t="shared" ref="E33:E43" si="34">Q33+S33+U33+W33+Y33+AA33+AC33+AE33+I33+K33+M33+O33</f>
        <v>1750</v>
      </c>
      <c r="F33" s="289">
        <f t="shared" ref="F33:F43" si="35">J33+L33+N33+P33+R33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42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312.00000000000006</v>
      </c>
      <c r="E34" s="289">
        <f t="shared" si="34"/>
        <v>1600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42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24.375000000000004</v>
      </c>
      <c r="E35" s="289">
        <f t="shared" si="34"/>
        <v>125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42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24.375000000000004</v>
      </c>
      <c r="E36" s="289">
        <f t="shared" si="34"/>
        <v>125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42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43.875</v>
      </c>
      <c r="E37" s="289">
        <f t="shared" si="34"/>
        <v>225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42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390.00000000000006</v>
      </c>
      <c r="E38" s="289">
        <f t="shared" si="34"/>
        <v>2000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42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365.62500000000006</v>
      </c>
      <c r="E39" s="289">
        <f t="shared" si="34"/>
        <v>1875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42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97.500000000000014</v>
      </c>
      <c r="E40" s="289">
        <f t="shared" si="34"/>
        <v>500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42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82.875000000000014</v>
      </c>
      <c r="E41" s="289">
        <f t="shared" si="34"/>
        <v>425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42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224.25</v>
      </c>
      <c r="E42" s="289">
        <f t="shared" si="34"/>
        <v>1150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42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43.875</v>
      </c>
      <c r="E43" s="289">
        <f t="shared" si="34"/>
        <v>225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42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58.500000000000007</v>
      </c>
      <c r="E45" s="289">
        <f t="shared" ref="E45:E46" si="50">Q45+S45+U45+W45+Y45+AA45+AC45+AE45+I45+K45+M45+O45</f>
        <v>300</v>
      </c>
      <c r="F45" s="289">
        <f>J45+L45+N45+P45+R45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3519.0304499999997</v>
      </c>
      <c r="E46" s="289">
        <f t="shared" si="50"/>
        <v>18046.309999999998</v>
      </c>
      <c r="F46" s="289">
        <f>J46+L46+N46+P46+R46</f>
        <v>2039.6075257999851</v>
      </c>
      <c r="G46" s="269">
        <f t="shared" si="51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8713.3722000000016</v>
      </c>
      <c r="E49" s="268">
        <f t="shared" ref="E49:E52" si="65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6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6041.5036500000006</v>
      </c>
      <c r="E50" s="268">
        <f t="shared" si="65"/>
        <v>30982.07</v>
      </c>
      <c r="F50" s="268">
        <f>E50-('Proposed Budget'!J44*14)</f>
        <v>-7710.8990699999922</v>
      </c>
      <c r="G50" s="246">
        <f t="shared" si="66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820.77645000000018</v>
      </c>
      <c r="E51" s="268">
        <f t="shared" si="65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624.00000000000011</v>
      </c>
      <c r="E52" s="268">
        <f t="shared" si="65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02"/>
  <sheetViews>
    <sheetView tabSelected="1" workbookViewId="0">
      <pane ySplit="4" topLeftCell="A5" activePane="bottomLeft" state="frozen"/>
      <selection pane="bottomLeft" activeCell="D27" sqref="D2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(SUM(INDIRECT("g5:g5")))+J2+L2+N2+P2-R2+T2-G1005</f>
        <v>3460.5599999999854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0</v>
      </c>
      <c r="H2" s="301"/>
      <c r="I2" s="314" t="s">
        <v>275</v>
      </c>
      <c r="J2" s="303">
        <f>SUMIFS(E:E,I:I,"1")</f>
        <v>1613.2799999999997</v>
      </c>
      <c r="K2" s="304" t="s">
        <v>276</v>
      </c>
      <c r="L2" s="305">
        <f>(SUMIFS(E:E,I:I,"2"))</f>
        <v>647.54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46179</v>
      </c>
      <c r="D5" s="299" t="s">
        <v>885</v>
      </c>
      <c r="E5" s="522">
        <v>100</v>
      </c>
      <c r="F5" s="522"/>
      <c r="G5" s="333">
        <f t="shared" ref="G5:G74" si="0">G6-E5+F5</f>
        <v>1199.7399999999857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335</v>
      </c>
      <c r="B6" s="330" t="s">
        <v>335</v>
      </c>
      <c r="C6" s="298">
        <v>46178</v>
      </c>
      <c r="D6" s="299" t="s">
        <v>447</v>
      </c>
      <c r="E6" s="522">
        <v>39.659999999999997</v>
      </c>
      <c r="F6" s="522"/>
      <c r="G6" s="333">
        <f t="shared" si="0"/>
        <v>1299.7399999999857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46178</v>
      </c>
      <c r="D7" s="299" t="s">
        <v>300</v>
      </c>
      <c r="E7" s="522">
        <v>9.57</v>
      </c>
      <c r="F7" s="522"/>
      <c r="G7" s="333">
        <f t="shared" si="0"/>
        <v>1339.3999999999858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46177</v>
      </c>
      <c r="D8" s="299" t="s">
        <v>296</v>
      </c>
      <c r="E8" s="522">
        <v>43.69</v>
      </c>
      <c r="F8" s="522"/>
      <c r="G8" s="333">
        <f t="shared" si="0"/>
        <v>1348.9699999999857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46177</v>
      </c>
      <c r="D9" s="299" t="s">
        <v>334</v>
      </c>
      <c r="E9" s="522">
        <v>8.52</v>
      </c>
      <c r="F9" s="522"/>
      <c r="G9" s="333">
        <f t="shared" si="0"/>
        <v>1392.6599999999858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14</v>
      </c>
      <c r="C10" s="298">
        <v>46177</v>
      </c>
      <c r="D10" s="299" t="s">
        <v>367</v>
      </c>
      <c r="E10" s="522">
        <v>70.25</v>
      </c>
      <c r="F10" s="522"/>
      <c r="G10" s="333">
        <f t="shared" si="0"/>
        <v>1401.1799999999857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46177</v>
      </c>
      <c r="D11" s="299" t="s">
        <v>386</v>
      </c>
      <c r="E11" s="522">
        <v>14.38</v>
      </c>
      <c r="F11" s="522"/>
      <c r="G11" s="333">
        <f t="shared" si="0"/>
        <v>1471.4299999999857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13</v>
      </c>
      <c r="C12" s="298">
        <v>46177</v>
      </c>
      <c r="D12" s="299" t="s">
        <v>902</v>
      </c>
      <c r="E12" s="522">
        <v>122.46</v>
      </c>
      <c r="F12" s="522"/>
      <c r="G12" s="333">
        <f t="shared" si="0"/>
        <v>1485.8099999999858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294</v>
      </c>
      <c r="B13" s="330">
        <v>17</v>
      </c>
      <c r="C13" s="298">
        <v>46177</v>
      </c>
      <c r="D13" s="299" t="s">
        <v>370</v>
      </c>
      <c r="E13" s="522">
        <v>99</v>
      </c>
      <c r="F13" s="522"/>
      <c r="G13" s="333">
        <f t="shared" si="0"/>
        <v>1608.2699999999859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46176</v>
      </c>
      <c r="D14" s="299" t="s">
        <v>861</v>
      </c>
      <c r="E14" s="522">
        <v>12.77</v>
      </c>
      <c r="F14" s="522"/>
      <c r="G14" s="333">
        <f t="shared" si="0"/>
        <v>1707.2699999999859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46176</v>
      </c>
      <c r="D15" s="299" t="s">
        <v>319</v>
      </c>
      <c r="E15" s="522">
        <v>11.55</v>
      </c>
      <c r="F15" s="522"/>
      <c r="G15" s="333">
        <f t="shared" si="0"/>
        <v>1720.0399999999859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46176</v>
      </c>
      <c r="D16" s="299" t="s">
        <v>306</v>
      </c>
      <c r="E16" s="522">
        <v>96.16</v>
      </c>
      <c r="F16" s="522"/>
      <c r="G16" s="333">
        <f t="shared" si="0"/>
        <v>1731.5899999999858</v>
      </c>
      <c r="H16" s="334"/>
      <c r="I16" s="335">
        <v>2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46175</v>
      </c>
      <c r="D17" s="299" t="s">
        <v>899</v>
      </c>
      <c r="E17" s="522">
        <v>21.38</v>
      </c>
      <c r="F17" s="522"/>
      <c r="G17" s="333">
        <f t="shared" si="0"/>
        <v>1827.7499999999859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2</v>
      </c>
      <c r="C18" s="298">
        <v>46175</v>
      </c>
      <c r="D18" s="299" t="s">
        <v>386</v>
      </c>
      <c r="E18" s="522">
        <v>14.38</v>
      </c>
      <c r="F18" s="522"/>
      <c r="G18" s="333">
        <f t="shared" si="0"/>
        <v>1849.129999999986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46175</v>
      </c>
      <c r="D19" s="299" t="s">
        <v>433</v>
      </c>
      <c r="E19" s="522">
        <v>-142</v>
      </c>
      <c r="F19" s="522"/>
      <c r="G19" s="333">
        <f t="shared" si="0"/>
        <v>1863.5099999999861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284</v>
      </c>
      <c r="B20" s="330">
        <v>36</v>
      </c>
      <c r="C20" s="298">
        <v>46175</v>
      </c>
      <c r="D20" s="299" t="s">
        <v>374</v>
      </c>
      <c r="E20" s="522">
        <v>50</v>
      </c>
      <c r="F20" s="522"/>
      <c r="G20" s="333">
        <f t="shared" si="0"/>
        <v>1721.5099999999861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22</v>
      </c>
      <c r="C21" s="298">
        <v>46175</v>
      </c>
      <c r="D21" s="299" t="s">
        <v>375</v>
      </c>
      <c r="E21" s="522">
        <v>6.37</v>
      </c>
      <c r="F21" s="522"/>
      <c r="G21" s="333">
        <f t="shared" si="0"/>
        <v>1771.5099999999861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46174</v>
      </c>
      <c r="D22" s="299" t="s">
        <v>306</v>
      </c>
      <c r="E22" s="522">
        <v>84.03</v>
      </c>
      <c r="F22" s="522"/>
      <c r="G22" s="333">
        <f t="shared" si="0"/>
        <v>1777.879999999986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46174</v>
      </c>
      <c r="D23" s="299" t="s">
        <v>296</v>
      </c>
      <c r="E23" s="522">
        <v>10.31</v>
      </c>
      <c r="F23" s="522"/>
      <c r="G23" s="333">
        <f t="shared" si="0"/>
        <v>1861.909999999986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46174</v>
      </c>
      <c r="D24" s="299" t="s">
        <v>301</v>
      </c>
      <c r="E24" s="522">
        <v>16.05</v>
      </c>
      <c r="F24" s="522"/>
      <c r="G24" s="333">
        <f t="shared" si="0"/>
        <v>1872.2199999999859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46174</v>
      </c>
      <c r="D25" s="299" t="s">
        <v>457</v>
      </c>
      <c r="E25" s="522">
        <v>50.44</v>
      </c>
      <c r="F25" s="522"/>
      <c r="G25" s="333">
        <f t="shared" si="0"/>
        <v>1888.2699999999859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46174</v>
      </c>
      <c r="D26" s="299" t="s">
        <v>898</v>
      </c>
      <c r="E26" s="522">
        <v>9.99</v>
      </c>
      <c r="F26" s="522"/>
      <c r="G26" s="333">
        <f t="shared" si="0"/>
        <v>1938.7099999999859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46174</v>
      </c>
      <c r="D27" s="299" t="s">
        <v>310</v>
      </c>
      <c r="E27" s="522">
        <v>44.98</v>
      </c>
      <c r="F27" s="522"/>
      <c r="G27" s="333">
        <f t="shared" si="0"/>
        <v>1948.6999999999859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46174</v>
      </c>
      <c r="D28" s="299" t="s">
        <v>311</v>
      </c>
      <c r="E28" s="522">
        <v>106.14</v>
      </c>
      <c r="F28" s="522"/>
      <c r="G28" s="333">
        <f t="shared" si="0"/>
        <v>1993.679999999986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16</v>
      </c>
      <c r="C29" s="298">
        <v>46174</v>
      </c>
      <c r="D29" s="299" t="s">
        <v>624</v>
      </c>
      <c r="E29" s="522">
        <v>62.31</v>
      </c>
      <c r="F29" s="522"/>
      <c r="G29" s="333">
        <f t="shared" si="0"/>
        <v>2099.8199999999861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3</v>
      </c>
      <c r="C30" s="298">
        <v>46174</v>
      </c>
      <c r="D30" s="299" t="s">
        <v>351</v>
      </c>
      <c r="E30" s="522">
        <v>8.1</v>
      </c>
      <c r="F30" s="522"/>
      <c r="G30" s="333">
        <f t="shared" si="0"/>
        <v>2162.129999999986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/>
      <c r="B31" s="330"/>
      <c r="C31" s="298">
        <v>46174</v>
      </c>
      <c r="D31" s="299" t="s">
        <v>888</v>
      </c>
      <c r="E31" s="522">
        <v>320</v>
      </c>
      <c r="F31" s="522"/>
      <c r="G31" s="333">
        <f t="shared" si="0"/>
        <v>2170.2299999999859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46174</v>
      </c>
      <c r="D32" s="299" t="s">
        <v>889</v>
      </c>
      <c r="E32" s="522">
        <v>20</v>
      </c>
      <c r="F32" s="522"/>
      <c r="G32" s="333">
        <f t="shared" si="0"/>
        <v>2490.2299999999859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284</v>
      </c>
      <c r="B33" s="330">
        <v>37</v>
      </c>
      <c r="C33" s="298">
        <v>46173</v>
      </c>
      <c r="D33" s="299" t="s">
        <v>895</v>
      </c>
      <c r="E33" s="522">
        <v>1160.3599999999999</v>
      </c>
      <c r="F33" s="522"/>
      <c r="G33" s="333">
        <f t="shared" si="0"/>
        <v>2510.2299999999859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25</v>
      </c>
      <c r="C34" s="298">
        <v>46173</v>
      </c>
      <c r="D34" s="298" t="s">
        <v>204</v>
      </c>
      <c r="E34" s="331">
        <v>350</v>
      </c>
      <c r="F34" s="522"/>
      <c r="G34" s="333">
        <f t="shared" si="0"/>
        <v>3670.5899999999856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26</v>
      </c>
      <c r="C35" s="298">
        <v>46173</v>
      </c>
      <c r="D35" s="298" t="s">
        <v>205</v>
      </c>
      <c r="E35" s="331">
        <v>320</v>
      </c>
      <c r="F35" s="522"/>
      <c r="G35" s="333">
        <f t="shared" si="0"/>
        <v>4020.5899999999856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286</v>
      </c>
      <c r="B36" s="330">
        <v>27</v>
      </c>
      <c r="C36" s="298">
        <v>46173</v>
      </c>
      <c r="D36" s="298" t="s">
        <v>206</v>
      </c>
      <c r="E36" s="331">
        <v>25</v>
      </c>
      <c r="F36" s="522"/>
      <c r="G36" s="333">
        <f t="shared" si="0"/>
        <v>4340.5899999999856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286</v>
      </c>
      <c r="B37" s="330">
        <v>28</v>
      </c>
      <c r="C37" s="298">
        <v>46173</v>
      </c>
      <c r="D37" s="298" t="s">
        <v>207</v>
      </c>
      <c r="E37" s="331">
        <v>25</v>
      </c>
      <c r="F37" s="522"/>
      <c r="G37" s="333">
        <f t="shared" si="0"/>
        <v>4365.5899999999856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286</v>
      </c>
      <c r="B38" s="330">
        <v>29</v>
      </c>
      <c r="C38" s="298">
        <v>46173</v>
      </c>
      <c r="D38" s="298" t="s">
        <v>208</v>
      </c>
      <c r="E38" s="331">
        <v>45</v>
      </c>
      <c r="F38" s="522"/>
      <c r="G38" s="333">
        <f t="shared" si="0"/>
        <v>4390.5899999999856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286</v>
      </c>
      <c r="B39" s="330">
        <v>30</v>
      </c>
      <c r="C39" s="298">
        <v>46173</v>
      </c>
      <c r="D39" s="298" t="s">
        <v>209</v>
      </c>
      <c r="E39" s="331">
        <v>400</v>
      </c>
      <c r="F39" s="522"/>
      <c r="G39" s="333">
        <f t="shared" si="0"/>
        <v>4435.5899999999856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286</v>
      </c>
      <c r="B40" s="330">
        <v>31</v>
      </c>
      <c r="C40" s="298">
        <v>46173</v>
      </c>
      <c r="D40" s="298" t="s">
        <v>210</v>
      </c>
      <c r="E40" s="331">
        <v>375</v>
      </c>
      <c r="F40" s="522"/>
      <c r="G40" s="333">
        <f t="shared" si="0"/>
        <v>4835.5899999999856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286</v>
      </c>
      <c r="B41" s="330">
        <v>32</v>
      </c>
      <c r="C41" s="298">
        <v>46173</v>
      </c>
      <c r="D41" s="298" t="s">
        <v>211</v>
      </c>
      <c r="E41" s="331">
        <v>100</v>
      </c>
      <c r="F41" s="522"/>
      <c r="G41" s="333">
        <f t="shared" si="0"/>
        <v>5210.5899999999856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286</v>
      </c>
      <c r="B42" s="330">
        <v>33</v>
      </c>
      <c r="C42" s="298">
        <v>46173</v>
      </c>
      <c r="D42" s="298" t="s">
        <v>212</v>
      </c>
      <c r="E42" s="331">
        <v>85</v>
      </c>
      <c r="F42" s="522"/>
      <c r="G42" s="333">
        <f t="shared" si="0"/>
        <v>5310.5899999999856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286</v>
      </c>
      <c r="B43" s="330">
        <v>34</v>
      </c>
      <c r="C43" s="298">
        <v>46173</v>
      </c>
      <c r="D43" s="298" t="s">
        <v>213</v>
      </c>
      <c r="E43" s="331">
        <v>230</v>
      </c>
      <c r="F43" s="522"/>
      <c r="G43" s="333">
        <f t="shared" si="0"/>
        <v>5395.5899999999856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286</v>
      </c>
      <c r="B44" s="330">
        <v>35</v>
      </c>
      <c r="C44" s="298">
        <v>46173</v>
      </c>
      <c r="D44" s="298" t="s">
        <v>214</v>
      </c>
      <c r="E44" s="331">
        <v>45</v>
      </c>
      <c r="F44" s="522"/>
      <c r="G44" s="333">
        <f t="shared" si="0"/>
        <v>5625.5899999999856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6</v>
      </c>
      <c r="C45" s="298">
        <v>46173</v>
      </c>
      <c r="D45" s="298" t="s">
        <v>885</v>
      </c>
      <c r="E45" s="522">
        <v>50</v>
      </c>
      <c r="F45" s="522"/>
      <c r="G45" s="333">
        <f t="shared" si="0"/>
        <v>5670.5899999999856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294</v>
      </c>
      <c r="B46" s="330">
        <v>22</v>
      </c>
      <c r="C46" s="298">
        <v>46173</v>
      </c>
      <c r="D46" s="298" t="s">
        <v>835</v>
      </c>
      <c r="E46" s="522">
        <v>10.63</v>
      </c>
      <c r="F46" s="522"/>
      <c r="G46" s="333">
        <f t="shared" si="0"/>
        <v>5720.5899999999856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4</v>
      </c>
      <c r="C47" s="298">
        <v>46173</v>
      </c>
      <c r="D47" s="298" t="s">
        <v>363</v>
      </c>
      <c r="E47" s="522">
        <v>108.69</v>
      </c>
      <c r="F47" s="522"/>
      <c r="G47" s="333">
        <f t="shared" si="0"/>
        <v>5731.2199999999857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294</v>
      </c>
      <c r="B48" s="330">
        <v>10</v>
      </c>
      <c r="C48" s="298">
        <v>46173</v>
      </c>
      <c r="D48" s="298" t="s">
        <v>176</v>
      </c>
      <c r="E48" s="522">
        <v>17.899999999999999</v>
      </c>
      <c r="F48" s="522"/>
      <c r="G48" s="333">
        <f t="shared" si="0"/>
        <v>5839.9099999999853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46173</v>
      </c>
      <c r="D49" s="298" t="s">
        <v>445</v>
      </c>
      <c r="E49" s="522">
        <v>9.57</v>
      </c>
      <c r="F49" s="522"/>
      <c r="G49" s="333">
        <f t="shared" si="0"/>
        <v>5857.8099999999849</v>
      </c>
      <c r="H49" s="334"/>
      <c r="I49" s="335">
        <v>2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46172</v>
      </c>
      <c r="D50" s="298" t="s">
        <v>319</v>
      </c>
      <c r="E50" s="522">
        <v>88.98</v>
      </c>
      <c r="F50" s="522"/>
      <c r="G50" s="333">
        <f t="shared" si="0"/>
        <v>5867.3799999999846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287</v>
      </c>
      <c r="B51" s="330" t="s">
        <v>287</v>
      </c>
      <c r="C51" s="298">
        <v>46172</v>
      </c>
      <c r="D51" s="298" t="s">
        <v>891</v>
      </c>
      <c r="E51" s="522">
        <v>219.38</v>
      </c>
      <c r="F51" s="522">
        <v>219.38</v>
      </c>
      <c r="G51" s="333">
        <f t="shared" si="0"/>
        <v>5956.3599999999842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287</v>
      </c>
      <c r="B52" s="330" t="s">
        <v>287</v>
      </c>
      <c r="C52" s="298">
        <v>46172</v>
      </c>
      <c r="D52" s="298" t="s">
        <v>890</v>
      </c>
      <c r="E52" s="522">
        <v>310.98</v>
      </c>
      <c r="F52" s="522">
        <v>310.98</v>
      </c>
      <c r="G52" s="333">
        <f t="shared" si="0"/>
        <v>5956.3599999999842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2</v>
      </c>
      <c r="C53" s="298">
        <v>46172</v>
      </c>
      <c r="D53" s="298" t="s">
        <v>894</v>
      </c>
      <c r="E53" s="522">
        <v>130.68</v>
      </c>
      <c r="F53" s="522"/>
      <c r="G53" s="333">
        <f t="shared" si="0"/>
        <v>5956.3599999999842</v>
      </c>
      <c r="H53" s="334"/>
      <c r="I53" s="335">
        <v>2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46172</v>
      </c>
      <c r="D54" s="298" t="s">
        <v>356</v>
      </c>
      <c r="E54" s="522">
        <v>49.99</v>
      </c>
      <c r="F54" s="522"/>
      <c r="G54" s="333">
        <f t="shared" si="0"/>
        <v>6087.0399999999845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2</v>
      </c>
      <c r="C55" s="298">
        <v>46171</v>
      </c>
      <c r="D55" s="298" t="s">
        <v>296</v>
      </c>
      <c r="E55" s="522">
        <v>15.1</v>
      </c>
      <c r="F55" s="522"/>
      <c r="G55" s="333">
        <f t="shared" si="0"/>
        <v>6137.0299999999843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46171</v>
      </c>
      <c r="D56" s="298" t="s">
        <v>295</v>
      </c>
      <c r="E56" s="522">
        <v>7.02</v>
      </c>
      <c r="F56" s="522"/>
      <c r="G56" s="333">
        <f t="shared" si="0"/>
        <v>6152.1299999999846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46171</v>
      </c>
      <c r="D57" s="298" t="s">
        <v>295</v>
      </c>
      <c r="E57" s="522">
        <v>93.38</v>
      </c>
      <c r="F57" s="522"/>
      <c r="G57" s="333">
        <f t="shared" si="0"/>
        <v>6159.1499999999851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2</v>
      </c>
      <c r="C58" s="298">
        <v>46171</v>
      </c>
      <c r="D58" s="298" t="s">
        <v>353</v>
      </c>
      <c r="E58" s="522">
        <v>18.98</v>
      </c>
      <c r="F58" s="522"/>
      <c r="G58" s="333">
        <f t="shared" si="0"/>
        <v>6252.5299999999852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23</v>
      </c>
      <c r="C59" s="298">
        <v>46171</v>
      </c>
      <c r="D59" s="299" t="s">
        <v>67</v>
      </c>
      <c r="E59" s="522">
        <v>650.88</v>
      </c>
      <c r="F59" s="522"/>
      <c r="G59" s="333">
        <f t="shared" si="0"/>
        <v>6271.5099999999848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20</v>
      </c>
      <c r="C60" s="298">
        <v>46171</v>
      </c>
      <c r="D60" s="299" t="s">
        <v>193</v>
      </c>
      <c r="E60" s="522">
        <v>600</v>
      </c>
      <c r="F60" s="522"/>
      <c r="G60" s="333">
        <f t="shared" si="0"/>
        <v>6922.3899999999849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291</v>
      </c>
      <c r="B61" s="330">
        <v>38</v>
      </c>
      <c r="C61" s="298">
        <v>46171</v>
      </c>
      <c r="D61" s="299" t="s">
        <v>293</v>
      </c>
      <c r="E61" s="522"/>
      <c r="F61" s="522">
        <v>4597.8100000000004</v>
      </c>
      <c r="G61" s="333">
        <f t="shared" si="0"/>
        <v>7522.3899999999849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42</v>
      </c>
      <c r="C62" s="298">
        <v>46171</v>
      </c>
      <c r="D62" s="299" t="s">
        <v>200</v>
      </c>
      <c r="E62" s="522">
        <v>50.92</v>
      </c>
      <c r="F62" s="522"/>
      <c r="G62" s="333">
        <f t="shared" si="0"/>
        <v>2924.5799999999849</v>
      </c>
      <c r="H62" s="334"/>
      <c r="I62" s="335">
        <v>1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43</v>
      </c>
      <c r="C63" s="298">
        <v>46171</v>
      </c>
      <c r="D63" s="299" t="s">
        <v>201</v>
      </c>
      <c r="E63" s="522">
        <v>42.84</v>
      </c>
      <c r="F63" s="522"/>
      <c r="G63" s="333">
        <f t="shared" si="0"/>
        <v>2975.499999999985</v>
      </c>
      <c r="H63" s="334"/>
      <c r="I63" s="335">
        <v>1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291</v>
      </c>
      <c r="B64" s="330">
        <v>39</v>
      </c>
      <c r="C64" s="298">
        <v>46170</v>
      </c>
      <c r="D64" s="299" t="s">
        <v>292</v>
      </c>
      <c r="E64" s="522"/>
      <c r="F64" s="522">
        <v>2763.79</v>
      </c>
      <c r="G64" s="333">
        <f t="shared" si="0"/>
        <v>3018.3399999999851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3</v>
      </c>
      <c r="C65" s="298">
        <v>46170</v>
      </c>
      <c r="D65" s="299" t="s">
        <v>884</v>
      </c>
      <c r="E65" s="522">
        <v>8.9499999999999993</v>
      </c>
      <c r="F65" s="522"/>
      <c r="G65" s="333">
        <f t="shared" si="0"/>
        <v>254.54999999998506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4</v>
      </c>
      <c r="C66" s="298">
        <v>46170</v>
      </c>
      <c r="D66" s="299" t="s">
        <v>884</v>
      </c>
      <c r="E66" s="522">
        <v>43.44</v>
      </c>
      <c r="F66" s="522"/>
      <c r="G66" s="333">
        <f t="shared" si="0"/>
        <v>263.49999999998505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46170</v>
      </c>
      <c r="D67" s="299" t="s">
        <v>892</v>
      </c>
      <c r="E67" s="522">
        <v>30.89</v>
      </c>
      <c r="F67" s="522"/>
      <c r="G67" s="333">
        <f t="shared" si="0"/>
        <v>306.93999999998505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46170</v>
      </c>
      <c r="D68" s="299" t="s">
        <v>346</v>
      </c>
      <c r="E68" s="522">
        <v>32.659999999999997</v>
      </c>
      <c r="F68" s="522"/>
      <c r="G68" s="333">
        <f t="shared" si="0"/>
        <v>337.82999999998503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2</v>
      </c>
      <c r="C69" s="298">
        <v>46170</v>
      </c>
      <c r="D69" s="299" t="s">
        <v>386</v>
      </c>
      <c r="E69" s="522">
        <v>9.09</v>
      </c>
      <c r="F69" s="522"/>
      <c r="G69" s="333">
        <f t="shared" si="0"/>
        <v>370.48999999998506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8</v>
      </c>
      <c r="C70" s="298">
        <v>46170</v>
      </c>
      <c r="D70" s="299" t="s">
        <v>846</v>
      </c>
      <c r="E70" s="522">
        <v>36.74</v>
      </c>
      <c r="F70" s="522"/>
      <c r="G70" s="333">
        <f t="shared" si="0"/>
        <v>379.57999999998503</v>
      </c>
      <c r="H70" s="334"/>
      <c r="I70" s="335">
        <v>2</v>
      </c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5</v>
      </c>
      <c r="C71" s="298">
        <v>46170</v>
      </c>
      <c r="D71" s="299" t="s">
        <v>846</v>
      </c>
      <c r="E71" s="522">
        <v>11.2</v>
      </c>
      <c r="F71" s="522"/>
      <c r="G71" s="333">
        <f t="shared" si="0"/>
        <v>416.31999999998504</v>
      </c>
      <c r="H71" s="334"/>
      <c r="I71" s="335">
        <v>2</v>
      </c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2</v>
      </c>
      <c r="C72" s="298">
        <v>46169</v>
      </c>
      <c r="D72" s="299" t="s">
        <v>358</v>
      </c>
      <c r="E72" s="522">
        <v>11.29</v>
      </c>
      <c r="F72" s="522"/>
      <c r="G72" s="333">
        <f t="shared" si="0"/>
        <v>427.51999999998503</v>
      </c>
      <c r="H72" s="334"/>
      <c r="I72" s="335">
        <v>2</v>
      </c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4</v>
      </c>
      <c r="C73" s="298">
        <v>46169</v>
      </c>
      <c r="D73" s="299" t="s">
        <v>363</v>
      </c>
      <c r="E73" s="522">
        <v>44.84</v>
      </c>
      <c r="F73" s="522"/>
      <c r="G73" s="333">
        <f t="shared" si="0"/>
        <v>438.80999999998505</v>
      </c>
      <c r="H73" s="334"/>
      <c r="I73" s="335">
        <v>1</v>
      </c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7</v>
      </c>
      <c r="C74" s="298">
        <v>46169</v>
      </c>
      <c r="D74" s="299" t="s">
        <v>338</v>
      </c>
      <c r="E74" s="522">
        <v>139.88</v>
      </c>
      <c r="F74" s="522"/>
      <c r="G74" s="333">
        <f t="shared" si="0"/>
        <v>483.64999999998508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46169</v>
      </c>
      <c r="D75" s="299" t="s">
        <v>319</v>
      </c>
      <c r="E75" s="522">
        <v>46.84</v>
      </c>
      <c r="F75" s="522"/>
      <c r="G75" s="333">
        <f t="shared" ref="G75:G112" si="1">G76-E75+F75</f>
        <v>623.52999999998508</v>
      </c>
      <c r="H75" s="334"/>
      <c r="I75" s="335">
        <v>1</v>
      </c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46169</v>
      </c>
      <c r="D76" s="299" t="s">
        <v>358</v>
      </c>
      <c r="E76" s="522">
        <v>9.4700000000000006</v>
      </c>
      <c r="F76" s="522"/>
      <c r="G76" s="333">
        <f t="shared" si="1"/>
        <v>670.36999999998511</v>
      </c>
      <c r="H76" s="334"/>
      <c r="I76" s="335">
        <v>1</v>
      </c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46168</v>
      </c>
      <c r="D77" s="299" t="s">
        <v>308</v>
      </c>
      <c r="E77" s="522">
        <v>47.99</v>
      </c>
      <c r="F77" s="522"/>
      <c r="G77" s="333">
        <f t="shared" si="1"/>
        <v>679.83999999998514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5</v>
      </c>
      <c r="C78" s="298">
        <v>46168</v>
      </c>
      <c r="D78" s="299" t="s">
        <v>872</v>
      </c>
      <c r="E78" s="522">
        <v>26</v>
      </c>
      <c r="F78" s="522"/>
      <c r="G78" s="333">
        <f t="shared" si="1"/>
        <v>727.82999999998515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46168</v>
      </c>
      <c r="D79" s="299" t="s">
        <v>310</v>
      </c>
      <c r="E79" s="522">
        <v>50.15</v>
      </c>
      <c r="F79" s="522"/>
      <c r="G79" s="333">
        <f t="shared" si="1"/>
        <v>753.82999999998515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46168</v>
      </c>
      <c r="D80" s="299" t="s">
        <v>882</v>
      </c>
      <c r="E80" s="522">
        <v>400</v>
      </c>
      <c r="F80" s="522">
        <v>400</v>
      </c>
      <c r="G80" s="333">
        <f t="shared" si="1"/>
        <v>803.97999999998513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294</v>
      </c>
      <c r="B81" s="330">
        <v>22</v>
      </c>
      <c r="C81" s="298">
        <v>46168</v>
      </c>
      <c r="D81" s="299" t="s">
        <v>835</v>
      </c>
      <c r="E81" s="522">
        <v>15.96</v>
      </c>
      <c r="F81" s="522"/>
      <c r="G81" s="333">
        <f t="shared" si="1"/>
        <v>803.97999999998513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46168</v>
      </c>
      <c r="D82" s="299" t="s">
        <v>296</v>
      </c>
      <c r="E82" s="522">
        <v>15.1</v>
      </c>
      <c r="F82" s="522"/>
      <c r="G82" s="333">
        <f t="shared" si="1"/>
        <v>819.93999999998516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4</v>
      </c>
      <c r="C83" s="298">
        <v>46168</v>
      </c>
      <c r="D83" s="299" t="s">
        <v>296</v>
      </c>
      <c r="E83" s="522">
        <v>44.67</v>
      </c>
      <c r="F83" s="522"/>
      <c r="G83" s="333">
        <f t="shared" si="1"/>
        <v>835.03999999998518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46168</v>
      </c>
      <c r="D84" s="299" t="s">
        <v>300</v>
      </c>
      <c r="E84" s="522">
        <v>32.99</v>
      </c>
      <c r="F84" s="522"/>
      <c r="G84" s="333">
        <f t="shared" si="1"/>
        <v>879.70999999998514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46168</v>
      </c>
      <c r="D85" s="299" t="s">
        <v>386</v>
      </c>
      <c r="E85" s="522">
        <v>14.39</v>
      </c>
      <c r="F85" s="522"/>
      <c r="G85" s="333">
        <f t="shared" si="1"/>
        <v>912.69999999998515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12</v>
      </c>
      <c r="C86" s="298">
        <v>46167</v>
      </c>
      <c r="D86" s="299" t="s">
        <v>314</v>
      </c>
      <c r="E86" s="522">
        <v>204.48</v>
      </c>
      <c r="F86" s="522"/>
      <c r="G86" s="333">
        <f t="shared" si="1"/>
        <v>927.08999999998514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8</v>
      </c>
      <c r="C87" s="298">
        <v>46167</v>
      </c>
      <c r="D87" s="299" t="s">
        <v>319</v>
      </c>
      <c r="E87" s="522">
        <v>29.79</v>
      </c>
      <c r="F87" s="522"/>
      <c r="G87" s="333">
        <f t="shared" si="1"/>
        <v>1131.5699999999852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3</v>
      </c>
      <c r="C88" s="298">
        <v>46167</v>
      </c>
      <c r="D88" s="299" t="s">
        <v>348</v>
      </c>
      <c r="E88" s="522">
        <v>50</v>
      </c>
      <c r="F88" s="522"/>
      <c r="G88" s="333">
        <f t="shared" si="1"/>
        <v>1161.3599999999851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46166</v>
      </c>
      <c r="D89" s="299" t="s">
        <v>329</v>
      </c>
      <c r="E89" s="522">
        <v>122.54</v>
      </c>
      <c r="F89" s="522"/>
      <c r="G89" s="333">
        <f t="shared" si="1"/>
        <v>1211.3599999999851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46166</v>
      </c>
      <c r="D90" s="299" t="s">
        <v>311</v>
      </c>
      <c r="E90" s="522">
        <v>157.97</v>
      </c>
      <c r="F90" s="522"/>
      <c r="G90" s="333">
        <f t="shared" si="1"/>
        <v>1333.8999999999851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46166</v>
      </c>
      <c r="D91" s="299" t="s">
        <v>300</v>
      </c>
      <c r="E91" s="522">
        <v>44.05</v>
      </c>
      <c r="F91" s="522"/>
      <c r="G91" s="333">
        <f t="shared" si="1"/>
        <v>1491.8699999999851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46166</v>
      </c>
      <c r="D92" s="299" t="s">
        <v>319</v>
      </c>
      <c r="E92" s="522">
        <v>70.44</v>
      </c>
      <c r="F92" s="522"/>
      <c r="G92" s="333">
        <f t="shared" si="1"/>
        <v>1535.9199999999851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1</v>
      </c>
      <c r="C93" s="298">
        <v>46166</v>
      </c>
      <c r="D93" s="299" t="s">
        <v>329</v>
      </c>
      <c r="E93" s="522">
        <v>55.96</v>
      </c>
      <c r="F93" s="522"/>
      <c r="G93" s="333">
        <f t="shared" si="1"/>
        <v>1606.3599999999851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46166</v>
      </c>
      <c r="D94" s="299" t="s">
        <v>883</v>
      </c>
      <c r="E94" s="522">
        <v>597.83000000000004</v>
      </c>
      <c r="F94" s="522"/>
      <c r="G94" s="333">
        <f t="shared" si="1"/>
        <v>1662.3199999999852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46166</v>
      </c>
      <c r="D95" s="299" t="s">
        <v>845</v>
      </c>
      <c r="E95" s="522">
        <v>69.2</v>
      </c>
      <c r="F95" s="522">
        <v>69.2</v>
      </c>
      <c r="G95" s="333">
        <f t="shared" si="1"/>
        <v>2260.1499999999851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1</v>
      </c>
      <c r="C96" s="298">
        <v>46165</v>
      </c>
      <c r="D96" s="299" t="s">
        <v>880</v>
      </c>
      <c r="E96" s="522">
        <v>94.76</v>
      </c>
      <c r="F96" s="522"/>
      <c r="G96" s="333">
        <f t="shared" si="1"/>
        <v>2260.1499999999851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1</v>
      </c>
      <c r="C97" s="298">
        <v>46165</v>
      </c>
      <c r="D97" s="299" t="s">
        <v>393</v>
      </c>
      <c r="E97" s="522">
        <v>34.869999999999997</v>
      </c>
      <c r="F97" s="522"/>
      <c r="G97" s="333">
        <f t="shared" si="1"/>
        <v>2354.9099999999853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8</v>
      </c>
      <c r="C98" s="298">
        <v>46165</v>
      </c>
      <c r="D98" s="299" t="s">
        <v>481</v>
      </c>
      <c r="E98" s="522">
        <v>80.48</v>
      </c>
      <c r="F98" s="522"/>
      <c r="G98" s="333">
        <f t="shared" si="1"/>
        <v>2389.7799999999852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46165</v>
      </c>
      <c r="D99" s="299" t="s">
        <v>879</v>
      </c>
      <c r="E99" s="522">
        <v>25</v>
      </c>
      <c r="F99" s="522"/>
      <c r="G99" s="333">
        <f t="shared" si="1"/>
        <v>2470.2599999999852</v>
      </c>
      <c r="H99" s="334" t="s">
        <v>298</v>
      </c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46165</v>
      </c>
      <c r="D100" s="299" t="s">
        <v>877</v>
      </c>
      <c r="E100" s="522">
        <v>50</v>
      </c>
      <c r="F100" s="522"/>
      <c r="G100" s="333">
        <f t="shared" si="1"/>
        <v>2495.2599999999852</v>
      </c>
      <c r="H100" s="334" t="s">
        <v>298</v>
      </c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46165</v>
      </c>
      <c r="D101" s="299" t="s">
        <v>878</v>
      </c>
      <c r="E101" s="522">
        <v>25</v>
      </c>
      <c r="F101" s="522"/>
      <c r="G101" s="333">
        <f t="shared" si="1"/>
        <v>2545.2599999999852</v>
      </c>
      <c r="H101" s="334" t="s">
        <v>298</v>
      </c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46164</v>
      </c>
      <c r="D102" s="299" t="s">
        <v>881</v>
      </c>
      <c r="E102" s="522">
        <v>45.46</v>
      </c>
      <c r="F102" s="522"/>
      <c r="G102" s="333">
        <f t="shared" si="1"/>
        <v>2570.2599999999852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6</v>
      </c>
      <c r="C103" s="298">
        <v>46164</v>
      </c>
      <c r="D103" s="299" t="s">
        <v>873</v>
      </c>
      <c r="E103" s="522">
        <v>22</v>
      </c>
      <c r="F103" s="522"/>
      <c r="G103" s="333">
        <f t="shared" si="1"/>
        <v>2615.7199999999852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46164</v>
      </c>
      <c r="D104" s="299" t="s">
        <v>296</v>
      </c>
      <c r="E104" s="522">
        <v>14.57</v>
      </c>
      <c r="F104" s="522"/>
      <c r="G104" s="333">
        <f t="shared" si="1"/>
        <v>2637.7199999999852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3</v>
      </c>
      <c r="C105" s="298">
        <v>46163</v>
      </c>
      <c r="D105" s="299" t="s">
        <v>334</v>
      </c>
      <c r="E105" s="522">
        <v>9.01</v>
      </c>
      <c r="F105" s="522"/>
      <c r="G105" s="333">
        <f t="shared" si="1"/>
        <v>2652.2899999999854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8</v>
      </c>
      <c r="C106" s="298">
        <v>46163</v>
      </c>
      <c r="D106" s="299" t="s">
        <v>334</v>
      </c>
      <c r="E106" s="522">
        <v>6.8</v>
      </c>
      <c r="F106" s="522"/>
      <c r="G106" s="333">
        <f t="shared" si="1"/>
        <v>2661.2999999999856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46163</v>
      </c>
      <c r="D107" s="299" t="s">
        <v>358</v>
      </c>
      <c r="E107" s="522">
        <v>16.649999999999999</v>
      </c>
      <c r="F107" s="522"/>
      <c r="G107" s="333">
        <f t="shared" si="1"/>
        <v>2668.0999999999858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46163</v>
      </c>
      <c r="D108" s="299" t="s">
        <v>846</v>
      </c>
      <c r="E108" s="522">
        <v>24.89</v>
      </c>
      <c r="F108" s="522"/>
      <c r="G108" s="333">
        <f t="shared" si="1"/>
        <v>2684.7499999999859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46163</v>
      </c>
      <c r="D109" s="299" t="s">
        <v>846</v>
      </c>
      <c r="E109" s="522">
        <v>11.2</v>
      </c>
      <c r="F109" s="522"/>
      <c r="G109" s="333">
        <f t="shared" si="1"/>
        <v>2709.6399999999858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46162</v>
      </c>
      <c r="D110" s="299" t="s">
        <v>296</v>
      </c>
      <c r="E110" s="522">
        <v>11.18</v>
      </c>
      <c r="F110" s="522"/>
      <c r="G110" s="333">
        <f t="shared" si="1"/>
        <v>2720.8399999999856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2</v>
      </c>
      <c r="C111" s="298">
        <v>46162</v>
      </c>
      <c r="D111" s="299" t="s">
        <v>386</v>
      </c>
      <c r="E111" s="522">
        <v>14.38</v>
      </c>
      <c r="F111" s="522"/>
      <c r="G111" s="333">
        <f t="shared" si="1"/>
        <v>2732.0199999999854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22</v>
      </c>
      <c r="C112" s="298">
        <v>46162</v>
      </c>
      <c r="D112" s="299" t="s">
        <v>323</v>
      </c>
      <c r="E112" s="522">
        <v>20.22</v>
      </c>
      <c r="F112" s="522"/>
      <c r="G112" s="333">
        <f t="shared" si="1"/>
        <v>2746.3999999999855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5</v>
      </c>
      <c r="C113" s="298">
        <v>46162</v>
      </c>
      <c r="D113" s="299" t="s">
        <v>872</v>
      </c>
      <c r="E113" s="522">
        <v>30</v>
      </c>
      <c r="F113" s="522"/>
      <c r="G113" s="333">
        <f t="shared" ref="G113:G127" si="2">G114-E113+F113</f>
        <v>2766.6199999999853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46162</v>
      </c>
      <c r="D114" s="299" t="s">
        <v>874</v>
      </c>
      <c r="E114" s="522">
        <v>46.72</v>
      </c>
      <c r="F114" s="522"/>
      <c r="G114" s="333">
        <f t="shared" si="2"/>
        <v>2796.6199999999853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4</v>
      </c>
      <c r="C115" s="298">
        <v>46162</v>
      </c>
      <c r="D115" s="299" t="s">
        <v>310</v>
      </c>
      <c r="E115" s="522">
        <v>56.51</v>
      </c>
      <c r="F115" s="522"/>
      <c r="G115" s="333">
        <f t="shared" si="2"/>
        <v>2843.3399999999851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6</v>
      </c>
      <c r="C116" s="298">
        <v>46161</v>
      </c>
      <c r="D116" s="299" t="s">
        <v>871</v>
      </c>
      <c r="E116" s="522">
        <v>63.99</v>
      </c>
      <c r="F116" s="522"/>
      <c r="G116" s="333">
        <f t="shared" si="2"/>
        <v>2899.8499999999854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46161</v>
      </c>
      <c r="D117" s="299" t="s">
        <v>296</v>
      </c>
      <c r="E117" s="522">
        <v>43.46</v>
      </c>
      <c r="F117" s="522"/>
      <c r="G117" s="333">
        <f t="shared" si="2"/>
        <v>2963.8399999999851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46161</v>
      </c>
      <c r="D118" s="299" t="s">
        <v>296</v>
      </c>
      <c r="E118" s="522">
        <v>8.7200000000000006</v>
      </c>
      <c r="F118" s="522"/>
      <c r="G118" s="333">
        <f t="shared" si="2"/>
        <v>3007.2999999999852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46161</v>
      </c>
      <c r="D119" s="299" t="s">
        <v>301</v>
      </c>
      <c r="E119" s="522">
        <v>30.9</v>
      </c>
      <c r="F119" s="522"/>
      <c r="G119" s="333">
        <f t="shared" si="2"/>
        <v>3016.019999999985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294</v>
      </c>
      <c r="B120" s="330">
        <v>22</v>
      </c>
      <c r="C120" s="298">
        <v>46161</v>
      </c>
      <c r="D120" s="299" t="s">
        <v>328</v>
      </c>
      <c r="E120" s="522">
        <v>7.46</v>
      </c>
      <c r="F120" s="522"/>
      <c r="G120" s="333">
        <f t="shared" si="2"/>
        <v>3046.9199999999851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46161</v>
      </c>
      <c r="D121" s="299" t="s">
        <v>869</v>
      </c>
      <c r="E121" s="522">
        <v>31.05</v>
      </c>
      <c r="F121" s="522"/>
      <c r="G121" s="333">
        <f t="shared" si="2"/>
        <v>3054.3799999999851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46161</v>
      </c>
      <c r="D122" s="299" t="s">
        <v>870</v>
      </c>
      <c r="E122" s="522">
        <v>54.41</v>
      </c>
      <c r="F122" s="522"/>
      <c r="G122" s="333">
        <f t="shared" si="2"/>
        <v>3085.4299999999853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8</v>
      </c>
      <c r="C123" s="298">
        <v>46161</v>
      </c>
      <c r="D123" s="299" t="s">
        <v>875</v>
      </c>
      <c r="E123" s="522">
        <v>20.49</v>
      </c>
      <c r="F123" s="522"/>
      <c r="G123" s="333">
        <f t="shared" si="2"/>
        <v>3139.8399999999851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22</v>
      </c>
      <c r="C124" s="298">
        <v>46160</v>
      </c>
      <c r="D124" s="299" t="s">
        <v>401</v>
      </c>
      <c r="E124" s="522">
        <v>13.84</v>
      </c>
      <c r="F124" s="522"/>
      <c r="G124" s="333">
        <f t="shared" si="2"/>
        <v>3160.3299999999849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46160</v>
      </c>
      <c r="D125" s="299" t="s">
        <v>876</v>
      </c>
      <c r="E125" s="522">
        <v>138.44</v>
      </c>
      <c r="F125" s="522">
        <v>138.44</v>
      </c>
      <c r="G125" s="333">
        <f t="shared" si="2"/>
        <v>3174.1699999999851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46160</v>
      </c>
      <c r="D126" s="299" t="s">
        <v>353</v>
      </c>
      <c r="E126" s="522">
        <v>25.48</v>
      </c>
      <c r="F126" s="522"/>
      <c r="G126" s="333">
        <f t="shared" si="2"/>
        <v>3174.1699999999851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17</v>
      </c>
      <c r="C127" s="298">
        <v>46160</v>
      </c>
      <c r="D127" s="299" t="s">
        <v>188</v>
      </c>
      <c r="E127" s="522">
        <v>42.65</v>
      </c>
      <c r="F127" s="522"/>
      <c r="G127" s="333">
        <f t="shared" si="2"/>
        <v>3199.6499999999851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15</v>
      </c>
      <c r="C128" s="298">
        <v>46160</v>
      </c>
      <c r="D128" s="299" t="s">
        <v>185</v>
      </c>
      <c r="E128" s="522">
        <v>101.37</v>
      </c>
      <c r="F128" s="522"/>
      <c r="G128" s="333">
        <f t="shared" ref="G128:G208" si="3">G129-E128+F128</f>
        <v>3242.2999999999852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335</v>
      </c>
      <c r="B129" s="330" t="s">
        <v>335</v>
      </c>
      <c r="C129" s="298">
        <v>46160</v>
      </c>
      <c r="D129" s="299" t="s">
        <v>336</v>
      </c>
      <c r="E129" s="522">
        <v>93.13</v>
      </c>
      <c r="F129" s="522"/>
      <c r="G129" s="333">
        <f t="shared" si="3"/>
        <v>3343.6699999999851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11</v>
      </c>
      <c r="C130" s="298">
        <v>46160</v>
      </c>
      <c r="D130" s="299" t="s">
        <v>178</v>
      </c>
      <c r="E130" s="522">
        <v>267.68</v>
      </c>
      <c r="F130" s="522"/>
      <c r="G130" s="333">
        <f t="shared" si="3"/>
        <v>3436.7999999999852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23</v>
      </c>
      <c r="C131" s="298">
        <v>46160</v>
      </c>
      <c r="D131" s="299" t="s">
        <v>63</v>
      </c>
      <c r="E131" s="522">
        <v>529.46</v>
      </c>
      <c r="F131" s="522"/>
      <c r="G131" s="333">
        <f t="shared" si="3"/>
        <v>3704.479999999985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1</v>
      </c>
      <c r="C132" s="298">
        <v>46159</v>
      </c>
      <c r="D132" s="299" t="s">
        <v>311</v>
      </c>
      <c r="E132" s="522">
        <v>148.25</v>
      </c>
      <c r="F132" s="522"/>
      <c r="G132" s="333">
        <f t="shared" si="3"/>
        <v>4233.939999999985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1</v>
      </c>
      <c r="C133" s="298">
        <v>46159</v>
      </c>
      <c r="D133" s="299" t="s">
        <v>306</v>
      </c>
      <c r="E133" s="522">
        <v>90.2</v>
      </c>
      <c r="F133" s="522"/>
      <c r="G133" s="333">
        <f t="shared" si="3"/>
        <v>4382.189999999985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21</v>
      </c>
      <c r="C134" s="298">
        <v>46159</v>
      </c>
      <c r="D134" s="299" t="s">
        <v>194</v>
      </c>
      <c r="E134" s="522">
        <v>81</v>
      </c>
      <c r="F134" s="522"/>
      <c r="G134" s="333">
        <f t="shared" si="3"/>
        <v>4472.3899999999849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6</v>
      </c>
      <c r="C135" s="298">
        <v>46159</v>
      </c>
      <c r="D135" s="299" t="s">
        <v>300</v>
      </c>
      <c r="E135" s="522">
        <v>38.33</v>
      </c>
      <c r="F135" s="522"/>
      <c r="G135" s="333">
        <f t="shared" si="3"/>
        <v>4553.3899999999849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42</v>
      </c>
      <c r="C136" s="298">
        <v>46159</v>
      </c>
      <c r="D136" s="299" t="s">
        <v>333</v>
      </c>
      <c r="E136" s="522">
        <v>29.8</v>
      </c>
      <c r="F136" s="522"/>
      <c r="G136" s="333">
        <f t="shared" si="3"/>
        <v>4591.7199999999848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43</v>
      </c>
      <c r="C137" s="298">
        <v>46159</v>
      </c>
      <c r="D137" s="299" t="s">
        <v>333</v>
      </c>
      <c r="E137" s="522">
        <v>22.35</v>
      </c>
      <c r="F137" s="522"/>
      <c r="G137" s="333">
        <f t="shared" si="3"/>
        <v>4621.519999999985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46159</v>
      </c>
      <c r="D138" s="299" t="s">
        <v>319</v>
      </c>
      <c r="E138" s="522">
        <v>50.75</v>
      </c>
      <c r="F138" s="522"/>
      <c r="G138" s="333">
        <f t="shared" si="3"/>
        <v>4643.8699999999853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46158</v>
      </c>
      <c r="D139" s="299" t="s">
        <v>340</v>
      </c>
      <c r="E139" s="522">
        <v>21.3</v>
      </c>
      <c r="F139" s="522"/>
      <c r="G139" s="333">
        <f t="shared" si="3"/>
        <v>4694.6199999999853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46158</v>
      </c>
      <c r="D140" s="299" t="s">
        <v>319</v>
      </c>
      <c r="E140" s="522">
        <v>41.46</v>
      </c>
      <c r="F140" s="522"/>
      <c r="G140" s="333">
        <f t="shared" si="3"/>
        <v>4715.9199999999855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46158</v>
      </c>
      <c r="D141" s="299" t="s">
        <v>849</v>
      </c>
      <c r="E141" s="522">
        <v>95.85</v>
      </c>
      <c r="F141" s="522">
        <v>95.85</v>
      </c>
      <c r="G141" s="333">
        <f t="shared" si="3"/>
        <v>4757.3799999999856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46158</v>
      </c>
      <c r="D142" s="299" t="s">
        <v>847</v>
      </c>
      <c r="E142" s="522">
        <v>87.13</v>
      </c>
      <c r="F142" s="522">
        <v>87.13</v>
      </c>
      <c r="G142" s="333">
        <f t="shared" si="3"/>
        <v>4757.3799999999856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46158</v>
      </c>
      <c r="D143" s="299" t="s">
        <v>310</v>
      </c>
      <c r="E143" s="522">
        <v>48.15</v>
      </c>
      <c r="F143" s="522"/>
      <c r="G143" s="333">
        <f t="shared" si="3"/>
        <v>4757.3799999999856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8</v>
      </c>
      <c r="C144" s="298">
        <v>46158</v>
      </c>
      <c r="D144" s="299" t="s">
        <v>308</v>
      </c>
      <c r="E144" s="522">
        <v>75.069999999999993</v>
      </c>
      <c r="F144" s="522"/>
      <c r="G144" s="333">
        <f t="shared" si="3"/>
        <v>4805.5299999999852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46158</v>
      </c>
      <c r="D145" s="299" t="s">
        <v>308</v>
      </c>
      <c r="E145" s="522">
        <v>75</v>
      </c>
      <c r="F145" s="522"/>
      <c r="G145" s="333">
        <f t="shared" si="3"/>
        <v>4880.5999999999849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3</v>
      </c>
      <c r="C146" s="298">
        <v>46158</v>
      </c>
      <c r="D146" s="299" t="s">
        <v>348</v>
      </c>
      <c r="E146" s="522">
        <v>8.3800000000000008</v>
      </c>
      <c r="F146" s="522"/>
      <c r="G146" s="333">
        <f t="shared" si="3"/>
        <v>4955.5999999999849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46157</v>
      </c>
      <c r="D147" s="299" t="s">
        <v>319</v>
      </c>
      <c r="E147" s="522">
        <v>63.55</v>
      </c>
      <c r="F147" s="522"/>
      <c r="G147" s="333">
        <f t="shared" si="3"/>
        <v>4963.979999999985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46157</v>
      </c>
      <c r="D148" s="299" t="s">
        <v>296</v>
      </c>
      <c r="E148" s="522">
        <v>45.1</v>
      </c>
      <c r="F148" s="522"/>
      <c r="G148" s="333">
        <f t="shared" si="3"/>
        <v>5027.5299999999852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46157</v>
      </c>
      <c r="D149" s="299" t="s">
        <v>296</v>
      </c>
      <c r="E149" s="522">
        <v>24.54</v>
      </c>
      <c r="F149" s="522"/>
      <c r="G149" s="333">
        <f t="shared" si="3"/>
        <v>5072.6299999999856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46157</v>
      </c>
      <c r="D150" s="299" t="s">
        <v>334</v>
      </c>
      <c r="E150" s="522">
        <v>14.28</v>
      </c>
      <c r="F150" s="522"/>
      <c r="G150" s="333">
        <f t="shared" si="3"/>
        <v>5097.1699999999855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46157</v>
      </c>
      <c r="D151" s="299" t="s">
        <v>506</v>
      </c>
      <c r="E151" s="522">
        <v>146.15</v>
      </c>
      <c r="F151" s="522">
        <v>146.15</v>
      </c>
      <c r="G151" s="333">
        <f t="shared" si="3"/>
        <v>5111.4499999999853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46157</v>
      </c>
      <c r="D152" s="299" t="s">
        <v>868</v>
      </c>
      <c r="E152" s="522">
        <v>202.87</v>
      </c>
      <c r="F152" s="522"/>
      <c r="G152" s="333">
        <f>G153-E152+F152</f>
        <v>5111.4499999999853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46157</v>
      </c>
      <c r="D153" s="299" t="s">
        <v>300</v>
      </c>
      <c r="E153" s="522">
        <v>14.9</v>
      </c>
      <c r="F153" s="522"/>
      <c r="G153" s="333">
        <f t="shared" si="3"/>
        <v>5314.3199999999852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38</v>
      </c>
      <c r="C154" s="298">
        <v>46157</v>
      </c>
      <c r="D154" s="299" t="s">
        <v>293</v>
      </c>
      <c r="E154" s="522"/>
      <c r="F154" s="522">
        <v>4597.82</v>
      </c>
      <c r="G154" s="333">
        <f t="shared" si="3"/>
        <v>5329.2199999999848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8</v>
      </c>
      <c r="C155" s="298">
        <v>46156</v>
      </c>
      <c r="D155" s="299" t="s">
        <v>867</v>
      </c>
      <c r="E155" s="522">
        <v>34.96</v>
      </c>
      <c r="F155" s="522"/>
      <c r="G155" s="333">
        <f t="shared" si="3"/>
        <v>731.39999999998463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46156</v>
      </c>
      <c r="D156" s="299" t="s">
        <v>408</v>
      </c>
      <c r="E156" s="522">
        <v>23.9</v>
      </c>
      <c r="F156" s="522"/>
      <c r="G156" s="333">
        <f t="shared" si="3"/>
        <v>766.35999999998467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24</v>
      </c>
      <c r="C157" s="298">
        <v>46156</v>
      </c>
      <c r="D157" s="299" t="s">
        <v>860</v>
      </c>
      <c r="E157" s="522">
        <v>109.92</v>
      </c>
      <c r="F157" s="522"/>
      <c r="G157" s="333">
        <f t="shared" si="3"/>
        <v>790.25999999998464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2</v>
      </c>
      <c r="C158" s="298">
        <v>46156</v>
      </c>
      <c r="D158" s="299" t="s">
        <v>334</v>
      </c>
      <c r="E158" s="522">
        <v>24.34</v>
      </c>
      <c r="F158" s="522"/>
      <c r="G158" s="333">
        <f t="shared" si="3"/>
        <v>900.1799999999846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8</v>
      </c>
      <c r="C159" s="298">
        <v>46156</v>
      </c>
      <c r="D159" s="299" t="s">
        <v>846</v>
      </c>
      <c r="E159" s="522">
        <v>24.89</v>
      </c>
      <c r="F159" s="522"/>
      <c r="G159" s="333">
        <f t="shared" si="3"/>
        <v>924.51999999998463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5</v>
      </c>
      <c r="C160" s="298">
        <v>46156</v>
      </c>
      <c r="D160" s="299" t="s">
        <v>846</v>
      </c>
      <c r="E160" s="522">
        <v>11.2</v>
      </c>
      <c r="F160" s="522"/>
      <c r="G160" s="333">
        <f t="shared" si="3"/>
        <v>949.40999999998462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46156</v>
      </c>
      <c r="D161" s="299" t="s">
        <v>324</v>
      </c>
      <c r="E161" s="522">
        <v>22.04</v>
      </c>
      <c r="F161" s="522"/>
      <c r="G161" s="333">
        <f t="shared" si="3"/>
        <v>960.60999999998467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291</v>
      </c>
      <c r="B162" s="330">
        <v>39</v>
      </c>
      <c r="C162" s="298">
        <v>46156</v>
      </c>
      <c r="D162" s="299" t="s">
        <v>292</v>
      </c>
      <c r="E162" s="522"/>
      <c r="F162" s="522">
        <v>2763.78</v>
      </c>
      <c r="G162" s="333">
        <f t="shared" si="3"/>
        <v>982.64999999998463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291</v>
      </c>
      <c r="B163" s="330">
        <v>41</v>
      </c>
      <c r="C163" s="298">
        <v>46156</v>
      </c>
      <c r="D163" s="299" t="s">
        <v>299</v>
      </c>
      <c r="E163" s="522"/>
      <c r="F163" s="522">
        <v>250</v>
      </c>
      <c r="G163" s="333">
        <f t="shared" si="3"/>
        <v>-1781.1300000000156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335</v>
      </c>
      <c r="B164" s="330" t="s">
        <v>335</v>
      </c>
      <c r="C164" s="298">
        <v>46156</v>
      </c>
      <c r="D164" s="299" t="s">
        <v>460</v>
      </c>
      <c r="E164" s="522"/>
      <c r="F164" s="522">
        <v>100</v>
      </c>
      <c r="G164" s="333">
        <f t="shared" si="3"/>
        <v>-2031.1300000000156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46156</v>
      </c>
      <c r="D165" s="299" t="s">
        <v>300</v>
      </c>
      <c r="E165" s="522">
        <v>13.3</v>
      </c>
      <c r="F165" s="522"/>
      <c r="G165" s="333">
        <f t="shared" si="3"/>
        <v>-2131.1300000000156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46155</v>
      </c>
      <c r="D166" s="299" t="s">
        <v>296</v>
      </c>
      <c r="E166" s="522">
        <v>14.67</v>
      </c>
      <c r="F166" s="522"/>
      <c r="G166" s="333">
        <f t="shared" si="3"/>
        <v>-2117.8300000000154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8</v>
      </c>
      <c r="C167" s="298">
        <v>46155</v>
      </c>
      <c r="D167" s="299" t="s">
        <v>319</v>
      </c>
      <c r="E167" s="522">
        <v>22.96</v>
      </c>
      <c r="F167" s="522"/>
      <c r="G167" s="333">
        <f t="shared" si="3"/>
        <v>-2103.1600000000153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46155</v>
      </c>
      <c r="D168" s="299" t="s">
        <v>855</v>
      </c>
      <c r="E168" s="522">
        <v>100</v>
      </c>
      <c r="F168" s="522">
        <v>100</v>
      </c>
      <c r="G168" s="333">
        <f t="shared" si="3"/>
        <v>-2080.2000000000153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4</v>
      </c>
      <c r="C169" s="298">
        <v>46154</v>
      </c>
      <c r="D169" s="299" t="s">
        <v>455</v>
      </c>
      <c r="E169" s="522">
        <v>43.14</v>
      </c>
      <c r="F169" s="522"/>
      <c r="G169" s="333">
        <f t="shared" si="3"/>
        <v>-2080.2000000000153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3</v>
      </c>
      <c r="C170" s="298">
        <v>46154</v>
      </c>
      <c r="D170" s="299" t="s">
        <v>455</v>
      </c>
      <c r="E170" s="522">
        <v>7.29</v>
      </c>
      <c r="F170" s="522"/>
      <c r="G170" s="333">
        <f t="shared" si="3"/>
        <v>-2037.0600000000154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19</v>
      </c>
      <c r="C171" s="298">
        <v>46154</v>
      </c>
      <c r="D171" s="299" t="s">
        <v>191</v>
      </c>
      <c r="E171" s="522">
        <v>200</v>
      </c>
      <c r="F171" s="522"/>
      <c r="G171" s="333">
        <f t="shared" si="3"/>
        <v>-2029.7700000000154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46154</v>
      </c>
      <c r="D172" s="299" t="s">
        <v>446</v>
      </c>
      <c r="E172" s="522">
        <v>-0.06</v>
      </c>
      <c r="F172" s="522"/>
      <c r="G172" s="333">
        <f t="shared" si="3"/>
        <v>-1829.7700000000154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2</v>
      </c>
      <c r="C173" s="298">
        <v>46154</v>
      </c>
      <c r="D173" s="299" t="s">
        <v>301</v>
      </c>
      <c r="E173" s="522">
        <v>21.55</v>
      </c>
      <c r="F173" s="522"/>
      <c r="G173" s="333">
        <f t="shared" si="3"/>
        <v>-1829.8300000000154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46153</v>
      </c>
      <c r="D174" s="299" t="s">
        <v>296</v>
      </c>
      <c r="E174" s="522">
        <v>4.79</v>
      </c>
      <c r="F174" s="522"/>
      <c r="G174" s="333">
        <f t="shared" si="3"/>
        <v>-1808.2800000000154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4</v>
      </c>
      <c r="C175" s="298">
        <v>46153</v>
      </c>
      <c r="D175" s="299" t="s">
        <v>296</v>
      </c>
      <c r="E175" s="522">
        <v>66.59</v>
      </c>
      <c r="F175" s="522"/>
      <c r="G175" s="333">
        <f t="shared" si="3"/>
        <v>-1803.4900000000155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46153</v>
      </c>
      <c r="D176" s="299" t="s">
        <v>843</v>
      </c>
      <c r="E176" s="522">
        <v>-51.06</v>
      </c>
      <c r="F176" s="522">
        <v>-51.06</v>
      </c>
      <c r="G176" s="333">
        <f t="shared" si="3"/>
        <v>-1736.9000000000156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294</v>
      </c>
      <c r="B177" s="330">
        <v>22</v>
      </c>
      <c r="C177" s="298">
        <v>46153</v>
      </c>
      <c r="D177" s="299" t="s">
        <v>352</v>
      </c>
      <c r="E177" s="522">
        <v>21.29</v>
      </c>
      <c r="F177" s="522"/>
      <c r="G177" s="333">
        <f t="shared" si="3"/>
        <v>-1736.9000000000156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46152</v>
      </c>
      <c r="D178" s="299" t="s">
        <v>319</v>
      </c>
      <c r="E178" s="522">
        <v>59.25</v>
      </c>
      <c r="F178" s="522"/>
      <c r="G178" s="333">
        <f t="shared" si="3"/>
        <v>-1715.6100000000156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46152</v>
      </c>
      <c r="D179" s="299" t="s">
        <v>304</v>
      </c>
      <c r="E179" s="522">
        <v>145.94999999999999</v>
      </c>
      <c r="F179" s="522"/>
      <c r="G179" s="333">
        <f t="shared" si="3"/>
        <v>-1656.3600000000156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46152</v>
      </c>
      <c r="D180" s="299" t="s">
        <v>311</v>
      </c>
      <c r="E180" s="522">
        <v>131.9</v>
      </c>
      <c r="F180" s="522"/>
      <c r="G180" s="333">
        <f t="shared" si="3"/>
        <v>-1510.4100000000155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46152</v>
      </c>
      <c r="D181" s="299" t="s">
        <v>850</v>
      </c>
      <c r="E181" s="522">
        <v>96.46</v>
      </c>
      <c r="F181" s="522"/>
      <c r="G181" s="333">
        <f t="shared" si="3"/>
        <v>-1378.5100000000155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7</v>
      </c>
      <c r="C182" s="298">
        <v>46152</v>
      </c>
      <c r="D182" s="299" t="s">
        <v>851</v>
      </c>
      <c r="E182" s="522">
        <v>162</v>
      </c>
      <c r="F182" s="522"/>
      <c r="G182" s="333">
        <f t="shared" si="3"/>
        <v>-1282.0500000000154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3</v>
      </c>
      <c r="C183" s="298">
        <v>46152</v>
      </c>
      <c r="D183" s="299" t="s">
        <v>348</v>
      </c>
      <c r="E183" s="522">
        <v>25</v>
      </c>
      <c r="F183" s="522"/>
      <c r="G183" s="333">
        <f t="shared" si="3"/>
        <v>-1120.0500000000154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46151</v>
      </c>
      <c r="D184" s="299" t="s">
        <v>852</v>
      </c>
      <c r="E184" s="522">
        <v>35.83</v>
      </c>
      <c r="F184" s="522"/>
      <c r="G184" s="333">
        <f t="shared" si="3"/>
        <v>-1095.0500000000154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46151</v>
      </c>
      <c r="D185" s="299" t="s">
        <v>310</v>
      </c>
      <c r="E185" s="522">
        <v>50.58</v>
      </c>
      <c r="F185" s="522"/>
      <c r="G185" s="333">
        <f t="shared" si="3"/>
        <v>-1059.2200000000155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46151</v>
      </c>
      <c r="D186" s="299" t="s">
        <v>853</v>
      </c>
      <c r="E186" s="522">
        <v>20.65</v>
      </c>
      <c r="F186" s="522"/>
      <c r="G186" s="333">
        <f t="shared" si="3"/>
        <v>-1008.6400000000156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46151</v>
      </c>
      <c r="D187" s="299" t="s">
        <v>319</v>
      </c>
      <c r="E187" s="522">
        <v>38.770000000000003</v>
      </c>
      <c r="F187" s="522"/>
      <c r="G187" s="333">
        <f t="shared" si="3"/>
        <v>-987.99000000001558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46151</v>
      </c>
      <c r="D188" s="299" t="s">
        <v>843</v>
      </c>
      <c r="E188" s="522">
        <v>383.63</v>
      </c>
      <c r="F188" s="522">
        <v>383.63</v>
      </c>
      <c r="G188" s="333">
        <f t="shared" si="3"/>
        <v>-949.2200000000156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5</v>
      </c>
      <c r="C189" s="298">
        <v>46151</v>
      </c>
      <c r="D189" s="299" t="s">
        <v>854</v>
      </c>
      <c r="E189" s="522">
        <v>10.68</v>
      </c>
      <c r="F189" s="522"/>
      <c r="G189" s="333">
        <f t="shared" si="3"/>
        <v>-949.2200000000156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3</v>
      </c>
      <c r="C190" s="298">
        <v>46151</v>
      </c>
      <c r="D190" s="299" t="s">
        <v>348</v>
      </c>
      <c r="E190" s="522">
        <v>9.35</v>
      </c>
      <c r="F190" s="522"/>
      <c r="G190" s="333">
        <f t="shared" si="3"/>
        <v>-938.54000000001565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46151</v>
      </c>
      <c r="D191" s="299" t="s">
        <v>331</v>
      </c>
      <c r="E191" s="522">
        <v>-150.9</v>
      </c>
      <c r="F191" s="522">
        <v>-150.9</v>
      </c>
      <c r="G191" s="333">
        <f t="shared" si="3"/>
        <v>-929.19000000001563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46151</v>
      </c>
      <c r="D192" s="299" t="s">
        <v>847</v>
      </c>
      <c r="E192" s="522">
        <v>557.9</v>
      </c>
      <c r="F192" s="522">
        <v>557.9</v>
      </c>
      <c r="G192" s="333">
        <f t="shared" si="3"/>
        <v>-929.19000000001563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18</v>
      </c>
      <c r="C193" s="298">
        <v>46150</v>
      </c>
      <c r="D193" s="299" t="s">
        <v>361</v>
      </c>
      <c r="E193" s="522">
        <v>400</v>
      </c>
      <c r="F193" s="522"/>
      <c r="G193" s="333">
        <f t="shared" si="3"/>
        <v>-929.19000000001574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46150</v>
      </c>
      <c r="D194" s="299" t="s">
        <v>842</v>
      </c>
      <c r="E194" s="522">
        <v>200</v>
      </c>
      <c r="F194" s="522">
        <v>200</v>
      </c>
      <c r="G194" s="333">
        <f t="shared" si="3"/>
        <v>-529.19000000001574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2</v>
      </c>
      <c r="C195" s="298">
        <v>46150</v>
      </c>
      <c r="D195" s="299" t="s">
        <v>473</v>
      </c>
      <c r="E195" s="522">
        <v>52.78</v>
      </c>
      <c r="F195" s="522"/>
      <c r="G195" s="333">
        <f t="shared" si="3"/>
        <v>-529.19000000001574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46150</v>
      </c>
      <c r="D196" s="299" t="s">
        <v>848</v>
      </c>
      <c r="E196" s="522">
        <v>137.07</v>
      </c>
      <c r="F196" s="522">
        <v>137.07</v>
      </c>
      <c r="G196" s="333">
        <f t="shared" si="3"/>
        <v>-476.41000000001571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46150</v>
      </c>
      <c r="D197" s="299" t="s">
        <v>358</v>
      </c>
      <c r="E197" s="522">
        <v>17.440000000000001</v>
      </c>
      <c r="F197" s="522"/>
      <c r="G197" s="333">
        <f t="shared" si="3"/>
        <v>-476.41000000001566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287</v>
      </c>
      <c r="B198" s="330" t="s">
        <v>287</v>
      </c>
      <c r="C198" s="298">
        <v>46150</v>
      </c>
      <c r="D198" s="299" t="s">
        <v>849</v>
      </c>
      <c r="E198" s="522">
        <v>359.81</v>
      </c>
      <c r="F198" s="522">
        <v>359.81</v>
      </c>
      <c r="G198" s="333">
        <f t="shared" si="3"/>
        <v>-458.97000000001566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46149</v>
      </c>
      <c r="D199" s="299" t="s">
        <v>846</v>
      </c>
      <c r="E199" s="522">
        <v>23.7</v>
      </c>
      <c r="F199" s="522"/>
      <c r="G199" s="333">
        <f t="shared" si="3"/>
        <v>-458.97000000001566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46149</v>
      </c>
      <c r="D200" s="299" t="s">
        <v>371</v>
      </c>
      <c r="E200" s="522">
        <v>13.43</v>
      </c>
      <c r="F200" s="522"/>
      <c r="G200" s="333">
        <f t="shared" si="3"/>
        <v>-435.27000000001567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13</v>
      </c>
      <c r="C201" s="298">
        <v>46149</v>
      </c>
      <c r="D201" s="299" t="s">
        <v>182</v>
      </c>
      <c r="E201" s="522">
        <v>122.18</v>
      </c>
      <c r="F201" s="522"/>
      <c r="G201" s="333">
        <f t="shared" si="3"/>
        <v>-421.84000000001566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335</v>
      </c>
      <c r="B202" s="330" t="s">
        <v>335</v>
      </c>
      <c r="C202" s="298">
        <v>46149</v>
      </c>
      <c r="D202" s="299" t="s">
        <v>447</v>
      </c>
      <c r="E202" s="522">
        <v>43.62</v>
      </c>
      <c r="F202" s="522"/>
      <c r="G202" s="333">
        <f t="shared" si="3"/>
        <v>-299.66000000001566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294</v>
      </c>
      <c r="B203" s="330">
        <v>9</v>
      </c>
      <c r="C203" s="298">
        <v>46149</v>
      </c>
      <c r="D203" s="299" t="s">
        <v>58</v>
      </c>
      <c r="E203" s="522">
        <v>1231.68</v>
      </c>
      <c r="F203" s="522"/>
      <c r="G203" s="333">
        <f t="shared" si="3"/>
        <v>-256.04000000001565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3</v>
      </c>
      <c r="C204" s="298">
        <v>46149</v>
      </c>
      <c r="D204" s="299" t="s">
        <v>309</v>
      </c>
      <c r="E204" s="522">
        <v>4.49</v>
      </c>
      <c r="F204" s="522"/>
      <c r="G204" s="333">
        <f t="shared" si="3"/>
        <v>975.63999999998441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46149</v>
      </c>
      <c r="D205" s="299" t="s">
        <v>846</v>
      </c>
      <c r="E205" s="522">
        <v>19.2</v>
      </c>
      <c r="F205" s="522"/>
      <c r="G205" s="333">
        <f t="shared" si="3"/>
        <v>980.12999999998442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46149</v>
      </c>
      <c r="D206" s="299" t="s">
        <v>846</v>
      </c>
      <c r="E206" s="522">
        <v>35</v>
      </c>
      <c r="F206" s="522"/>
      <c r="G206" s="333">
        <f t="shared" si="3"/>
        <v>999.32999999998447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46149</v>
      </c>
      <c r="D207" s="299" t="s">
        <v>319</v>
      </c>
      <c r="E207" s="522">
        <v>15.93</v>
      </c>
      <c r="F207" s="522"/>
      <c r="G207" s="333">
        <f t="shared" si="3"/>
        <v>1034.3299999999845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46149</v>
      </c>
      <c r="D208" s="299" t="s">
        <v>296</v>
      </c>
      <c r="E208" s="522">
        <v>11.18</v>
      </c>
      <c r="F208" s="522"/>
      <c r="G208" s="333">
        <f t="shared" si="3"/>
        <v>1050.2599999999845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46149</v>
      </c>
      <c r="D209" s="299" t="s">
        <v>301</v>
      </c>
      <c r="E209" s="522">
        <v>16.05</v>
      </c>
      <c r="F209" s="522"/>
      <c r="G209" s="333">
        <f t="shared" ref="G209:G248" si="4">G210-E209+F209</f>
        <v>1061.4399999999846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46148</v>
      </c>
      <c r="D210" s="299" t="s">
        <v>340</v>
      </c>
      <c r="E210" s="522">
        <v>47.93</v>
      </c>
      <c r="F210" s="522"/>
      <c r="G210" s="333">
        <f t="shared" si="4"/>
        <v>1077.4899999999845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14</v>
      </c>
      <c r="C211" s="298">
        <v>46148</v>
      </c>
      <c r="D211" s="299" t="s">
        <v>366</v>
      </c>
      <c r="E211" s="522">
        <v>66.67</v>
      </c>
      <c r="F211" s="522"/>
      <c r="G211" s="333">
        <f t="shared" si="4"/>
        <v>1125.4199999999846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46148</v>
      </c>
      <c r="D212" s="299" t="s">
        <v>319</v>
      </c>
      <c r="E212" s="522">
        <v>19.14</v>
      </c>
      <c r="F212" s="522"/>
      <c r="G212" s="333">
        <f t="shared" si="4"/>
        <v>1192.0899999999847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46148</v>
      </c>
      <c r="D213" s="299" t="s">
        <v>310</v>
      </c>
      <c r="E213" s="522">
        <v>103.69</v>
      </c>
      <c r="F213" s="522"/>
      <c r="G213" s="333">
        <f t="shared" si="4"/>
        <v>1211.2299999999848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287</v>
      </c>
      <c r="B214" s="330" t="s">
        <v>287</v>
      </c>
      <c r="C214" s="298">
        <v>46148</v>
      </c>
      <c r="D214" s="299" t="s">
        <v>843</v>
      </c>
      <c r="E214" s="522">
        <v>513.29999999999995</v>
      </c>
      <c r="F214" s="522">
        <v>513.29999999999995</v>
      </c>
      <c r="G214" s="333">
        <f t="shared" si="4"/>
        <v>1314.9199999999848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46148</v>
      </c>
      <c r="D215" s="299" t="s">
        <v>300</v>
      </c>
      <c r="E215" s="522">
        <v>41.52</v>
      </c>
      <c r="F215" s="522"/>
      <c r="G215" s="333">
        <f t="shared" si="4"/>
        <v>1314.9199999999848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287</v>
      </c>
      <c r="B216" s="330" t="s">
        <v>287</v>
      </c>
      <c r="C216" s="298">
        <v>46148</v>
      </c>
      <c r="D216" s="299" t="s">
        <v>844</v>
      </c>
      <c r="E216" s="522">
        <v>500.5</v>
      </c>
      <c r="F216" s="522">
        <v>500.5</v>
      </c>
      <c r="G216" s="333">
        <f t="shared" si="4"/>
        <v>1356.4399999999848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287</v>
      </c>
      <c r="B217" s="330" t="s">
        <v>287</v>
      </c>
      <c r="C217" s="298">
        <v>46148</v>
      </c>
      <c r="D217" s="299" t="s">
        <v>845</v>
      </c>
      <c r="E217" s="522">
        <v>457.94</v>
      </c>
      <c r="F217" s="522">
        <v>457.94</v>
      </c>
      <c r="G217" s="333">
        <f t="shared" si="4"/>
        <v>1356.4399999999848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1</v>
      </c>
      <c r="C218" s="298">
        <v>46148</v>
      </c>
      <c r="D218" s="299" t="s">
        <v>306</v>
      </c>
      <c r="E218" s="522">
        <v>23.48</v>
      </c>
      <c r="F218" s="522"/>
      <c r="G218" s="333">
        <f t="shared" si="4"/>
        <v>1356.4399999999848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46147</v>
      </c>
      <c r="D219" s="299" t="s">
        <v>384</v>
      </c>
      <c r="E219" s="522">
        <v>59.03</v>
      </c>
      <c r="F219" s="522"/>
      <c r="G219" s="333">
        <f t="shared" si="4"/>
        <v>1379.9199999999848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46147</v>
      </c>
      <c r="D220" s="299" t="s">
        <v>334</v>
      </c>
      <c r="E220" s="522">
        <v>11.06</v>
      </c>
      <c r="F220" s="522"/>
      <c r="G220" s="333">
        <f t="shared" si="4"/>
        <v>1438.9499999999848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2</v>
      </c>
      <c r="C221" s="298">
        <v>46147</v>
      </c>
      <c r="D221" s="299" t="s">
        <v>296</v>
      </c>
      <c r="E221" s="522">
        <v>8.7200000000000006</v>
      </c>
      <c r="F221" s="522"/>
      <c r="G221" s="333">
        <f t="shared" si="4"/>
        <v>1450.0099999999848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4</v>
      </c>
      <c r="C222" s="298">
        <v>46147</v>
      </c>
      <c r="D222" s="299" t="s">
        <v>296</v>
      </c>
      <c r="E222" s="522">
        <v>42.88</v>
      </c>
      <c r="F222" s="522"/>
      <c r="G222" s="333">
        <f t="shared" si="4"/>
        <v>1458.7299999999848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46147</v>
      </c>
      <c r="D223" s="299" t="s">
        <v>300</v>
      </c>
      <c r="E223" s="522">
        <v>17.03</v>
      </c>
      <c r="F223" s="522"/>
      <c r="G223" s="333">
        <f t="shared" si="4"/>
        <v>1501.6099999999849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294</v>
      </c>
      <c r="B224" s="330">
        <v>22</v>
      </c>
      <c r="C224" s="298">
        <v>46146</v>
      </c>
      <c r="D224" s="299" t="s">
        <v>835</v>
      </c>
      <c r="E224" s="522">
        <v>13.83</v>
      </c>
      <c r="F224" s="522"/>
      <c r="G224" s="333">
        <f t="shared" si="4"/>
        <v>1518.6399999999849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46146</v>
      </c>
      <c r="D225" s="299" t="s">
        <v>340</v>
      </c>
      <c r="E225" s="522">
        <v>47.93</v>
      </c>
      <c r="F225" s="522"/>
      <c r="G225" s="333">
        <f t="shared" si="4"/>
        <v>1532.4699999999848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46146</v>
      </c>
      <c r="D226" s="299" t="s">
        <v>334</v>
      </c>
      <c r="E226" s="522">
        <v>11.06</v>
      </c>
      <c r="F226" s="522"/>
      <c r="G226" s="333">
        <f t="shared" si="4"/>
        <v>1580.3999999999849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14</v>
      </c>
      <c r="C227" s="298">
        <v>46146</v>
      </c>
      <c r="D227" s="299" t="s">
        <v>367</v>
      </c>
      <c r="E227" s="522">
        <v>70.25</v>
      </c>
      <c r="F227" s="522"/>
      <c r="G227" s="333">
        <f t="shared" si="4"/>
        <v>1591.4599999999848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284</v>
      </c>
      <c r="B228" s="330">
        <v>36</v>
      </c>
      <c r="C228" s="298">
        <v>46146</v>
      </c>
      <c r="D228" s="299" t="s">
        <v>374</v>
      </c>
      <c r="E228" s="522">
        <v>50</v>
      </c>
      <c r="F228" s="522"/>
      <c r="G228" s="333">
        <f t="shared" si="4"/>
        <v>1661.7099999999848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17</v>
      </c>
      <c r="C229" s="298">
        <v>46146</v>
      </c>
      <c r="D229" s="299" t="s">
        <v>370</v>
      </c>
      <c r="E229" s="522">
        <v>99</v>
      </c>
      <c r="F229" s="522"/>
      <c r="G229" s="333">
        <f t="shared" si="4"/>
        <v>1711.7099999999848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46145</v>
      </c>
      <c r="D230" s="299" t="s">
        <v>834</v>
      </c>
      <c r="E230" s="522">
        <v>49.13</v>
      </c>
      <c r="F230" s="522"/>
      <c r="G230" s="333">
        <f t="shared" si="4"/>
        <v>1810.7099999999848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46145</v>
      </c>
      <c r="D231" s="299" t="s">
        <v>831</v>
      </c>
      <c r="E231" s="522">
        <v>50</v>
      </c>
      <c r="F231" s="522"/>
      <c r="G231" s="333">
        <f t="shared" si="4"/>
        <v>1859.8399999999849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1</v>
      </c>
      <c r="C232" s="298">
        <v>46145</v>
      </c>
      <c r="D232" s="299" t="s">
        <v>311</v>
      </c>
      <c r="E232" s="522">
        <v>91.98</v>
      </c>
      <c r="F232" s="522"/>
      <c r="G232" s="333">
        <f t="shared" si="4"/>
        <v>1909.8399999999849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46145</v>
      </c>
      <c r="D233" s="299" t="s">
        <v>832</v>
      </c>
      <c r="E233" s="522">
        <v>24.68</v>
      </c>
      <c r="F233" s="522"/>
      <c r="G233" s="333">
        <f t="shared" si="4"/>
        <v>2001.8199999999849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46145</v>
      </c>
      <c r="D234" s="299" t="s">
        <v>358</v>
      </c>
      <c r="E234" s="522">
        <v>2.4900000000000002</v>
      </c>
      <c r="F234" s="522"/>
      <c r="G234" s="333">
        <f t="shared" si="4"/>
        <v>2026.499999999985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294</v>
      </c>
      <c r="B235" s="330">
        <v>22</v>
      </c>
      <c r="C235" s="298">
        <v>46145</v>
      </c>
      <c r="D235" s="299" t="s">
        <v>861</v>
      </c>
      <c r="E235" s="522">
        <v>12.77</v>
      </c>
      <c r="F235" s="522"/>
      <c r="G235" s="333">
        <f t="shared" si="4"/>
        <v>2028.989999999985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46145</v>
      </c>
      <c r="D236" s="299" t="s">
        <v>458</v>
      </c>
      <c r="E236" s="522">
        <v>192.97</v>
      </c>
      <c r="F236" s="522"/>
      <c r="G236" s="333">
        <f t="shared" si="4"/>
        <v>2041.759999999985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46145</v>
      </c>
      <c r="D237" s="299" t="s">
        <v>348</v>
      </c>
      <c r="E237" s="522">
        <v>9.35</v>
      </c>
      <c r="F237" s="522"/>
      <c r="G237" s="333">
        <f t="shared" si="4"/>
        <v>2234.729999999985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4</v>
      </c>
      <c r="C238" s="298">
        <v>46144</v>
      </c>
      <c r="D238" s="299" t="s">
        <v>310</v>
      </c>
      <c r="E238" s="522">
        <v>57.69</v>
      </c>
      <c r="F238" s="522"/>
      <c r="G238" s="333">
        <f t="shared" si="4"/>
        <v>2244.0799999999849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46144</v>
      </c>
      <c r="D239" s="299" t="s">
        <v>310</v>
      </c>
      <c r="E239" s="522">
        <v>6.37</v>
      </c>
      <c r="F239" s="522"/>
      <c r="G239" s="333">
        <f t="shared" si="4"/>
        <v>2301.769999999985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46144</v>
      </c>
      <c r="D240" s="299" t="s">
        <v>375</v>
      </c>
      <c r="E240" s="522">
        <v>6.37</v>
      </c>
      <c r="F240" s="522"/>
      <c r="G240" s="333">
        <f t="shared" si="4"/>
        <v>2308.1399999999849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46144</v>
      </c>
      <c r="D241" s="299" t="s">
        <v>300</v>
      </c>
      <c r="E241" s="522">
        <v>41.51</v>
      </c>
      <c r="F241" s="522"/>
      <c r="G241" s="333">
        <f t="shared" si="4"/>
        <v>2314.5099999999848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7</v>
      </c>
      <c r="C242" s="298">
        <v>46144</v>
      </c>
      <c r="D242" s="299" t="s">
        <v>833</v>
      </c>
      <c r="E242" s="522">
        <v>74.53</v>
      </c>
      <c r="F242" s="522"/>
      <c r="G242" s="333">
        <f t="shared" si="4"/>
        <v>2356.019999999985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46144</v>
      </c>
      <c r="D243" s="299" t="s">
        <v>306</v>
      </c>
      <c r="E243" s="522">
        <v>72.73</v>
      </c>
      <c r="F243" s="522"/>
      <c r="G243" s="333">
        <f t="shared" si="4"/>
        <v>2430.5499999999852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3</v>
      </c>
      <c r="C244" s="298">
        <v>46144</v>
      </c>
      <c r="D244" s="299" t="s">
        <v>348</v>
      </c>
      <c r="E244" s="522">
        <v>25</v>
      </c>
      <c r="F244" s="522"/>
      <c r="G244" s="333">
        <f t="shared" si="4"/>
        <v>2503.2799999999852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46144</v>
      </c>
      <c r="D245" s="299" t="s">
        <v>485</v>
      </c>
      <c r="E245" s="522">
        <v>121.4</v>
      </c>
      <c r="F245" s="522">
        <v>121.4</v>
      </c>
      <c r="G245" s="333">
        <f t="shared" si="4"/>
        <v>2528.2799999999852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3</v>
      </c>
      <c r="C246" s="298">
        <v>46144</v>
      </c>
      <c r="D246" s="299" t="s">
        <v>348</v>
      </c>
      <c r="E246" s="522">
        <v>9.73</v>
      </c>
      <c r="F246" s="522"/>
      <c r="G246" s="333">
        <f t="shared" si="4"/>
        <v>2528.2799999999852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46143</v>
      </c>
      <c r="D247" s="299" t="s">
        <v>358</v>
      </c>
      <c r="E247" s="522">
        <v>8.9700000000000006</v>
      </c>
      <c r="F247" s="522"/>
      <c r="G247" s="333">
        <f t="shared" si="4"/>
        <v>2538.0099999999852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s="540" customFormat="1" ht="12" customHeight="1" x14ac:dyDescent="0.3">
      <c r="A248" s="530" t="s">
        <v>284</v>
      </c>
      <c r="B248" s="531">
        <v>37</v>
      </c>
      <c r="C248" s="532">
        <v>46142</v>
      </c>
      <c r="D248" s="533" t="s">
        <v>285</v>
      </c>
      <c r="E248" s="534">
        <v>5616.82</v>
      </c>
      <c r="F248" s="534"/>
      <c r="G248" s="535">
        <f t="shared" si="4"/>
        <v>2546.979999999985</v>
      </c>
      <c r="H248" s="536"/>
      <c r="I248" s="537"/>
      <c r="J248" s="538"/>
      <c r="K248" s="539"/>
      <c r="L248" s="538"/>
      <c r="M248" s="539"/>
      <c r="N248" s="538"/>
      <c r="O248" s="539"/>
      <c r="P248" s="538"/>
      <c r="Q248" s="539"/>
      <c r="R248" s="538"/>
      <c r="S248" s="539"/>
      <c r="T248" s="538"/>
    </row>
    <row r="249" spans="1:20" ht="12" customHeight="1" x14ac:dyDescent="0.3">
      <c r="A249" s="329" t="s">
        <v>286</v>
      </c>
      <c r="B249" s="330">
        <v>25</v>
      </c>
      <c r="C249" s="298">
        <v>46142</v>
      </c>
      <c r="D249" s="298" t="s">
        <v>204</v>
      </c>
      <c r="E249" s="331">
        <v>350</v>
      </c>
      <c r="F249" s="331"/>
      <c r="G249" s="333">
        <f t="shared" ref="G249:G250" si="5">G250-E249+F249</f>
        <v>8163.7999999999847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26</v>
      </c>
      <c r="C250" s="298">
        <v>46142</v>
      </c>
      <c r="D250" s="298" t="s">
        <v>205</v>
      </c>
      <c r="E250" s="331">
        <v>320</v>
      </c>
      <c r="F250" s="331"/>
      <c r="G250" s="333">
        <f t="shared" si="5"/>
        <v>8513.7999999999847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27</v>
      </c>
      <c r="C251" s="298">
        <v>46142</v>
      </c>
      <c r="D251" s="298" t="s">
        <v>206</v>
      </c>
      <c r="E251" s="331">
        <v>25</v>
      </c>
      <c r="F251" s="331"/>
      <c r="G251" s="333">
        <f t="shared" ref="G251:G502" si="6">G252-E251+F251</f>
        <v>8833.7999999999847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28</v>
      </c>
      <c r="C252" s="298">
        <v>46142</v>
      </c>
      <c r="D252" s="298" t="s">
        <v>207</v>
      </c>
      <c r="E252" s="331">
        <v>25</v>
      </c>
      <c r="F252" s="331"/>
      <c r="G252" s="333">
        <f t="shared" si="6"/>
        <v>8858.7999999999847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29</v>
      </c>
      <c r="C253" s="298">
        <v>46142</v>
      </c>
      <c r="D253" s="298" t="s">
        <v>208</v>
      </c>
      <c r="E253" s="331">
        <v>45</v>
      </c>
      <c r="F253" s="331"/>
      <c r="G253" s="333">
        <f t="shared" si="6"/>
        <v>8883.7999999999847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30</v>
      </c>
      <c r="C254" s="298">
        <v>46142</v>
      </c>
      <c r="D254" s="298" t="s">
        <v>209</v>
      </c>
      <c r="E254" s="331">
        <v>400</v>
      </c>
      <c r="F254" s="331"/>
      <c r="G254" s="333">
        <f t="shared" si="6"/>
        <v>8928.7999999999847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31</v>
      </c>
      <c r="C255" s="298">
        <v>46142</v>
      </c>
      <c r="D255" s="298" t="s">
        <v>210</v>
      </c>
      <c r="E255" s="331">
        <v>375</v>
      </c>
      <c r="F255" s="331"/>
      <c r="G255" s="333">
        <f t="shared" si="6"/>
        <v>9328.7999999999847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32</v>
      </c>
      <c r="C256" s="298">
        <v>46142</v>
      </c>
      <c r="D256" s="298" t="s">
        <v>211</v>
      </c>
      <c r="E256" s="331">
        <v>100</v>
      </c>
      <c r="F256" s="331"/>
      <c r="G256" s="333">
        <f t="shared" si="6"/>
        <v>9703.7999999999847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33</v>
      </c>
      <c r="C257" s="298">
        <v>46142</v>
      </c>
      <c r="D257" s="298" t="s">
        <v>212</v>
      </c>
      <c r="E257" s="331">
        <v>85</v>
      </c>
      <c r="F257" s="331"/>
      <c r="G257" s="333">
        <f t="shared" si="6"/>
        <v>9803.7999999999847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34</v>
      </c>
      <c r="C258" s="298">
        <v>46142</v>
      </c>
      <c r="D258" s="298" t="s">
        <v>213</v>
      </c>
      <c r="E258" s="331">
        <v>230</v>
      </c>
      <c r="F258" s="331"/>
      <c r="G258" s="333">
        <f t="shared" si="6"/>
        <v>9888.7999999999847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35</v>
      </c>
      <c r="C259" s="298">
        <v>46142</v>
      </c>
      <c r="D259" s="298" t="s">
        <v>214</v>
      </c>
      <c r="E259" s="331">
        <v>45</v>
      </c>
      <c r="F259" s="331"/>
      <c r="G259" s="333">
        <f t="shared" si="6"/>
        <v>10118.799999999985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287</v>
      </c>
      <c r="B260" s="330" t="s">
        <v>287</v>
      </c>
      <c r="C260" s="298">
        <v>46142</v>
      </c>
      <c r="D260" s="299" t="s">
        <v>288</v>
      </c>
      <c r="E260" s="331">
        <v>185.64</v>
      </c>
      <c r="F260" s="331">
        <v>185.64</v>
      </c>
      <c r="G260" s="333">
        <f t="shared" si="6"/>
        <v>10163.799999999985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6</v>
      </c>
      <c r="C261" s="298">
        <v>46142</v>
      </c>
      <c r="D261" s="299" t="s">
        <v>290</v>
      </c>
      <c r="E261" s="331">
        <v>30</v>
      </c>
      <c r="F261" s="331"/>
      <c r="G261" s="333">
        <f t="shared" si="6"/>
        <v>10163.799999999985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291</v>
      </c>
      <c r="B262" s="330">
        <v>39</v>
      </c>
      <c r="C262" s="298">
        <v>46142</v>
      </c>
      <c r="D262" s="299" t="s">
        <v>292</v>
      </c>
      <c r="E262" s="331"/>
      <c r="F262" s="331">
        <v>2763.78</v>
      </c>
      <c r="G262" s="333">
        <f t="shared" si="6"/>
        <v>10193.799999999985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291</v>
      </c>
      <c r="B263" s="330">
        <v>38</v>
      </c>
      <c r="C263" s="298">
        <v>46142</v>
      </c>
      <c r="D263" s="299" t="s">
        <v>293</v>
      </c>
      <c r="E263" s="331"/>
      <c r="F263" s="331">
        <v>4597.82</v>
      </c>
      <c r="G263" s="333">
        <f t="shared" si="6"/>
        <v>7430.019999999985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42</v>
      </c>
      <c r="C264" s="298">
        <v>46142</v>
      </c>
      <c r="D264" s="299" t="s">
        <v>200</v>
      </c>
      <c r="E264" s="331">
        <v>50.92</v>
      </c>
      <c r="F264" s="331"/>
      <c r="G264" s="333">
        <f t="shared" si="6"/>
        <v>2832.1999999999853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43</v>
      </c>
      <c r="C265" s="298">
        <v>46142</v>
      </c>
      <c r="D265" s="299" t="s">
        <v>201</v>
      </c>
      <c r="E265" s="331">
        <v>50.92</v>
      </c>
      <c r="F265" s="331"/>
      <c r="G265" s="333">
        <f t="shared" si="6"/>
        <v>2883.1199999999853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4</v>
      </c>
      <c r="C266" s="298">
        <v>46142</v>
      </c>
      <c r="D266" s="299" t="s">
        <v>295</v>
      </c>
      <c r="E266" s="331">
        <v>35.799999999999997</v>
      </c>
      <c r="F266" s="331"/>
      <c r="G266" s="333">
        <f t="shared" si="6"/>
        <v>2934.0399999999854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10</v>
      </c>
      <c r="C267" s="298">
        <v>46142</v>
      </c>
      <c r="D267" s="299" t="s">
        <v>176</v>
      </c>
      <c r="E267" s="331">
        <v>17.899999999999999</v>
      </c>
      <c r="F267" s="331"/>
      <c r="G267" s="333">
        <f t="shared" si="6"/>
        <v>2969.8399999999856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46142</v>
      </c>
      <c r="D268" s="299" t="s">
        <v>296</v>
      </c>
      <c r="E268" s="331">
        <v>8.7200000000000006</v>
      </c>
      <c r="F268" s="331"/>
      <c r="G268" s="333">
        <f t="shared" si="6"/>
        <v>2987.7399999999857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46142</v>
      </c>
      <c r="D269" s="299" t="s">
        <v>297</v>
      </c>
      <c r="E269" s="331">
        <v>100</v>
      </c>
      <c r="F269" s="331"/>
      <c r="G269" s="333">
        <f t="shared" si="6"/>
        <v>2996.4599999999855</v>
      </c>
      <c r="H269" s="334" t="s">
        <v>298</v>
      </c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5</v>
      </c>
      <c r="C270" s="298">
        <v>46142</v>
      </c>
      <c r="D270" s="299" t="s">
        <v>297</v>
      </c>
      <c r="E270" s="331">
        <v>100</v>
      </c>
      <c r="F270" s="331"/>
      <c r="G270" s="333">
        <f t="shared" si="6"/>
        <v>3096.4599999999855</v>
      </c>
      <c r="H270" s="334" t="s">
        <v>298</v>
      </c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46142</v>
      </c>
      <c r="D271" s="299" t="s">
        <v>297</v>
      </c>
      <c r="E271" s="331">
        <v>100</v>
      </c>
      <c r="F271" s="331"/>
      <c r="G271" s="333">
        <f t="shared" si="6"/>
        <v>3196.4599999999855</v>
      </c>
      <c r="H271" s="334" t="s">
        <v>298</v>
      </c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8</v>
      </c>
      <c r="C272" s="298">
        <v>46142</v>
      </c>
      <c r="D272" s="299" t="s">
        <v>297</v>
      </c>
      <c r="E272" s="331">
        <v>100</v>
      </c>
      <c r="F272" s="331"/>
      <c r="G272" s="333">
        <f t="shared" si="6"/>
        <v>3296.4599999999855</v>
      </c>
      <c r="H272" s="334" t="s">
        <v>298</v>
      </c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291</v>
      </c>
      <c r="B273" s="330">
        <v>41</v>
      </c>
      <c r="C273" s="298">
        <v>46142</v>
      </c>
      <c r="D273" s="299" t="s">
        <v>299</v>
      </c>
      <c r="E273" s="331"/>
      <c r="F273" s="331">
        <v>250</v>
      </c>
      <c r="G273" s="333">
        <f t="shared" si="6"/>
        <v>3396.4599999999855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46142</v>
      </c>
      <c r="D274" s="299" t="s">
        <v>300</v>
      </c>
      <c r="E274" s="331">
        <v>42.44</v>
      </c>
      <c r="F274" s="331"/>
      <c r="G274" s="333">
        <f t="shared" si="6"/>
        <v>3146.4599999999855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46142</v>
      </c>
      <c r="D275" s="299" t="s">
        <v>300</v>
      </c>
      <c r="E275" s="331">
        <v>24.05</v>
      </c>
      <c r="F275" s="331"/>
      <c r="G275" s="333">
        <f t="shared" si="6"/>
        <v>3188.8999999999855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46141</v>
      </c>
      <c r="D276" s="299" t="s">
        <v>301</v>
      </c>
      <c r="E276" s="331">
        <v>31.8</v>
      </c>
      <c r="F276" s="331"/>
      <c r="G276" s="333">
        <f t="shared" si="6"/>
        <v>3212.9499999999857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6</v>
      </c>
      <c r="C277" s="298">
        <v>46141</v>
      </c>
      <c r="D277" s="299" t="s">
        <v>302</v>
      </c>
      <c r="E277" s="331">
        <v>100</v>
      </c>
      <c r="F277" s="331"/>
      <c r="G277" s="333">
        <f t="shared" si="6"/>
        <v>3244.7499999999859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46141</v>
      </c>
      <c r="D278" s="299" t="s">
        <v>303</v>
      </c>
      <c r="E278" s="331">
        <v>75</v>
      </c>
      <c r="F278" s="331"/>
      <c r="G278" s="333">
        <f t="shared" si="6"/>
        <v>3344.7499999999859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1</v>
      </c>
      <c r="C279" s="298">
        <v>46141</v>
      </c>
      <c r="D279" s="299" t="s">
        <v>304</v>
      </c>
      <c r="E279" s="331">
        <v>52.5</v>
      </c>
      <c r="F279" s="331"/>
      <c r="G279" s="333">
        <f t="shared" si="6"/>
        <v>3419.7499999999859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46141</v>
      </c>
      <c r="D280" s="299" t="s">
        <v>305</v>
      </c>
      <c r="E280" s="331">
        <v>-256</v>
      </c>
      <c r="F280" s="331"/>
      <c r="G280" s="333">
        <f t="shared" si="6"/>
        <v>3472.2499999999859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46140</v>
      </c>
      <c r="D281" s="299" t="s">
        <v>300</v>
      </c>
      <c r="E281" s="331">
        <v>20.38</v>
      </c>
      <c r="F281" s="331"/>
      <c r="G281" s="333">
        <f t="shared" si="6"/>
        <v>3216.2499999999859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2</v>
      </c>
      <c r="C282" s="298">
        <v>46140</v>
      </c>
      <c r="D282" s="299" t="s">
        <v>296</v>
      </c>
      <c r="E282" s="331">
        <v>15.41</v>
      </c>
      <c r="F282" s="331"/>
      <c r="G282" s="333">
        <f t="shared" si="6"/>
        <v>3236.629999999986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46140</v>
      </c>
      <c r="D283" s="299" t="s">
        <v>296</v>
      </c>
      <c r="E283" s="331">
        <v>33.840000000000003</v>
      </c>
      <c r="F283" s="331"/>
      <c r="G283" s="333">
        <f t="shared" si="6"/>
        <v>3252.0399999999859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46140</v>
      </c>
      <c r="D284" s="299" t="s">
        <v>306</v>
      </c>
      <c r="E284" s="331">
        <v>5.3</v>
      </c>
      <c r="F284" s="331"/>
      <c r="G284" s="333">
        <f t="shared" si="6"/>
        <v>3285.879999999986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5</v>
      </c>
      <c r="C285" s="298">
        <v>46140</v>
      </c>
      <c r="D285" s="299" t="s">
        <v>307</v>
      </c>
      <c r="E285" s="331">
        <v>500</v>
      </c>
      <c r="F285" s="331"/>
      <c r="G285" s="333">
        <f t="shared" si="6"/>
        <v>3291.1799999999862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8</v>
      </c>
      <c r="C286" s="298">
        <v>46140</v>
      </c>
      <c r="D286" s="299" t="s">
        <v>308</v>
      </c>
      <c r="E286" s="331">
        <v>47.99</v>
      </c>
      <c r="F286" s="331"/>
      <c r="G286" s="333">
        <f t="shared" si="6"/>
        <v>3791.1799999999862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3</v>
      </c>
      <c r="C287" s="298">
        <v>46139</v>
      </c>
      <c r="D287" s="299" t="s">
        <v>309</v>
      </c>
      <c r="E287" s="331">
        <v>13.11</v>
      </c>
      <c r="F287" s="331"/>
      <c r="G287" s="333">
        <f t="shared" si="6"/>
        <v>3839.169999999986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46139</v>
      </c>
      <c r="D288" s="299" t="s">
        <v>310</v>
      </c>
      <c r="E288" s="331">
        <v>30.54</v>
      </c>
      <c r="F288" s="331"/>
      <c r="G288" s="333">
        <f t="shared" si="6"/>
        <v>3852.2799999999861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1</v>
      </c>
      <c r="C289" s="298">
        <v>46139</v>
      </c>
      <c r="D289" s="299" t="s">
        <v>311</v>
      </c>
      <c r="E289" s="331">
        <v>163.01</v>
      </c>
      <c r="F289" s="331"/>
      <c r="G289" s="333">
        <f t="shared" si="6"/>
        <v>3882.8199999999861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6</v>
      </c>
      <c r="C290" s="298">
        <v>46139</v>
      </c>
      <c r="D290" s="299" t="s">
        <v>312</v>
      </c>
      <c r="E290" s="331">
        <v>54.97</v>
      </c>
      <c r="F290" s="331"/>
      <c r="G290" s="333">
        <f t="shared" si="6"/>
        <v>4045.8299999999858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46139</v>
      </c>
      <c r="D291" s="299" t="s">
        <v>306</v>
      </c>
      <c r="E291" s="331">
        <v>51.28</v>
      </c>
      <c r="F291" s="331"/>
      <c r="G291" s="333">
        <f t="shared" si="6"/>
        <v>4100.7999999999856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6</v>
      </c>
      <c r="C292" s="298">
        <v>46138</v>
      </c>
      <c r="D292" s="299" t="s">
        <v>312</v>
      </c>
      <c r="E292" s="331">
        <v>38.979999999999997</v>
      </c>
      <c r="F292" s="331"/>
      <c r="G292" s="333">
        <f t="shared" si="6"/>
        <v>4152.0799999999854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46138</v>
      </c>
      <c r="D293" s="299" t="s">
        <v>313</v>
      </c>
      <c r="E293" s="331">
        <v>39.83</v>
      </c>
      <c r="F293" s="331"/>
      <c r="G293" s="333">
        <f t="shared" si="6"/>
        <v>4191.0599999999849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46138</v>
      </c>
      <c r="D294" s="299" t="s">
        <v>313</v>
      </c>
      <c r="E294" s="331">
        <v>51.24</v>
      </c>
      <c r="F294" s="331"/>
      <c r="G294" s="333">
        <f t="shared" si="6"/>
        <v>4230.8899999999849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12</v>
      </c>
      <c r="C295" s="298">
        <v>46137</v>
      </c>
      <c r="D295" s="299" t="s">
        <v>314</v>
      </c>
      <c r="E295" s="331">
        <v>214.74</v>
      </c>
      <c r="F295" s="331"/>
      <c r="G295" s="333">
        <f t="shared" si="6"/>
        <v>4282.1299999999846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287</v>
      </c>
      <c r="B296" s="330" t="s">
        <v>287</v>
      </c>
      <c r="C296" s="298">
        <v>46136</v>
      </c>
      <c r="D296" s="299" t="s">
        <v>315</v>
      </c>
      <c r="E296" s="331">
        <v>127.68</v>
      </c>
      <c r="F296" s="331">
        <v>127.68</v>
      </c>
      <c r="G296" s="333">
        <f t="shared" si="6"/>
        <v>4496.8699999999844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46135</v>
      </c>
      <c r="D297" s="299" t="s">
        <v>863</v>
      </c>
      <c r="E297" s="331">
        <v>65</v>
      </c>
      <c r="F297" s="331"/>
      <c r="G297" s="333">
        <f t="shared" si="6"/>
        <v>4496.8699999999844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291</v>
      </c>
      <c r="B298" s="330">
        <v>40</v>
      </c>
      <c r="C298" s="298">
        <v>46134</v>
      </c>
      <c r="D298" s="299" t="s">
        <v>316</v>
      </c>
      <c r="E298" s="331"/>
      <c r="F298" s="331">
        <v>838.69</v>
      </c>
      <c r="G298" s="333">
        <f t="shared" si="6"/>
        <v>4561.8699999999844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2</v>
      </c>
      <c r="C299" s="298">
        <v>46134</v>
      </c>
      <c r="D299" s="299" t="s">
        <v>317</v>
      </c>
      <c r="E299" s="331">
        <v>17.03</v>
      </c>
      <c r="F299" s="331"/>
      <c r="G299" s="333">
        <f t="shared" si="6"/>
        <v>3723.1799999999848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46134</v>
      </c>
      <c r="D300" s="299" t="s">
        <v>312</v>
      </c>
      <c r="E300" s="331">
        <v>51.94</v>
      </c>
      <c r="F300" s="331"/>
      <c r="G300" s="333">
        <f t="shared" si="6"/>
        <v>3740.209999999985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46134</v>
      </c>
      <c r="D301" s="299" t="s">
        <v>306</v>
      </c>
      <c r="E301" s="331">
        <v>226.7</v>
      </c>
      <c r="F301" s="331"/>
      <c r="G301" s="333">
        <f t="shared" si="6"/>
        <v>3792.1499999999851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46133</v>
      </c>
      <c r="D302" s="299" t="s">
        <v>318</v>
      </c>
      <c r="E302" s="331">
        <v>70</v>
      </c>
      <c r="F302" s="331"/>
      <c r="G302" s="333">
        <f t="shared" si="6"/>
        <v>4018.8499999999849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46133</v>
      </c>
      <c r="D303" s="299" t="s">
        <v>319</v>
      </c>
      <c r="E303" s="331">
        <v>14.26</v>
      </c>
      <c r="F303" s="331"/>
      <c r="G303" s="333">
        <f t="shared" si="6"/>
        <v>4088.8499999999849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46133</v>
      </c>
      <c r="D304" s="299" t="s">
        <v>320</v>
      </c>
      <c r="E304" s="331">
        <v>8.51</v>
      </c>
      <c r="F304" s="331"/>
      <c r="G304" s="333">
        <f t="shared" si="6"/>
        <v>4103.1099999999851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46133</v>
      </c>
      <c r="D305" s="299" t="s">
        <v>321</v>
      </c>
      <c r="E305" s="331">
        <v>20</v>
      </c>
      <c r="F305" s="331"/>
      <c r="G305" s="333">
        <f t="shared" si="6"/>
        <v>4111.6199999999853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294</v>
      </c>
      <c r="B306" s="330">
        <v>23</v>
      </c>
      <c r="C306" s="298">
        <v>46133</v>
      </c>
      <c r="D306" s="299" t="s">
        <v>67</v>
      </c>
      <c r="E306" s="331">
        <v>650.88</v>
      </c>
      <c r="F306" s="331"/>
      <c r="G306" s="333">
        <f t="shared" si="6"/>
        <v>4131.6199999999853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6</v>
      </c>
      <c r="C307" s="298">
        <v>46133</v>
      </c>
      <c r="D307" s="299" t="s">
        <v>322</v>
      </c>
      <c r="E307" s="331">
        <v>15</v>
      </c>
      <c r="F307" s="331"/>
      <c r="G307" s="333">
        <f t="shared" si="6"/>
        <v>4782.4999999999854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5</v>
      </c>
      <c r="C308" s="298">
        <v>46133</v>
      </c>
      <c r="D308" s="299" t="s">
        <v>322</v>
      </c>
      <c r="E308" s="331">
        <v>250</v>
      </c>
      <c r="F308" s="331"/>
      <c r="G308" s="333">
        <f t="shared" si="6"/>
        <v>4797.4999999999854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294</v>
      </c>
      <c r="B309" s="330">
        <v>22</v>
      </c>
      <c r="C309" s="298">
        <v>46132</v>
      </c>
      <c r="D309" s="299" t="s">
        <v>323</v>
      </c>
      <c r="E309" s="331">
        <v>20.22</v>
      </c>
      <c r="F309" s="331"/>
      <c r="G309" s="333">
        <f t="shared" si="6"/>
        <v>5047.4999999999854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46132</v>
      </c>
      <c r="D310" s="299" t="s">
        <v>403</v>
      </c>
      <c r="E310" s="331">
        <v>44</v>
      </c>
      <c r="F310" s="331"/>
      <c r="G310" s="333">
        <f t="shared" si="6"/>
        <v>5067.7199999999857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46132</v>
      </c>
      <c r="D311" s="299" t="s">
        <v>324</v>
      </c>
      <c r="E311" s="331">
        <v>12.01</v>
      </c>
      <c r="F311" s="331"/>
      <c r="G311" s="333">
        <f t="shared" si="6"/>
        <v>5111.7199999999857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46132</v>
      </c>
      <c r="D312" s="299" t="s">
        <v>296</v>
      </c>
      <c r="E312" s="331">
        <v>12.21</v>
      </c>
      <c r="F312" s="331"/>
      <c r="G312" s="333">
        <f t="shared" si="6"/>
        <v>5123.7299999999859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46132</v>
      </c>
      <c r="D313" s="299" t="s">
        <v>325</v>
      </c>
      <c r="E313" s="331">
        <v>46.4</v>
      </c>
      <c r="F313" s="331"/>
      <c r="G313" s="333">
        <f t="shared" si="6"/>
        <v>5135.939999999986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46131</v>
      </c>
      <c r="D314" s="299" t="s">
        <v>326</v>
      </c>
      <c r="E314" s="331">
        <v>31.7</v>
      </c>
      <c r="F314" s="331"/>
      <c r="G314" s="333">
        <f t="shared" si="6"/>
        <v>5182.3399999999856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46131</v>
      </c>
      <c r="D315" s="299" t="s">
        <v>327</v>
      </c>
      <c r="E315" s="331">
        <v>11.11</v>
      </c>
      <c r="F315" s="331"/>
      <c r="G315" s="333">
        <f t="shared" si="6"/>
        <v>5214.0399999999854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1</v>
      </c>
      <c r="C316" s="298">
        <v>46131</v>
      </c>
      <c r="D316" s="299" t="s">
        <v>306</v>
      </c>
      <c r="E316" s="331">
        <v>79.16</v>
      </c>
      <c r="F316" s="331"/>
      <c r="G316" s="333">
        <f t="shared" si="6"/>
        <v>5225.1499999999851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294</v>
      </c>
      <c r="B317" s="330">
        <v>22</v>
      </c>
      <c r="C317" s="298">
        <v>46131</v>
      </c>
      <c r="D317" s="299" t="s">
        <v>328</v>
      </c>
      <c r="E317" s="331">
        <v>7.46</v>
      </c>
      <c r="F317" s="331"/>
      <c r="G317" s="333">
        <f t="shared" si="6"/>
        <v>5304.3099999999849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46131</v>
      </c>
      <c r="D318" s="299" t="s">
        <v>300</v>
      </c>
      <c r="E318" s="331">
        <v>13.83</v>
      </c>
      <c r="F318" s="331"/>
      <c r="G318" s="333">
        <f t="shared" si="6"/>
        <v>5311.769999999985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46131</v>
      </c>
      <c r="D319" s="299" t="s">
        <v>300</v>
      </c>
      <c r="E319" s="331">
        <v>30</v>
      </c>
      <c r="F319" s="331"/>
      <c r="G319" s="333">
        <f t="shared" si="6"/>
        <v>5325.5999999999849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6</v>
      </c>
      <c r="C320" s="298">
        <v>46131</v>
      </c>
      <c r="D320" s="299" t="s">
        <v>300</v>
      </c>
      <c r="E320" s="331">
        <v>15.17</v>
      </c>
      <c r="F320" s="331"/>
      <c r="G320" s="333">
        <f t="shared" si="6"/>
        <v>5355.5999999999849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1</v>
      </c>
      <c r="C321" s="298">
        <v>46130</v>
      </c>
      <c r="D321" s="299" t="s">
        <v>329</v>
      </c>
      <c r="E321" s="331">
        <v>75.55</v>
      </c>
      <c r="F321" s="331"/>
      <c r="G321" s="333">
        <f t="shared" si="6"/>
        <v>5370.769999999985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46130</v>
      </c>
      <c r="D322" s="299" t="s">
        <v>330</v>
      </c>
      <c r="E322" s="331">
        <v>26</v>
      </c>
      <c r="F322" s="331"/>
      <c r="G322" s="333">
        <f t="shared" si="6"/>
        <v>5446.3199999999852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46130</v>
      </c>
      <c r="D323" s="299" t="s">
        <v>311</v>
      </c>
      <c r="E323" s="331">
        <v>25.28</v>
      </c>
      <c r="F323" s="331"/>
      <c r="G323" s="333">
        <f t="shared" si="6"/>
        <v>5472.3199999999852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46130</v>
      </c>
      <c r="D324" s="299" t="s">
        <v>296</v>
      </c>
      <c r="E324" s="331">
        <v>7.76</v>
      </c>
      <c r="F324" s="331"/>
      <c r="G324" s="333">
        <f t="shared" si="6"/>
        <v>5497.5999999999849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46130</v>
      </c>
      <c r="D325" s="299" t="s">
        <v>401</v>
      </c>
      <c r="E325" s="331">
        <v>13.84</v>
      </c>
      <c r="F325" s="331"/>
      <c r="G325" s="333">
        <f t="shared" si="6"/>
        <v>5505.3599999999851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46130</v>
      </c>
      <c r="D326" s="299" t="s">
        <v>331</v>
      </c>
      <c r="E326" s="331">
        <v>578.57000000000005</v>
      </c>
      <c r="F326" s="331">
        <v>578.57000000000005</v>
      </c>
      <c r="G326" s="333">
        <f t="shared" si="6"/>
        <v>5519.1999999999853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46129</v>
      </c>
      <c r="D327" s="299" t="s">
        <v>324</v>
      </c>
      <c r="E327" s="331">
        <v>12.84</v>
      </c>
      <c r="F327" s="331"/>
      <c r="G327" s="333">
        <f t="shared" si="6"/>
        <v>5519.1999999999853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46129</v>
      </c>
      <c r="D328" s="299" t="s">
        <v>332</v>
      </c>
      <c r="E328" s="331">
        <v>59.71</v>
      </c>
      <c r="F328" s="331"/>
      <c r="G328" s="333">
        <f t="shared" si="6"/>
        <v>5532.0399999999854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21</v>
      </c>
      <c r="C329" s="298">
        <v>46129</v>
      </c>
      <c r="D329" s="299" t="s">
        <v>194</v>
      </c>
      <c r="E329" s="331">
        <v>75.599999999999994</v>
      </c>
      <c r="F329" s="331"/>
      <c r="G329" s="333">
        <f t="shared" si="6"/>
        <v>5591.7499999999854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43</v>
      </c>
      <c r="C330" s="298">
        <v>46129</v>
      </c>
      <c r="D330" s="299" t="s">
        <v>333</v>
      </c>
      <c r="E330" s="331">
        <v>22.35</v>
      </c>
      <c r="F330" s="331"/>
      <c r="G330" s="333">
        <f t="shared" si="6"/>
        <v>5667.3499999999858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42</v>
      </c>
      <c r="C331" s="298">
        <v>46129</v>
      </c>
      <c r="D331" s="299" t="s">
        <v>333</v>
      </c>
      <c r="E331" s="331">
        <v>37.25</v>
      </c>
      <c r="F331" s="331"/>
      <c r="G331" s="333">
        <f t="shared" si="6"/>
        <v>5689.6999999999862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8</v>
      </c>
      <c r="C332" s="298">
        <v>46129</v>
      </c>
      <c r="D332" s="299" t="s">
        <v>319</v>
      </c>
      <c r="E332" s="331">
        <v>35.119999999999997</v>
      </c>
      <c r="F332" s="331"/>
      <c r="G332" s="333">
        <f t="shared" si="6"/>
        <v>5726.9499999999862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46129</v>
      </c>
      <c r="D333" s="299" t="s">
        <v>296</v>
      </c>
      <c r="E333" s="331">
        <v>8.7200000000000006</v>
      </c>
      <c r="F333" s="331"/>
      <c r="G333" s="333">
        <f t="shared" si="6"/>
        <v>5762.0699999999861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46129</v>
      </c>
      <c r="D334" s="299" t="s">
        <v>334</v>
      </c>
      <c r="E334" s="331">
        <v>13.21</v>
      </c>
      <c r="F334" s="331"/>
      <c r="G334" s="333">
        <f t="shared" si="6"/>
        <v>5770.7899999999863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17</v>
      </c>
      <c r="C335" s="298">
        <v>46129</v>
      </c>
      <c r="D335" s="299" t="s">
        <v>188</v>
      </c>
      <c r="E335" s="331">
        <v>42.65</v>
      </c>
      <c r="F335" s="331"/>
      <c r="G335" s="333">
        <f t="shared" si="6"/>
        <v>5783.9999999999864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335</v>
      </c>
      <c r="B336" s="330" t="s">
        <v>335</v>
      </c>
      <c r="C336" s="298">
        <v>46129</v>
      </c>
      <c r="D336" s="299" t="s">
        <v>336</v>
      </c>
      <c r="E336" s="331">
        <v>130.31</v>
      </c>
      <c r="F336" s="331"/>
      <c r="G336" s="333">
        <f t="shared" si="6"/>
        <v>5826.649999999986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15</v>
      </c>
      <c r="C337" s="298">
        <v>46129</v>
      </c>
      <c r="D337" s="299" t="s">
        <v>185</v>
      </c>
      <c r="E337" s="331">
        <v>131.22999999999999</v>
      </c>
      <c r="F337" s="331"/>
      <c r="G337" s="333">
        <f t="shared" si="6"/>
        <v>5956.9599999999864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46129</v>
      </c>
      <c r="D338" s="299" t="s">
        <v>337</v>
      </c>
      <c r="E338" s="331">
        <v>210</v>
      </c>
      <c r="F338" s="331"/>
      <c r="G338" s="333">
        <f t="shared" si="6"/>
        <v>6088.189999999986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23</v>
      </c>
      <c r="C339" s="298">
        <v>46129</v>
      </c>
      <c r="D339" s="299" t="s">
        <v>63</v>
      </c>
      <c r="E339" s="331">
        <v>529.46</v>
      </c>
      <c r="F339" s="331"/>
      <c r="G339" s="333">
        <f t="shared" si="6"/>
        <v>6298.189999999986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7</v>
      </c>
      <c r="C340" s="298">
        <v>46129</v>
      </c>
      <c r="D340" s="299" t="s">
        <v>338</v>
      </c>
      <c r="E340" s="331">
        <v>32.78</v>
      </c>
      <c r="F340" s="331"/>
      <c r="G340" s="333">
        <f t="shared" si="6"/>
        <v>6827.649999999986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4</v>
      </c>
      <c r="C341" s="298">
        <v>46128</v>
      </c>
      <c r="D341" s="299" t="s">
        <v>310</v>
      </c>
      <c r="E341" s="331">
        <v>44.41</v>
      </c>
      <c r="F341" s="331"/>
      <c r="G341" s="333">
        <f t="shared" si="6"/>
        <v>6860.4299999999857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16</v>
      </c>
      <c r="C342" s="298">
        <v>46128</v>
      </c>
      <c r="D342" s="299" t="s">
        <v>339</v>
      </c>
      <c r="E342" s="331">
        <v>15</v>
      </c>
      <c r="F342" s="331"/>
      <c r="G342" s="333">
        <f t="shared" si="6"/>
        <v>6904.8399999999856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46128</v>
      </c>
      <c r="D343" s="299" t="s">
        <v>301</v>
      </c>
      <c r="E343" s="331">
        <v>41.95</v>
      </c>
      <c r="F343" s="331"/>
      <c r="G343" s="333">
        <f t="shared" si="6"/>
        <v>6919.8399999999856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5</v>
      </c>
      <c r="C344" s="298">
        <v>46128</v>
      </c>
      <c r="D344" s="299" t="s">
        <v>340</v>
      </c>
      <c r="E344" s="331">
        <v>21.3</v>
      </c>
      <c r="F344" s="331"/>
      <c r="G344" s="333">
        <f t="shared" si="6"/>
        <v>6961.7899999999854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4</v>
      </c>
      <c r="C345" s="298">
        <v>46128</v>
      </c>
      <c r="D345" s="299" t="s">
        <v>296</v>
      </c>
      <c r="E345" s="331">
        <v>70.03</v>
      </c>
      <c r="F345" s="331"/>
      <c r="G345" s="333">
        <f t="shared" si="6"/>
        <v>6983.0899999999856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46128</v>
      </c>
      <c r="D346" s="299" t="s">
        <v>296</v>
      </c>
      <c r="E346" s="331">
        <v>11.48</v>
      </c>
      <c r="F346" s="331"/>
      <c r="G346" s="333">
        <f t="shared" si="6"/>
        <v>7053.1199999999853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46128</v>
      </c>
      <c r="D347" s="299" t="s">
        <v>341</v>
      </c>
      <c r="E347" s="331">
        <v>26.61</v>
      </c>
      <c r="F347" s="331"/>
      <c r="G347" s="333">
        <f t="shared" si="6"/>
        <v>7064.5999999999849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46128</v>
      </c>
      <c r="D348" s="299" t="s">
        <v>342</v>
      </c>
      <c r="E348" s="331">
        <v>42.59</v>
      </c>
      <c r="F348" s="331"/>
      <c r="G348" s="333">
        <f t="shared" si="6"/>
        <v>7091.2099999999846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46128</v>
      </c>
      <c r="D349" s="299" t="s">
        <v>300</v>
      </c>
      <c r="E349" s="331">
        <v>20.58</v>
      </c>
      <c r="F349" s="331"/>
      <c r="G349" s="333">
        <f t="shared" si="6"/>
        <v>7133.7999999999847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11</v>
      </c>
      <c r="C350" s="298">
        <v>46128</v>
      </c>
      <c r="D350" s="299" t="s">
        <v>178</v>
      </c>
      <c r="E350" s="331">
        <v>267.91000000000003</v>
      </c>
      <c r="F350" s="331"/>
      <c r="G350" s="333">
        <f t="shared" si="6"/>
        <v>7154.3799999999846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291</v>
      </c>
      <c r="B351" s="330">
        <v>41</v>
      </c>
      <c r="C351" s="298">
        <v>46128</v>
      </c>
      <c r="D351" s="299" t="s">
        <v>299</v>
      </c>
      <c r="E351" s="331"/>
      <c r="F351" s="331">
        <v>300</v>
      </c>
      <c r="G351" s="333">
        <f t="shared" si="6"/>
        <v>7422.2899999999845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291</v>
      </c>
      <c r="B352" s="330">
        <v>39</v>
      </c>
      <c r="C352" s="298">
        <v>46128</v>
      </c>
      <c r="D352" s="299" t="s">
        <v>292</v>
      </c>
      <c r="E352" s="331"/>
      <c r="F352" s="331">
        <v>2763.78</v>
      </c>
      <c r="G352" s="333">
        <f t="shared" si="6"/>
        <v>7122.2899999999845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46127</v>
      </c>
      <c r="D353" s="299" t="s">
        <v>343</v>
      </c>
      <c r="E353" s="331">
        <v>93.71</v>
      </c>
      <c r="F353" s="331">
        <v>93.71</v>
      </c>
      <c r="G353" s="333">
        <f t="shared" si="6"/>
        <v>4358.5099999999848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6</v>
      </c>
      <c r="C354" s="298">
        <v>46127</v>
      </c>
      <c r="D354" s="299" t="s">
        <v>344</v>
      </c>
      <c r="E354" s="331">
        <v>27</v>
      </c>
      <c r="F354" s="331"/>
      <c r="G354" s="333">
        <f t="shared" si="6"/>
        <v>4358.5099999999848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291</v>
      </c>
      <c r="B355" s="330">
        <v>38</v>
      </c>
      <c r="C355" s="298">
        <v>46127</v>
      </c>
      <c r="D355" s="299" t="s">
        <v>293</v>
      </c>
      <c r="E355" s="331"/>
      <c r="F355" s="331">
        <v>4597.82</v>
      </c>
      <c r="G355" s="333">
        <f t="shared" si="6"/>
        <v>4385.5099999999848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46127</v>
      </c>
      <c r="D356" s="299" t="s">
        <v>296</v>
      </c>
      <c r="E356" s="331">
        <v>14.67</v>
      </c>
      <c r="F356" s="331"/>
      <c r="G356" s="333">
        <f t="shared" si="6"/>
        <v>-212.31000000001481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2</v>
      </c>
      <c r="C357" s="298">
        <v>46127</v>
      </c>
      <c r="D357" s="299" t="s">
        <v>345</v>
      </c>
      <c r="E357" s="331">
        <v>102.2</v>
      </c>
      <c r="F357" s="331"/>
      <c r="G357" s="333">
        <f t="shared" si="6"/>
        <v>-197.64000000001482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46126</v>
      </c>
      <c r="D358" s="299" t="s">
        <v>319</v>
      </c>
      <c r="E358" s="331">
        <v>15.53</v>
      </c>
      <c r="F358" s="331"/>
      <c r="G358" s="333">
        <f t="shared" si="6"/>
        <v>-95.440000000014805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24</v>
      </c>
      <c r="C359" s="298">
        <v>46126</v>
      </c>
      <c r="D359" s="299" t="s">
        <v>860</v>
      </c>
      <c r="E359" s="331">
        <v>105.33</v>
      </c>
      <c r="F359" s="331"/>
      <c r="G359" s="333">
        <f t="shared" si="6"/>
        <v>-79.910000000014804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46125</v>
      </c>
      <c r="D360" s="299" t="s">
        <v>346</v>
      </c>
      <c r="E360" s="331">
        <v>11.64</v>
      </c>
      <c r="F360" s="331"/>
      <c r="G360" s="333">
        <f t="shared" si="6"/>
        <v>25.419999999985201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46125</v>
      </c>
      <c r="D361" s="299" t="s">
        <v>306</v>
      </c>
      <c r="E361" s="331">
        <v>50.71</v>
      </c>
      <c r="F361" s="331"/>
      <c r="G361" s="333">
        <f t="shared" si="6"/>
        <v>37.059999999985202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46125</v>
      </c>
      <c r="D362" s="299" t="s">
        <v>334</v>
      </c>
      <c r="E362" s="331">
        <v>11.06</v>
      </c>
      <c r="F362" s="331"/>
      <c r="G362" s="333">
        <f t="shared" si="6"/>
        <v>87.769999999985203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46125</v>
      </c>
      <c r="D363" s="299" t="s">
        <v>295</v>
      </c>
      <c r="E363" s="331">
        <v>35.979999999999997</v>
      </c>
      <c r="F363" s="331"/>
      <c r="G363" s="333">
        <f t="shared" si="6"/>
        <v>98.829999999985205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46125</v>
      </c>
      <c r="D364" s="299" t="s">
        <v>347</v>
      </c>
      <c r="E364" s="331">
        <v>7.83</v>
      </c>
      <c r="F364" s="331"/>
      <c r="G364" s="333">
        <f t="shared" si="6"/>
        <v>134.80999999998519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46125</v>
      </c>
      <c r="D365" s="299" t="s">
        <v>348</v>
      </c>
      <c r="E365" s="331">
        <v>4.1900000000000004</v>
      </c>
      <c r="F365" s="331"/>
      <c r="G365" s="333">
        <f t="shared" si="6"/>
        <v>142.63999999998521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46125</v>
      </c>
      <c r="D366" s="299" t="s">
        <v>349</v>
      </c>
      <c r="E366" s="331">
        <v>39.25</v>
      </c>
      <c r="F366" s="331"/>
      <c r="G366" s="333">
        <f t="shared" si="6"/>
        <v>146.8299999999852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287</v>
      </c>
      <c r="B367" s="330" t="s">
        <v>287</v>
      </c>
      <c r="C367" s="298">
        <v>46125</v>
      </c>
      <c r="D367" s="299" t="s">
        <v>350</v>
      </c>
      <c r="E367" s="331">
        <v>318.36</v>
      </c>
      <c r="F367" s="331">
        <v>318.36</v>
      </c>
      <c r="G367" s="333">
        <f t="shared" si="6"/>
        <v>186.0799999999852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294</v>
      </c>
      <c r="B368" s="330">
        <v>19</v>
      </c>
      <c r="C368" s="298">
        <v>46125</v>
      </c>
      <c r="D368" s="299" t="s">
        <v>191</v>
      </c>
      <c r="E368" s="331">
        <v>200</v>
      </c>
      <c r="F368" s="331"/>
      <c r="G368" s="333">
        <f t="shared" si="6"/>
        <v>186.0799999999852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1</v>
      </c>
      <c r="C369" s="298">
        <v>46124</v>
      </c>
      <c r="D369" s="299" t="s">
        <v>304</v>
      </c>
      <c r="E369" s="331">
        <v>136.05000000000001</v>
      </c>
      <c r="F369" s="331"/>
      <c r="G369" s="333">
        <f t="shared" si="6"/>
        <v>386.0799999999852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3</v>
      </c>
      <c r="C370" s="298">
        <v>46124</v>
      </c>
      <c r="D370" s="299" t="s">
        <v>348</v>
      </c>
      <c r="E370" s="331">
        <v>13.09</v>
      </c>
      <c r="F370" s="331"/>
      <c r="G370" s="333">
        <f t="shared" si="6"/>
        <v>522.12999999998522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46124</v>
      </c>
      <c r="D371" s="299" t="s">
        <v>319</v>
      </c>
      <c r="E371" s="331">
        <v>24.47</v>
      </c>
      <c r="F371" s="331"/>
      <c r="G371" s="333">
        <f t="shared" si="6"/>
        <v>535.21999999998525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46124</v>
      </c>
      <c r="D372" s="299" t="s">
        <v>319</v>
      </c>
      <c r="E372" s="331">
        <v>14.29</v>
      </c>
      <c r="F372" s="331"/>
      <c r="G372" s="333">
        <f t="shared" si="6"/>
        <v>559.68999999998528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294</v>
      </c>
      <c r="B373" s="330">
        <v>22</v>
      </c>
      <c r="C373" s="298">
        <v>46124</v>
      </c>
      <c r="D373" s="299" t="s">
        <v>835</v>
      </c>
      <c r="E373" s="331">
        <v>9.57</v>
      </c>
      <c r="F373" s="331"/>
      <c r="G373" s="333">
        <f t="shared" si="6"/>
        <v>573.97999999998524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3</v>
      </c>
      <c r="C374" s="298">
        <v>46124</v>
      </c>
      <c r="D374" s="299" t="s">
        <v>351</v>
      </c>
      <c r="E374" s="331">
        <v>25</v>
      </c>
      <c r="F374" s="331"/>
      <c r="G374" s="333">
        <f t="shared" si="6"/>
        <v>583.54999999998529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22</v>
      </c>
      <c r="C375" s="298">
        <v>46123</v>
      </c>
      <c r="D375" s="299" t="s">
        <v>352</v>
      </c>
      <c r="E375" s="331">
        <v>19.16</v>
      </c>
      <c r="F375" s="331"/>
      <c r="G375" s="333">
        <f t="shared" si="6"/>
        <v>608.54999999998529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46123</v>
      </c>
      <c r="D376" s="299" t="s">
        <v>301</v>
      </c>
      <c r="E376" s="331">
        <v>20.91</v>
      </c>
      <c r="F376" s="331"/>
      <c r="G376" s="333">
        <f t="shared" si="6"/>
        <v>627.70999999998526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46123</v>
      </c>
      <c r="D377" s="299" t="s">
        <v>296</v>
      </c>
      <c r="E377" s="331">
        <v>12.44</v>
      </c>
      <c r="F377" s="331"/>
      <c r="G377" s="333">
        <f t="shared" si="6"/>
        <v>648.61999999998523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46123</v>
      </c>
      <c r="D378" s="299" t="s">
        <v>353</v>
      </c>
      <c r="E378" s="331">
        <v>41.34</v>
      </c>
      <c r="F378" s="331"/>
      <c r="G378" s="333">
        <f t="shared" si="6"/>
        <v>661.05999999998528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46122</v>
      </c>
      <c r="D379" s="299" t="s">
        <v>446</v>
      </c>
      <c r="E379" s="331">
        <v>-0.04</v>
      </c>
      <c r="F379" s="331"/>
      <c r="G379" s="333">
        <f t="shared" si="6"/>
        <v>702.39999999998531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5</v>
      </c>
      <c r="C380" s="298">
        <v>46122</v>
      </c>
      <c r="D380" s="299" t="s">
        <v>354</v>
      </c>
      <c r="E380" s="331">
        <v>372</v>
      </c>
      <c r="F380" s="331"/>
      <c r="G380" s="333">
        <f t="shared" si="6"/>
        <v>702.35999999998535</v>
      </c>
      <c r="H380" s="334" t="s">
        <v>298</v>
      </c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46122</v>
      </c>
      <c r="D381" s="299" t="s">
        <v>355</v>
      </c>
      <c r="E381" s="331">
        <v>15.22</v>
      </c>
      <c r="F381" s="331"/>
      <c r="G381" s="333">
        <f t="shared" si="6"/>
        <v>1074.3599999999853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3</v>
      </c>
      <c r="C382" s="298">
        <v>46122</v>
      </c>
      <c r="D382" s="299" t="s">
        <v>296</v>
      </c>
      <c r="E382" s="331">
        <v>9.5500000000000007</v>
      </c>
      <c r="F382" s="331"/>
      <c r="G382" s="333">
        <f t="shared" si="6"/>
        <v>1089.5799999999854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8</v>
      </c>
      <c r="C383" s="298">
        <v>46122</v>
      </c>
      <c r="D383" s="299" t="s">
        <v>356</v>
      </c>
      <c r="E383" s="331">
        <v>52.65</v>
      </c>
      <c r="F383" s="331"/>
      <c r="G383" s="333">
        <f t="shared" si="6"/>
        <v>1099.1299999999853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1</v>
      </c>
      <c r="C384" s="298">
        <v>46122</v>
      </c>
      <c r="D384" s="299" t="s">
        <v>311</v>
      </c>
      <c r="E384" s="331">
        <v>68.989999999999995</v>
      </c>
      <c r="F384" s="331"/>
      <c r="G384" s="333">
        <f t="shared" si="6"/>
        <v>1151.7799999999854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46122</v>
      </c>
      <c r="D385" s="299" t="s">
        <v>324</v>
      </c>
      <c r="E385" s="331">
        <v>17.37</v>
      </c>
      <c r="F385" s="331"/>
      <c r="G385" s="333">
        <f t="shared" si="6"/>
        <v>1220.7699999999854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8</v>
      </c>
      <c r="C386" s="298">
        <v>46121</v>
      </c>
      <c r="D386" s="299" t="s">
        <v>357</v>
      </c>
      <c r="E386" s="331">
        <v>64.42</v>
      </c>
      <c r="F386" s="331"/>
      <c r="G386" s="333">
        <f t="shared" si="6"/>
        <v>1238.1399999999853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2</v>
      </c>
      <c r="C387" s="298">
        <v>46121</v>
      </c>
      <c r="D387" s="299" t="s">
        <v>358</v>
      </c>
      <c r="E387" s="331">
        <v>9.4700000000000006</v>
      </c>
      <c r="F387" s="331"/>
      <c r="G387" s="333">
        <f t="shared" si="6"/>
        <v>1302.5599999999854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5</v>
      </c>
      <c r="C388" s="298">
        <v>46121</v>
      </c>
      <c r="D388" s="299" t="s">
        <v>854</v>
      </c>
      <c r="E388" s="331">
        <v>10.68</v>
      </c>
      <c r="F388" s="331"/>
      <c r="G388" s="333">
        <f t="shared" si="6"/>
        <v>1312.0299999999854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7</v>
      </c>
      <c r="C389" s="298">
        <v>46121</v>
      </c>
      <c r="D389" s="299" t="s">
        <v>359</v>
      </c>
      <c r="E389" s="331">
        <v>68.010000000000005</v>
      </c>
      <c r="F389" s="331"/>
      <c r="G389" s="333">
        <f t="shared" si="6"/>
        <v>1322.7099999999855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46121</v>
      </c>
      <c r="D390" s="299" t="s">
        <v>310</v>
      </c>
      <c r="E390" s="331">
        <v>40.85</v>
      </c>
      <c r="F390" s="331"/>
      <c r="G390" s="333">
        <f t="shared" si="6"/>
        <v>1390.7199999999855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46121</v>
      </c>
      <c r="D391" s="299" t="s">
        <v>360</v>
      </c>
      <c r="E391" s="331">
        <v>25</v>
      </c>
      <c r="F391" s="331"/>
      <c r="G391" s="333">
        <f t="shared" si="6"/>
        <v>1431.5699999999854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18</v>
      </c>
      <c r="C392" s="298">
        <v>46120</v>
      </c>
      <c r="D392" s="299" t="s">
        <v>361</v>
      </c>
      <c r="E392" s="331">
        <v>400</v>
      </c>
      <c r="F392" s="331"/>
      <c r="G392" s="333">
        <f t="shared" si="6"/>
        <v>1456.5699999999854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335</v>
      </c>
      <c r="B393" s="330" t="s">
        <v>335</v>
      </c>
      <c r="C393" s="298">
        <v>46120</v>
      </c>
      <c r="D393" s="299" t="s">
        <v>447</v>
      </c>
      <c r="E393" s="331">
        <v>44.96</v>
      </c>
      <c r="F393" s="331"/>
      <c r="G393" s="333">
        <f t="shared" si="6"/>
        <v>1856.5699999999854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13</v>
      </c>
      <c r="C394" s="298">
        <v>46120</v>
      </c>
      <c r="D394" s="299" t="s">
        <v>182</v>
      </c>
      <c r="E394" s="331">
        <v>104.98</v>
      </c>
      <c r="F394" s="331"/>
      <c r="G394" s="333">
        <f t="shared" si="6"/>
        <v>1901.5299999999854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46120</v>
      </c>
      <c r="D395" s="299" t="s">
        <v>296</v>
      </c>
      <c r="E395" s="331">
        <v>13.8</v>
      </c>
      <c r="F395" s="331"/>
      <c r="G395" s="333">
        <f t="shared" si="6"/>
        <v>2006.5099999999854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4</v>
      </c>
      <c r="C396" s="298">
        <v>46120</v>
      </c>
      <c r="D396" s="299" t="s">
        <v>295</v>
      </c>
      <c r="E396" s="331">
        <v>37.92</v>
      </c>
      <c r="F396" s="331"/>
      <c r="G396" s="333">
        <f t="shared" si="6"/>
        <v>2020.3099999999854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6</v>
      </c>
      <c r="C397" s="298">
        <v>46120</v>
      </c>
      <c r="D397" s="299" t="s">
        <v>300</v>
      </c>
      <c r="E397" s="331">
        <v>56.68</v>
      </c>
      <c r="F397" s="331"/>
      <c r="G397" s="333">
        <f t="shared" si="6"/>
        <v>2058.2299999999855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46120</v>
      </c>
      <c r="D398" s="299" t="s">
        <v>362</v>
      </c>
      <c r="E398" s="331">
        <v>29.26</v>
      </c>
      <c r="F398" s="331"/>
      <c r="G398" s="333">
        <f t="shared" si="6"/>
        <v>2114.9099999999853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9</v>
      </c>
      <c r="C399" s="298">
        <v>46119</v>
      </c>
      <c r="D399" s="299" t="s">
        <v>58</v>
      </c>
      <c r="E399" s="331">
        <v>1281.53</v>
      </c>
      <c r="F399" s="331"/>
      <c r="G399" s="333">
        <f t="shared" si="6"/>
        <v>2144.1699999999855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46119</v>
      </c>
      <c r="D400" s="299" t="s">
        <v>363</v>
      </c>
      <c r="E400" s="331">
        <v>25.84</v>
      </c>
      <c r="F400" s="331"/>
      <c r="G400" s="333">
        <f t="shared" si="6"/>
        <v>3425.6999999999853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46119</v>
      </c>
      <c r="D401" s="299" t="s">
        <v>319</v>
      </c>
      <c r="E401" s="331">
        <v>12.05</v>
      </c>
      <c r="F401" s="331"/>
      <c r="G401" s="333">
        <f t="shared" si="6"/>
        <v>3451.5399999999854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46119</v>
      </c>
      <c r="D402" s="299" t="s">
        <v>334</v>
      </c>
      <c r="E402" s="331">
        <v>82.04</v>
      </c>
      <c r="F402" s="331"/>
      <c r="G402" s="333">
        <f t="shared" si="6"/>
        <v>3463.5899999999856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46119</v>
      </c>
      <c r="D403" s="299" t="s">
        <v>364</v>
      </c>
      <c r="E403" s="331">
        <v>22.92</v>
      </c>
      <c r="F403" s="331"/>
      <c r="G403" s="333">
        <f t="shared" si="6"/>
        <v>3545.6299999999856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46118</v>
      </c>
      <c r="D404" s="299" t="s">
        <v>365</v>
      </c>
      <c r="E404" s="331">
        <v>400</v>
      </c>
      <c r="F404" s="331"/>
      <c r="G404" s="333">
        <f t="shared" si="6"/>
        <v>3568.5499999999856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14</v>
      </c>
      <c r="C405" s="298">
        <v>46118</v>
      </c>
      <c r="D405" s="299" t="s">
        <v>366</v>
      </c>
      <c r="E405" s="331">
        <v>66.67</v>
      </c>
      <c r="F405" s="331"/>
      <c r="G405" s="333">
        <f t="shared" si="6"/>
        <v>3968.5499999999856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294</v>
      </c>
      <c r="B406" s="330">
        <v>14</v>
      </c>
      <c r="C406" s="298">
        <v>46118</v>
      </c>
      <c r="D406" s="299" t="s">
        <v>367</v>
      </c>
      <c r="E406" s="331">
        <v>70.25</v>
      </c>
      <c r="F406" s="331"/>
      <c r="G406" s="333">
        <f t="shared" si="6"/>
        <v>4035.2199999999857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46117</v>
      </c>
      <c r="D407" s="299" t="s">
        <v>368</v>
      </c>
      <c r="E407" s="331">
        <v>25.6</v>
      </c>
      <c r="F407" s="331"/>
      <c r="G407" s="333">
        <f t="shared" si="6"/>
        <v>4105.4699999999857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8</v>
      </c>
      <c r="C408" s="298">
        <v>46117</v>
      </c>
      <c r="D408" s="299" t="s">
        <v>319</v>
      </c>
      <c r="E408" s="331">
        <v>8.56</v>
      </c>
      <c r="F408" s="331"/>
      <c r="G408" s="333">
        <f t="shared" si="6"/>
        <v>4131.0699999999861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46117</v>
      </c>
      <c r="D409" s="299" t="s">
        <v>369</v>
      </c>
      <c r="E409" s="331">
        <v>301.67</v>
      </c>
      <c r="F409" s="331"/>
      <c r="G409" s="333">
        <f t="shared" si="6"/>
        <v>4139.6299999999865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1</v>
      </c>
      <c r="C410" s="298">
        <v>46116</v>
      </c>
      <c r="D410" s="299" t="s">
        <v>306</v>
      </c>
      <c r="E410" s="331">
        <v>176.85</v>
      </c>
      <c r="F410" s="331"/>
      <c r="G410" s="333">
        <f t="shared" si="6"/>
        <v>4441.2999999999865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1</v>
      </c>
      <c r="C411" s="298">
        <v>46116</v>
      </c>
      <c r="D411" s="299" t="s">
        <v>311</v>
      </c>
      <c r="E411" s="331">
        <v>139.34</v>
      </c>
      <c r="F411" s="331"/>
      <c r="G411" s="333">
        <f t="shared" si="6"/>
        <v>4618.1499999999869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17</v>
      </c>
      <c r="C412" s="298">
        <v>46116</v>
      </c>
      <c r="D412" s="299" t="s">
        <v>370</v>
      </c>
      <c r="E412" s="331">
        <v>99</v>
      </c>
      <c r="F412" s="331"/>
      <c r="G412" s="333">
        <f t="shared" si="6"/>
        <v>4757.489999999987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46116</v>
      </c>
      <c r="D413" s="299" t="s">
        <v>371</v>
      </c>
      <c r="E413" s="331">
        <v>34</v>
      </c>
      <c r="F413" s="331"/>
      <c r="G413" s="333">
        <f t="shared" si="6"/>
        <v>4856.489999999987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3</v>
      </c>
      <c r="C414" s="298">
        <v>46116</v>
      </c>
      <c r="D414" s="299" t="s">
        <v>348</v>
      </c>
      <c r="E414" s="331">
        <v>10.24</v>
      </c>
      <c r="F414" s="331"/>
      <c r="G414" s="333">
        <f t="shared" si="6"/>
        <v>4890.489999999987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7</v>
      </c>
      <c r="C415" s="298">
        <v>46115</v>
      </c>
      <c r="D415" s="299" t="s">
        <v>372</v>
      </c>
      <c r="E415" s="331">
        <v>100</v>
      </c>
      <c r="F415" s="331"/>
      <c r="G415" s="333">
        <f t="shared" si="6"/>
        <v>4900.7299999999868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6</v>
      </c>
      <c r="C416" s="298">
        <v>46115</v>
      </c>
      <c r="D416" s="299" t="s">
        <v>300</v>
      </c>
      <c r="E416" s="331">
        <v>7.68</v>
      </c>
      <c r="F416" s="331"/>
      <c r="G416" s="333">
        <f t="shared" si="6"/>
        <v>5000.7299999999868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46115</v>
      </c>
      <c r="D417" s="299" t="s">
        <v>296</v>
      </c>
      <c r="E417" s="331">
        <v>8.7200000000000006</v>
      </c>
      <c r="F417" s="331"/>
      <c r="G417" s="333">
        <f t="shared" si="6"/>
        <v>5008.4099999999871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46114</v>
      </c>
      <c r="D418" s="299" t="s">
        <v>373</v>
      </c>
      <c r="E418" s="331">
        <v>81.739999999999995</v>
      </c>
      <c r="F418" s="331"/>
      <c r="G418" s="333">
        <f t="shared" si="6"/>
        <v>5017.1299999999874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284</v>
      </c>
      <c r="B419" s="330">
        <v>36</v>
      </c>
      <c r="C419" s="298">
        <v>46114</v>
      </c>
      <c r="D419" s="299" t="s">
        <v>374</v>
      </c>
      <c r="E419" s="331">
        <v>50</v>
      </c>
      <c r="F419" s="331"/>
      <c r="G419" s="333">
        <f t="shared" si="6"/>
        <v>5098.8699999999872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22</v>
      </c>
      <c r="C420" s="298">
        <v>46114</v>
      </c>
      <c r="D420" s="299" t="s">
        <v>375</v>
      </c>
      <c r="E420" s="331">
        <v>6.37</v>
      </c>
      <c r="F420" s="331"/>
      <c r="G420" s="333">
        <f t="shared" si="6"/>
        <v>5148.8699999999872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2</v>
      </c>
      <c r="C421" s="298">
        <v>46114</v>
      </c>
      <c r="D421" s="299" t="s">
        <v>326</v>
      </c>
      <c r="E421" s="331">
        <v>55.22</v>
      </c>
      <c r="F421" s="331"/>
      <c r="G421" s="333">
        <f t="shared" si="6"/>
        <v>5155.239999999987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46114</v>
      </c>
      <c r="D422" s="299" t="s">
        <v>319</v>
      </c>
      <c r="E422" s="331">
        <v>8.5</v>
      </c>
      <c r="F422" s="331"/>
      <c r="G422" s="333">
        <f t="shared" si="6"/>
        <v>5210.4599999999873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4</v>
      </c>
      <c r="C423" s="298">
        <v>46114</v>
      </c>
      <c r="D423" s="299" t="s">
        <v>334</v>
      </c>
      <c r="E423" s="331">
        <v>38.99</v>
      </c>
      <c r="F423" s="331"/>
      <c r="G423" s="333">
        <f t="shared" si="6"/>
        <v>5218.9599999999873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291</v>
      </c>
      <c r="B424" s="330">
        <v>39</v>
      </c>
      <c r="C424" s="298">
        <v>46113</v>
      </c>
      <c r="D424" s="299" t="s">
        <v>292</v>
      </c>
      <c r="E424" s="331"/>
      <c r="F424" s="331">
        <v>2763.78</v>
      </c>
      <c r="G424" s="333">
        <f t="shared" si="6"/>
        <v>5257.9499999999871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46113</v>
      </c>
      <c r="D425" s="299" t="s">
        <v>296</v>
      </c>
      <c r="E425" s="331">
        <v>36.090000000000003</v>
      </c>
      <c r="F425" s="331"/>
      <c r="G425" s="333">
        <f t="shared" si="6"/>
        <v>2494.1699999999869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4</v>
      </c>
      <c r="C426" s="298">
        <v>46113</v>
      </c>
      <c r="D426" s="299" t="s">
        <v>310</v>
      </c>
      <c r="E426" s="331">
        <v>80</v>
      </c>
      <c r="F426" s="331"/>
      <c r="G426" s="333">
        <f t="shared" si="6"/>
        <v>2530.259999999987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7</v>
      </c>
      <c r="C427" s="298">
        <v>46113</v>
      </c>
      <c r="D427" s="299" t="s">
        <v>320</v>
      </c>
      <c r="E427" s="331">
        <v>47.84</v>
      </c>
      <c r="F427" s="331"/>
      <c r="G427" s="333">
        <f t="shared" si="6"/>
        <v>2610.259999999987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7</v>
      </c>
      <c r="C428" s="298">
        <v>46113</v>
      </c>
      <c r="D428" s="299" t="s">
        <v>320</v>
      </c>
      <c r="E428" s="331">
        <v>21.25</v>
      </c>
      <c r="F428" s="331"/>
      <c r="G428" s="333">
        <f t="shared" si="6"/>
        <v>2658.0999999999872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46113</v>
      </c>
      <c r="D429" s="299" t="s">
        <v>376</v>
      </c>
      <c r="E429" s="331">
        <v>42.9</v>
      </c>
      <c r="F429" s="331"/>
      <c r="G429" s="333">
        <f t="shared" si="6"/>
        <v>2679.3499999999872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284</v>
      </c>
      <c r="B430" s="330">
        <v>37</v>
      </c>
      <c r="C430" s="298">
        <v>46112</v>
      </c>
      <c r="D430" s="299" t="s">
        <v>377</v>
      </c>
      <c r="E430" s="331">
        <v>4309.58</v>
      </c>
      <c r="F430" s="331"/>
      <c r="G430" s="333">
        <f t="shared" si="6"/>
        <v>2722.2499999999873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25</v>
      </c>
      <c r="C431" s="298">
        <v>46112</v>
      </c>
      <c r="D431" s="298" t="s">
        <v>204</v>
      </c>
      <c r="E431" s="331">
        <v>350</v>
      </c>
      <c r="F431" s="331"/>
      <c r="G431" s="333">
        <f t="shared" si="6"/>
        <v>7031.8299999999872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26</v>
      </c>
      <c r="C432" s="298">
        <v>46112</v>
      </c>
      <c r="D432" s="298" t="s">
        <v>205</v>
      </c>
      <c r="E432" s="331">
        <v>320</v>
      </c>
      <c r="F432" s="331"/>
      <c r="G432" s="333">
        <f t="shared" si="6"/>
        <v>7381.8299999999872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27</v>
      </c>
      <c r="C433" s="298">
        <v>46112</v>
      </c>
      <c r="D433" s="298" t="s">
        <v>206</v>
      </c>
      <c r="E433" s="331">
        <v>25</v>
      </c>
      <c r="F433" s="331"/>
      <c r="G433" s="333">
        <f t="shared" si="6"/>
        <v>7701.8299999999872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28</v>
      </c>
      <c r="C434" s="298">
        <v>46112</v>
      </c>
      <c r="D434" s="298" t="s">
        <v>207</v>
      </c>
      <c r="E434" s="331">
        <v>25</v>
      </c>
      <c r="F434" s="331"/>
      <c r="G434" s="333">
        <f t="shared" si="6"/>
        <v>7726.8299999999872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29</v>
      </c>
      <c r="C435" s="298">
        <v>46112</v>
      </c>
      <c r="D435" s="298" t="s">
        <v>208</v>
      </c>
      <c r="E435" s="331">
        <v>45</v>
      </c>
      <c r="F435" s="331"/>
      <c r="G435" s="333">
        <f t="shared" si="6"/>
        <v>7751.8299999999872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30</v>
      </c>
      <c r="C436" s="298">
        <v>46112</v>
      </c>
      <c r="D436" s="298" t="s">
        <v>209</v>
      </c>
      <c r="E436" s="331">
        <v>400</v>
      </c>
      <c r="F436" s="331"/>
      <c r="G436" s="333">
        <f t="shared" si="6"/>
        <v>7796.8299999999872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286</v>
      </c>
      <c r="B437" s="330">
        <v>31</v>
      </c>
      <c r="C437" s="298">
        <v>46112</v>
      </c>
      <c r="D437" s="298" t="s">
        <v>210</v>
      </c>
      <c r="E437" s="331">
        <v>375</v>
      </c>
      <c r="F437" s="331"/>
      <c r="G437" s="333">
        <f t="shared" si="6"/>
        <v>8196.8299999999872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286</v>
      </c>
      <c r="B438" s="330">
        <v>32</v>
      </c>
      <c r="C438" s="298">
        <v>46112</v>
      </c>
      <c r="D438" s="298" t="s">
        <v>211</v>
      </c>
      <c r="E438" s="331">
        <v>100</v>
      </c>
      <c r="F438" s="331"/>
      <c r="G438" s="333">
        <f t="shared" si="6"/>
        <v>8571.8299999999872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286</v>
      </c>
      <c r="B439" s="330">
        <v>33</v>
      </c>
      <c r="C439" s="298">
        <v>46112</v>
      </c>
      <c r="D439" s="298" t="s">
        <v>212</v>
      </c>
      <c r="E439" s="331">
        <v>85</v>
      </c>
      <c r="F439" s="331"/>
      <c r="G439" s="333">
        <f t="shared" si="6"/>
        <v>8671.8299999999872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286</v>
      </c>
      <c r="B440" s="330">
        <v>34</v>
      </c>
      <c r="C440" s="298">
        <v>46112</v>
      </c>
      <c r="D440" s="298" t="s">
        <v>213</v>
      </c>
      <c r="E440" s="331">
        <v>230</v>
      </c>
      <c r="F440" s="331"/>
      <c r="G440" s="333">
        <f t="shared" si="6"/>
        <v>8756.8299999999872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286</v>
      </c>
      <c r="B441" s="330">
        <v>35</v>
      </c>
      <c r="C441" s="298">
        <v>46112</v>
      </c>
      <c r="D441" s="298" t="s">
        <v>214</v>
      </c>
      <c r="E441" s="331">
        <v>45</v>
      </c>
      <c r="F441" s="331"/>
      <c r="G441" s="333">
        <f t="shared" si="6"/>
        <v>8986.8299999999872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46112</v>
      </c>
      <c r="D442" s="298" t="s">
        <v>378</v>
      </c>
      <c r="E442" s="331">
        <v>40</v>
      </c>
      <c r="F442" s="331"/>
      <c r="G442" s="333">
        <f t="shared" si="6"/>
        <v>9031.8299999999872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42</v>
      </c>
      <c r="C443" s="298">
        <v>46112</v>
      </c>
      <c r="D443" s="298" t="s">
        <v>200</v>
      </c>
      <c r="E443" s="331">
        <v>59</v>
      </c>
      <c r="F443" s="331"/>
      <c r="G443" s="333">
        <f t="shared" si="6"/>
        <v>9071.8299999999872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43</v>
      </c>
      <c r="C444" s="298">
        <v>46112</v>
      </c>
      <c r="D444" s="298" t="s">
        <v>201</v>
      </c>
      <c r="E444" s="331">
        <v>42.84</v>
      </c>
      <c r="F444" s="331"/>
      <c r="G444" s="333">
        <f t="shared" si="6"/>
        <v>9130.8299999999872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46112</v>
      </c>
      <c r="D445" s="298" t="s">
        <v>300</v>
      </c>
      <c r="E445" s="331">
        <v>57.21</v>
      </c>
      <c r="F445" s="331"/>
      <c r="G445" s="333">
        <f t="shared" si="6"/>
        <v>9173.6699999999873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46112</v>
      </c>
      <c r="D446" s="298" t="s">
        <v>296</v>
      </c>
      <c r="E446" s="331">
        <v>11.18</v>
      </c>
      <c r="F446" s="331"/>
      <c r="G446" s="333">
        <f t="shared" si="6"/>
        <v>9230.8799999999865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294</v>
      </c>
      <c r="B447" s="330">
        <v>10</v>
      </c>
      <c r="C447" s="298">
        <v>46112</v>
      </c>
      <c r="D447" s="298" t="s">
        <v>176</v>
      </c>
      <c r="E447" s="331">
        <v>17.899999999999999</v>
      </c>
      <c r="F447" s="331"/>
      <c r="G447" s="333">
        <f t="shared" si="6"/>
        <v>9242.0599999999868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46111</v>
      </c>
      <c r="D448" s="298" t="s">
        <v>334</v>
      </c>
      <c r="E448" s="331">
        <v>23.83</v>
      </c>
      <c r="F448" s="331"/>
      <c r="G448" s="333">
        <f t="shared" si="6"/>
        <v>9259.9599999999864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291</v>
      </c>
      <c r="B449" s="330">
        <v>38</v>
      </c>
      <c r="C449" s="298">
        <v>46111</v>
      </c>
      <c r="D449" s="299" t="s">
        <v>293</v>
      </c>
      <c r="E449" s="331"/>
      <c r="F449" s="331">
        <v>4278.1400000000003</v>
      </c>
      <c r="G449" s="333">
        <f t="shared" si="6"/>
        <v>9283.7899999999863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3</v>
      </c>
      <c r="C450" s="298">
        <v>46111</v>
      </c>
      <c r="D450" s="299" t="s">
        <v>351</v>
      </c>
      <c r="E450" s="331">
        <v>30</v>
      </c>
      <c r="F450" s="331"/>
      <c r="G450" s="333">
        <f t="shared" si="6"/>
        <v>5005.649999999986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46111</v>
      </c>
      <c r="D451" s="299" t="s">
        <v>300</v>
      </c>
      <c r="E451" s="331">
        <v>15.96</v>
      </c>
      <c r="F451" s="331"/>
      <c r="G451" s="333">
        <f t="shared" si="6"/>
        <v>5035.649999999986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46111</v>
      </c>
      <c r="D452" s="299" t="s">
        <v>379</v>
      </c>
      <c r="E452" s="331">
        <v>18.96</v>
      </c>
      <c r="F452" s="331"/>
      <c r="G452" s="333">
        <f t="shared" si="6"/>
        <v>5051.609999999986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46110</v>
      </c>
      <c r="D453" s="299" t="s">
        <v>311</v>
      </c>
      <c r="E453" s="331">
        <v>144.22</v>
      </c>
      <c r="F453" s="331"/>
      <c r="G453" s="333">
        <f t="shared" si="6"/>
        <v>5070.5699999999861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7</v>
      </c>
      <c r="C454" s="298">
        <v>46110</v>
      </c>
      <c r="D454" s="299" t="s">
        <v>380</v>
      </c>
      <c r="E454" s="331">
        <v>181.04</v>
      </c>
      <c r="F454" s="331"/>
      <c r="G454" s="333">
        <f t="shared" si="6"/>
        <v>5214.7899999999863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6</v>
      </c>
      <c r="C455" s="298">
        <v>46110</v>
      </c>
      <c r="D455" s="299" t="s">
        <v>381</v>
      </c>
      <c r="E455" s="331">
        <v>196.9</v>
      </c>
      <c r="F455" s="331"/>
      <c r="G455" s="333">
        <f t="shared" si="6"/>
        <v>5395.8299999999863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3</v>
      </c>
      <c r="C456" s="298">
        <v>46110</v>
      </c>
      <c r="D456" s="299" t="s">
        <v>382</v>
      </c>
      <c r="E456" s="331">
        <v>7.5</v>
      </c>
      <c r="F456" s="331"/>
      <c r="G456" s="333">
        <f t="shared" si="6"/>
        <v>5592.7299999999859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46109</v>
      </c>
      <c r="D457" s="299" t="s">
        <v>319</v>
      </c>
      <c r="E457" s="331">
        <v>11.7</v>
      </c>
      <c r="F457" s="331"/>
      <c r="G457" s="333">
        <f t="shared" si="6"/>
        <v>5600.2299999999859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46109</v>
      </c>
      <c r="D458" s="299" t="s">
        <v>308</v>
      </c>
      <c r="E458" s="331">
        <v>210.76</v>
      </c>
      <c r="F458" s="331"/>
      <c r="G458" s="333">
        <f t="shared" si="6"/>
        <v>5611.9299999999857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46109</v>
      </c>
      <c r="D459" s="299" t="s">
        <v>310</v>
      </c>
      <c r="E459" s="331">
        <v>46.9</v>
      </c>
      <c r="F459" s="331"/>
      <c r="G459" s="333">
        <f t="shared" si="6"/>
        <v>5822.689999999986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46109</v>
      </c>
      <c r="D460" s="299" t="s">
        <v>329</v>
      </c>
      <c r="E460" s="331">
        <v>179.1</v>
      </c>
      <c r="F460" s="331"/>
      <c r="G460" s="333">
        <f t="shared" si="6"/>
        <v>5869.5899999999856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46109</v>
      </c>
      <c r="D461" s="299" t="s">
        <v>308</v>
      </c>
      <c r="E461" s="331">
        <v>31.97</v>
      </c>
      <c r="F461" s="331"/>
      <c r="G461" s="333">
        <f t="shared" si="6"/>
        <v>6048.689999999986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46109</v>
      </c>
      <c r="D462" s="299" t="s">
        <v>308</v>
      </c>
      <c r="E462" s="331">
        <v>12.19</v>
      </c>
      <c r="F462" s="331"/>
      <c r="G462" s="333">
        <f t="shared" si="6"/>
        <v>6080.6599999999862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291</v>
      </c>
      <c r="B463" s="330">
        <v>41</v>
      </c>
      <c r="C463" s="298">
        <v>46108</v>
      </c>
      <c r="D463" s="299" t="s">
        <v>383</v>
      </c>
      <c r="E463" s="331"/>
      <c r="F463" s="331">
        <v>400</v>
      </c>
      <c r="G463" s="333">
        <f t="shared" si="6"/>
        <v>6092.8499999999858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46108</v>
      </c>
      <c r="D464" s="299" t="s">
        <v>301</v>
      </c>
      <c r="E464" s="331">
        <v>19.5</v>
      </c>
      <c r="F464" s="331"/>
      <c r="G464" s="333">
        <f t="shared" si="6"/>
        <v>5692.8499999999858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46108</v>
      </c>
      <c r="D465" s="299" t="s">
        <v>296</v>
      </c>
      <c r="E465" s="331">
        <v>11.48</v>
      </c>
      <c r="F465" s="331"/>
      <c r="G465" s="333">
        <f t="shared" si="6"/>
        <v>5712.3499999999858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46108</v>
      </c>
      <c r="D466" s="299" t="s">
        <v>334</v>
      </c>
      <c r="E466" s="331">
        <v>11.46</v>
      </c>
      <c r="F466" s="331"/>
      <c r="G466" s="333">
        <f t="shared" si="6"/>
        <v>5723.8299999999854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4</v>
      </c>
      <c r="C467" s="298">
        <v>46108</v>
      </c>
      <c r="D467" s="299" t="s">
        <v>334</v>
      </c>
      <c r="E467" s="331">
        <v>38.21</v>
      </c>
      <c r="F467" s="331"/>
      <c r="G467" s="333">
        <f t="shared" si="6"/>
        <v>5735.2899999999854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46108</v>
      </c>
      <c r="D468" s="299" t="s">
        <v>384</v>
      </c>
      <c r="E468" s="331">
        <v>69.95</v>
      </c>
      <c r="F468" s="331"/>
      <c r="G468" s="333">
        <f t="shared" si="6"/>
        <v>5773.4999999999854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3</v>
      </c>
      <c r="C469" s="298">
        <v>46108</v>
      </c>
      <c r="D469" s="299" t="s">
        <v>348</v>
      </c>
      <c r="E469" s="331">
        <v>10.78</v>
      </c>
      <c r="F469" s="331"/>
      <c r="G469" s="333">
        <f t="shared" si="6"/>
        <v>5843.4499999999853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6</v>
      </c>
      <c r="C470" s="298">
        <v>46108</v>
      </c>
      <c r="D470" s="299" t="s">
        <v>300</v>
      </c>
      <c r="E470" s="331">
        <v>15.84</v>
      </c>
      <c r="F470" s="331"/>
      <c r="G470" s="333">
        <f t="shared" si="6"/>
        <v>5854.229999999985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46108</v>
      </c>
      <c r="D471" s="299" t="s">
        <v>385</v>
      </c>
      <c r="E471" s="331">
        <v>22.48</v>
      </c>
      <c r="F471" s="331"/>
      <c r="G471" s="333">
        <f t="shared" si="6"/>
        <v>5870.0699999999852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46107</v>
      </c>
      <c r="D472" s="299" t="s">
        <v>358</v>
      </c>
      <c r="E472" s="331">
        <v>11.17</v>
      </c>
      <c r="F472" s="331"/>
      <c r="G472" s="333">
        <f t="shared" si="6"/>
        <v>5892.5499999999847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46107</v>
      </c>
      <c r="D473" s="299" t="s">
        <v>386</v>
      </c>
      <c r="E473" s="331">
        <v>14.38</v>
      </c>
      <c r="F473" s="331"/>
      <c r="G473" s="333">
        <f t="shared" si="6"/>
        <v>5903.7199999999848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46107</v>
      </c>
      <c r="D474" s="299" t="s">
        <v>387</v>
      </c>
      <c r="E474" s="331">
        <v>45</v>
      </c>
      <c r="F474" s="331"/>
      <c r="G474" s="333">
        <f t="shared" si="6"/>
        <v>5918.0999999999849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46107</v>
      </c>
      <c r="D475" s="299" t="s">
        <v>324</v>
      </c>
      <c r="E475" s="331">
        <v>9.0299999999999994</v>
      </c>
      <c r="F475" s="331"/>
      <c r="G475" s="333">
        <f t="shared" si="6"/>
        <v>5963.0999999999849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46107</v>
      </c>
      <c r="D476" s="299" t="s">
        <v>301</v>
      </c>
      <c r="E476" s="331">
        <v>30</v>
      </c>
      <c r="F476" s="331"/>
      <c r="G476" s="333">
        <f t="shared" si="6"/>
        <v>5972.1299999999846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46106</v>
      </c>
      <c r="D477" s="299" t="s">
        <v>388</v>
      </c>
      <c r="E477" s="331">
        <v>12</v>
      </c>
      <c r="F477" s="331"/>
      <c r="G477" s="333">
        <f t="shared" si="6"/>
        <v>6002.1299999999846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46106</v>
      </c>
      <c r="D478" s="299" t="s">
        <v>389</v>
      </c>
      <c r="E478" s="331">
        <v>20</v>
      </c>
      <c r="F478" s="331"/>
      <c r="G478" s="333">
        <f t="shared" si="6"/>
        <v>6014.1299999999846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46106</v>
      </c>
      <c r="D479" s="299" t="s">
        <v>296</v>
      </c>
      <c r="E479" s="331">
        <v>21.05</v>
      </c>
      <c r="F479" s="331"/>
      <c r="G479" s="333">
        <f t="shared" si="6"/>
        <v>6034.1299999999846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46106</v>
      </c>
      <c r="D480" s="299" t="s">
        <v>296</v>
      </c>
      <c r="E480" s="331">
        <v>38.58</v>
      </c>
      <c r="F480" s="331"/>
      <c r="G480" s="333">
        <f t="shared" si="6"/>
        <v>6055.1799999999848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12</v>
      </c>
      <c r="C481" s="298">
        <v>46106</v>
      </c>
      <c r="D481" s="299" t="s">
        <v>314</v>
      </c>
      <c r="E481" s="331">
        <v>204.47</v>
      </c>
      <c r="F481" s="331"/>
      <c r="G481" s="333">
        <f t="shared" si="6"/>
        <v>6093.7599999999848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24</v>
      </c>
      <c r="C482" s="298">
        <v>46105</v>
      </c>
      <c r="D482" s="299" t="s">
        <v>860</v>
      </c>
      <c r="E482" s="331">
        <v>86.58</v>
      </c>
      <c r="F482" s="331"/>
      <c r="G482" s="333">
        <f t="shared" si="6"/>
        <v>6298.229999999985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46105</v>
      </c>
      <c r="D483" s="299" t="s">
        <v>389</v>
      </c>
      <c r="E483" s="331">
        <v>20</v>
      </c>
      <c r="F483" s="331"/>
      <c r="G483" s="333">
        <f t="shared" si="6"/>
        <v>6384.8099999999849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46105</v>
      </c>
      <c r="D484" s="299" t="s">
        <v>390</v>
      </c>
      <c r="E484" s="331">
        <v>15.29</v>
      </c>
      <c r="F484" s="331"/>
      <c r="G484" s="333">
        <f t="shared" si="6"/>
        <v>6404.8099999999849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8</v>
      </c>
      <c r="C485" s="298">
        <v>46105</v>
      </c>
      <c r="D485" s="299" t="s">
        <v>308</v>
      </c>
      <c r="E485" s="331">
        <v>47.99</v>
      </c>
      <c r="F485" s="331"/>
      <c r="G485" s="333">
        <f t="shared" si="6"/>
        <v>6420.0999999999849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23</v>
      </c>
      <c r="C486" s="298">
        <v>46104</v>
      </c>
      <c r="D486" s="299" t="s">
        <v>67</v>
      </c>
      <c r="E486" s="331">
        <v>650.88</v>
      </c>
      <c r="F486" s="331"/>
      <c r="G486" s="333">
        <f t="shared" si="6"/>
        <v>6468.0899999999847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46104</v>
      </c>
      <c r="D487" s="299" t="s">
        <v>391</v>
      </c>
      <c r="E487" s="331">
        <v>46</v>
      </c>
      <c r="F487" s="331"/>
      <c r="G487" s="333">
        <f t="shared" si="6"/>
        <v>7118.9699999999848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46103</v>
      </c>
      <c r="D488" s="299" t="s">
        <v>392</v>
      </c>
      <c r="E488" s="331">
        <v>24.81</v>
      </c>
      <c r="F488" s="331"/>
      <c r="G488" s="333">
        <f t="shared" si="6"/>
        <v>7164.9699999999848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4</v>
      </c>
      <c r="C489" s="298">
        <v>46103</v>
      </c>
      <c r="D489" s="299" t="s">
        <v>296</v>
      </c>
      <c r="E489" s="331">
        <v>28.77</v>
      </c>
      <c r="F489" s="331"/>
      <c r="G489" s="333">
        <f t="shared" si="6"/>
        <v>7189.7799999999852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8</v>
      </c>
      <c r="C490" s="298">
        <v>46103</v>
      </c>
      <c r="D490" s="299" t="s">
        <v>296</v>
      </c>
      <c r="E490" s="331">
        <v>11.9</v>
      </c>
      <c r="F490" s="331"/>
      <c r="G490" s="333">
        <f t="shared" si="6"/>
        <v>7218.5499999999856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46103</v>
      </c>
      <c r="D491" s="299" t="s">
        <v>300</v>
      </c>
      <c r="E491" s="331">
        <v>42.59</v>
      </c>
      <c r="F491" s="331"/>
      <c r="G491" s="333">
        <f t="shared" si="6"/>
        <v>7230.4499999999853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46103</v>
      </c>
      <c r="D492" s="299" t="s">
        <v>300</v>
      </c>
      <c r="E492" s="331">
        <v>17.579999999999998</v>
      </c>
      <c r="F492" s="331"/>
      <c r="G492" s="333">
        <f t="shared" si="6"/>
        <v>7273.0399999999854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1</v>
      </c>
      <c r="C493" s="298">
        <v>46103</v>
      </c>
      <c r="D493" s="299" t="s">
        <v>300</v>
      </c>
      <c r="E493" s="331">
        <v>11.99</v>
      </c>
      <c r="F493" s="331"/>
      <c r="G493" s="333">
        <f t="shared" si="6"/>
        <v>7290.6199999999853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46103</v>
      </c>
      <c r="D494" s="299" t="s">
        <v>311</v>
      </c>
      <c r="E494" s="331">
        <v>81.31</v>
      </c>
      <c r="F494" s="331"/>
      <c r="G494" s="333">
        <f t="shared" si="6"/>
        <v>7302.6099999999851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46103</v>
      </c>
      <c r="D495" s="299" t="s">
        <v>393</v>
      </c>
      <c r="E495" s="331">
        <v>38.44</v>
      </c>
      <c r="F495" s="331"/>
      <c r="G495" s="333">
        <f t="shared" si="6"/>
        <v>7383.9199999999855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46103</v>
      </c>
      <c r="D496" s="299" t="s">
        <v>394</v>
      </c>
      <c r="E496" s="331">
        <v>35.700000000000003</v>
      </c>
      <c r="F496" s="331"/>
      <c r="G496" s="333">
        <f t="shared" si="6"/>
        <v>7422.3599999999851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46102</v>
      </c>
      <c r="D497" s="299" t="s">
        <v>300</v>
      </c>
      <c r="E497" s="331">
        <v>10.64</v>
      </c>
      <c r="F497" s="331"/>
      <c r="G497" s="333">
        <f t="shared" si="6"/>
        <v>7458.0599999999849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1</v>
      </c>
      <c r="C498" s="298">
        <v>46102</v>
      </c>
      <c r="D498" s="299" t="s">
        <v>300</v>
      </c>
      <c r="E498" s="331">
        <v>28.69</v>
      </c>
      <c r="F498" s="331"/>
      <c r="G498" s="333">
        <f t="shared" si="6"/>
        <v>7468.6999999999853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46102</v>
      </c>
      <c r="D499" s="299" t="s">
        <v>348</v>
      </c>
      <c r="E499" s="331">
        <v>11.59</v>
      </c>
      <c r="F499" s="331"/>
      <c r="G499" s="333">
        <f t="shared" si="6"/>
        <v>7497.3899999999849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291</v>
      </c>
      <c r="B500" s="330">
        <v>41</v>
      </c>
      <c r="C500" s="298">
        <v>46102</v>
      </c>
      <c r="D500" s="299" t="s">
        <v>383</v>
      </c>
      <c r="E500" s="331"/>
      <c r="F500" s="331">
        <v>400</v>
      </c>
      <c r="G500" s="333">
        <f t="shared" si="6"/>
        <v>7508.979999999985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5</v>
      </c>
      <c r="C501" s="298">
        <v>46102</v>
      </c>
      <c r="D501" s="299" t="s">
        <v>395</v>
      </c>
      <c r="E501" s="331">
        <v>170</v>
      </c>
      <c r="F501" s="331"/>
      <c r="G501" s="333">
        <f t="shared" si="6"/>
        <v>7108.979999999985</v>
      </c>
      <c r="H501" s="334" t="s">
        <v>298</v>
      </c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5</v>
      </c>
      <c r="C502" s="298">
        <v>46102</v>
      </c>
      <c r="D502" s="299" t="s">
        <v>354</v>
      </c>
      <c r="E502" s="331">
        <v>70</v>
      </c>
      <c r="F502" s="331"/>
      <c r="G502" s="333">
        <f t="shared" si="6"/>
        <v>7278.979999999985</v>
      </c>
      <c r="H502" s="334" t="s">
        <v>298</v>
      </c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46102</v>
      </c>
      <c r="D503" s="299" t="s">
        <v>396</v>
      </c>
      <c r="E503" s="331">
        <v>40</v>
      </c>
      <c r="F503" s="331"/>
      <c r="G503" s="333">
        <f t="shared" ref="G503:G757" si="7">G504-E503+F503</f>
        <v>7348.979999999985</v>
      </c>
      <c r="H503" s="334" t="s">
        <v>298</v>
      </c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3</v>
      </c>
      <c r="C504" s="298">
        <v>46102</v>
      </c>
      <c r="D504" s="299" t="s">
        <v>348</v>
      </c>
      <c r="E504" s="331">
        <v>25</v>
      </c>
      <c r="F504" s="331"/>
      <c r="G504" s="333">
        <f t="shared" si="7"/>
        <v>7388.979999999985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46102</v>
      </c>
      <c r="D505" s="299" t="s">
        <v>304</v>
      </c>
      <c r="E505" s="331">
        <v>65.19</v>
      </c>
      <c r="F505" s="331"/>
      <c r="G505" s="333">
        <f t="shared" si="7"/>
        <v>7413.979999999985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4</v>
      </c>
      <c r="C506" s="298">
        <v>46102</v>
      </c>
      <c r="D506" s="299" t="s">
        <v>310</v>
      </c>
      <c r="E506" s="331">
        <v>37.450000000000003</v>
      </c>
      <c r="F506" s="331"/>
      <c r="G506" s="333">
        <f t="shared" si="7"/>
        <v>7479.1699999999846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46101</v>
      </c>
      <c r="D507" s="299" t="s">
        <v>356</v>
      </c>
      <c r="E507" s="331">
        <v>65.099999999999994</v>
      </c>
      <c r="F507" s="331"/>
      <c r="G507" s="333">
        <f t="shared" si="7"/>
        <v>7516.6199999999844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294</v>
      </c>
      <c r="B508" s="330">
        <v>22</v>
      </c>
      <c r="C508" s="298">
        <v>46101</v>
      </c>
      <c r="D508" s="299" t="s">
        <v>323</v>
      </c>
      <c r="E508" s="331">
        <v>20.22</v>
      </c>
      <c r="F508" s="331"/>
      <c r="G508" s="333">
        <f t="shared" si="7"/>
        <v>7581.7199999999848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6</v>
      </c>
      <c r="C509" s="298">
        <v>46101</v>
      </c>
      <c r="D509" s="299" t="s">
        <v>433</v>
      </c>
      <c r="E509" s="331">
        <v>-73</v>
      </c>
      <c r="F509" s="331"/>
      <c r="G509" s="333">
        <f t="shared" si="7"/>
        <v>7601.939999999985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46101</v>
      </c>
      <c r="D510" s="299" t="s">
        <v>300</v>
      </c>
      <c r="E510" s="331">
        <v>34.68</v>
      </c>
      <c r="F510" s="331"/>
      <c r="G510" s="333">
        <f t="shared" si="7"/>
        <v>7528.939999999985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46101</v>
      </c>
      <c r="D511" s="299" t="s">
        <v>397</v>
      </c>
      <c r="E511" s="331">
        <v>10.63</v>
      </c>
      <c r="F511" s="331"/>
      <c r="G511" s="333">
        <f t="shared" si="7"/>
        <v>7563.6199999999853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5</v>
      </c>
      <c r="C512" s="298">
        <v>46101</v>
      </c>
      <c r="D512" s="299" t="s">
        <v>398</v>
      </c>
      <c r="E512" s="331">
        <v>106.49</v>
      </c>
      <c r="F512" s="331"/>
      <c r="G512" s="333">
        <f t="shared" si="7"/>
        <v>7574.2499999999854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46100</v>
      </c>
      <c r="D513" s="299" t="s">
        <v>357</v>
      </c>
      <c r="E513" s="331">
        <v>16.739999999999998</v>
      </c>
      <c r="F513" s="331"/>
      <c r="G513" s="333">
        <f t="shared" si="7"/>
        <v>7680.7399999999852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46100</v>
      </c>
      <c r="D514" s="299" t="s">
        <v>399</v>
      </c>
      <c r="E514" s="331">
        <v>108.54</v>
      </c>
      <c r="F514" s="331"/>
      <c r="G514" s="333">
        <f t="shared" si="7"/>
        <v>7697.479999999985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22</v>
      </c>
      <c r="C515" s="298">
        <v>46100</v>
      </c>
      <c r="D515" s="299" t="s">
        <v>835</v>
      </c>
      <c r="E515" s="331">
        <v>12.77</v>
      </c>
      <c r="F515" s="331"/>
      <c r="G515" s="333">
        <f t="shared" si="7"/>
        <v>7806.019999999985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46100</v>
      </c>
      <c r="D516" s="299" t="s">
        <v>334</v>
      </c>
      <c r="E516" s="331">
        <v>28.33</v>
      </c>
      <c r="F516" s="331"/>
      <c r="G516" s="333">
        <f t="shared" si="7"/>
        <v>7818.7899999999854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46100</v>
      </c>
      <c r="D517" s="299" t="s">
        <v>358</v>
      </c>
      <c r="E517" s="331">
        <v>17.45</v>
      </c>
      <c r="F517" s="331"/>
      <c r="G517" s="333">
        <f t="shared" si="7"/>
        <v>7847.1199999999853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22</v>
      </c>
      <c r="C518" s="298">
        <v>46100</v>
      </c>
      <c r="D518" s="299" t="s">
        <v>328</v>
      </c>
      <c r="E518" s="331">
        <v>7.46</v>
      </c>
      <c r="F518" s="331"/>
      <c r="G518" s="333">
        <f t="shared" si="7"/>
        <v>7864.5699999999852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335</v>
      </c>
      <c r="B519" s="330" t="s">
        <v>335</v>
      </c>
      <c r="C519" s="298">
        <v>46100</v>
      </c>
      <c r="D519" s="299" t="s">
        <v>336</v>
      </c>
      <c r="E519" s="331">
        <v>172.29</v>
      </c>
      <c r="F519" s="331"/>
      <c r="G519" s="333">
        <f t="shared" si="7"/>
        <v>7872.0299999999852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15</v>
      </c>
      <c r="C520" s="298">
        <v>46100</v>
      </c>
      <c r="D520" s="299" t="s">
        <v>185</v>
      </c>
      <c r="E520" s="331">
        <v>175.09</v>
      </c>
      <c r="F520" s="331"/>
      <c r="G520" s="333">
        <f t="shared" si="7"/>
        <v>8044.3199999999852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39</v>
      </c>
      <c r="C521" s="298">
        <v>46100</v>
      </c>
      <c r="D521" s="299" t="s">
        <v>292</v>
      </c>
      <c r="E521" s="331"/>
      <c r="F521" s="331">
        <v>2763.78</v>
      </c>
      <c r="G521" s="333">
        <f t="shared" si="7"/>
        <v>8219.4099999999853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46099</v>
      </c>
      <c r="D522" s="299" t="s">
        <v>400</v>
      </c>
      <c r="E522" s="331">
        <v>47.46</v>
      </c>
      <c r="F522" s="331"/>
      <c r="G522" s="333">
        <f t="shared" si="7"/>
        <v>5455.6299999999856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46099</v>
      </c>
      <c r="D523" s="299" t="s">
        <v>400</v>
      </c>
      <c r="E523" s="331">
        <v>15.01</v>
      </c>
      <c r="F523" s="331"/>
      <c r="G523" s="333">
        <f t="shared" si="7"/>
        <v>5503.0899999999856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291</v>
      </c>
      <c r="B524" s="330">
        <v>40</v>
      </c>
      <c r="C524" s="298">
        <v>46099</v>
      </c>
      <c r="D524" s="299" t="s">
        <v>316</v>
      </c>
      <c r="E524" s="331"/>
      <c r="F524" s="331">
        <v>838.67</v>
      </c>
      <c r="G524" s="333">
        <f t="shared" si="7"/>
        <v>5518.0999999999858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46099</v>
      </c>
      <c r="D525" s="299" t="s">
        <v>296</v>
      </c>
      <c r="E525" s="331">
        <v>14.67</v>
      </c>
      <c r="F525" s="331"/>
      <c r="G525" s="333">
        <f t="shared" si="7"/>
        <v>4679.4299999999857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46099</v>
      </c>
      <c r="D526" s="299" t="s">
        <v>296</v>
      </c>
      <c r="E526" s="331">
        <v>40.22</v>
      </c>
      <c r="F526" s="331"/>
      <c r="G526" s="333">
        <f t="shared" si="7"/>
        <v>4694.0999999999858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46099</v>
      </c>
      <c r="D527" s="299" t="s">
        <v>295</v>
      </c>
      <c r="E527" s="331">
        <v>3.49</v>
      </c>
      <c r="F527" s="331"/>
      <c r="G527" s="333">
        <f t="shared" si="7"/>
        <v>4734.3199999999861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22</v>
      </c>
      <c r="C528" s="298">
        <v>46099</v>
      </c>
      <c r="D528" s="299" t="s">
        <v>401</v>
      </c>
      <c r="E528" s="331">
        <v>13.84</v>
      </c>
      <c r="F528" s="331"/>
      <c r="G528" s="333">
        <f t="shared" si="7"/>
        <v>4737.8099999999858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294</v>
      </c>
      <c r="B529" s="330">
        <v>17</v>
      </c>
      <c r="C529" s="298">
        <v>46098</v>
      </c>
      <c r="D529" s="299" t="s">
        <v>188</v>
      </c>
      <c r="E529" s="331">
        <v>42.65</v>
      </c>
      <c r="F529" s="331"/>
      <c r="G529" s="333">
        <f t="shared" si="7"/>
        <v>4751.649999999986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294</v>
      </c>
      <c r="B530" s="330">
        <v>23</v>
      </c>
      <c r="C530" s="298">
        <v>46098</v>
      </c>
      <c r="D530" s="299" t="s">
        <v>402</v>
      </c>
      <c r="E530" s="331">
        <v>529.46</v>
      </c>
      <c r="F530" s="331"/>
      <c r="G530" s="333">
        <f t="shared" si="7"/>
        <v>4794.2999999999856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43</v>
      </c>
      <c r="C531" s="298">
        <v>46098</v>
      </c>
      <c r="D531" s="299" t="s">
        <v>333</v>
      </c>
      <c r="E531" s="331">
        <v>22.35</v>
      </c>
      <c r="F531" s="331"/>
      <c r="G531" s="333">
        <f t="shared" si="7"/>
        <v>5323.7599999999857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42</v>
      </c>
      <c r="C532" s="298">
        <v>46098</v>
      </c>
      <c r="D532" s="299" t="s">
        <v>333</v>
      </c>
      <c r="E532" s="331">
        <v>37.25</v>
      </c>
      <c r="F532" s="331"/>
      <c r="G532" s="333">
        <f t="shared" si="7"/>
        <v>5346.109999999986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8</v>
      </c>
      <c r="C533" s="298">
        <v>46098</v>
      </c>
      <c r="D533" s="299" t="s">
        <v>319</v>
      </c>
      <c r="E533" s="331">
        <v>3.99</v>
      </c>
      <c r="F533" s="331"/>
      <c r="G533" s="333">
        <f t="shared" si="7"/>
        <v>5383.359999999986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46098</v>
      </c>
      <c r="D534" s="299" t="s">
        <v>319</v>
      </c>
      <c r="E534" s="331">
        <v>24.47</v>
      </c>
      <c r="F534" s="331"/>
      <c r="G534" s="333">
        <f t="shared" si="7"/>
        <v>5387.3499999999858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21</v>
      </c>
      <c r="C535" s="298">
        <v>46098</v>
      </c>
      <c r="D535" s="299" t="s">
        <v>194</v>
      </c>
      <c r="E535" s="331">
        <v>75.599999999999994</v>
      </c>
      <c r="F535" s="331"/>
      <c r="G535" s="333">
        <f t="shared" si="7"/>
        <v>5411.8199999999861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5</v>
      </c>
      <c r="C536" s="298">
        <v>46097</v>
      </c>
      <c r="D536" s="299" t="s">
        <v>340</v>
      </c>
      <c r="E536" s="331">
        <v>21.3</v>
      </c>
      <c r="F536" s="331"/>
      <c r="G536" s="333">
        <f t="shared" si="7"/>
        <v>5487.4199999999864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294</v>
      </c>
      <c r="B537" s="330">
        <v>11</v>
      </c>
      <c r="C537" s="298">
        <v>46097</v>
      </c>
      <c r="D537" s="299" t="s">
        <v>178</v>
      </c>
      <c r="E537" s="331">
        <v>267.91000000000003</v>
      </c>
      <c r="F537" s="331"/>
      <c r="G537" s="333">
        <f t="shared" si="7"/>
        <v>5508.7199999999866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287</v>
      </c>
      <c r="B538" s="330" t="s">
        <v>287</v>
      </c>
      <c r="C538" s="298">
        <v>46097</v>
      </c>
      <c r="D538" s="299" t="s">
        <v>403</v>
      </c>
      <c r="E538" s="331"/>
      <c r="F538" s="331">
        <v>80</v>
      </c>
      <c r="G538" s="333">
        <f t="shared" si="7"/>
        <v>5776.6299999999865</v>
      </c>
      <c r="H538" s="334" t="s">
        <v>298</v>
      </c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287</v>
      </c>
      <c r="B539" s="330" t="s">
        <v>287</v>
      </c>
      <c r="C539" s="298">
        <v>46097</v>
      </c>
      <c r="D539" s="299" t="s">
        <v>302</v>
      </c>
      <c r="E539" s="331">
        <v>80</v>
      </c>
      <c r="F539" s="331"/>
      <c r="G539" s="333">
        <f t="shared" si="7"/>
        <v>5696.6299999999865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46097</v>
      </c>
      <c r="D540" s="299" t="s">
        <v>310</v>
      </c>
      <c r="E540" s="331">
        <v>42.47</v>
      </c>
      <c r="F540" s="331"/>
      <c r="G540" s="333">
        <f t="shared" si="7"/>
        <v>5776.6299999999865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46097</v>
      </c>
      <c r="D541" s="299" t="s">
        <v>296</v>
      </c>
      <c r="E541" s="331">
        <v>11.18</v>
      </c>
      <c r="F541" s="331"/>
      <c r="G541" s="333">
        <f t="shared" si="7"/>
        <v>5819.0999999999867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46096</v>
      </c>
      <c r="D542" s="299" t="s">
        <v>404</v>
      </c>
      <c r="E542" s="331">
        <v>38.67</v>
      </c>
      <c r="F542" s="331"/>
      <c r="G542" s="333">
        <f t="shared" si="7"/>
        <v>5830.279999999987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3</v>
      </c>
      <c r="C543" s="298">
        <v>46096</v>
      </c>
      <c r="D543" s="299" t="s">
        <v>348</v>
      </c>
      <c r="E543" s="331">
        <v>7.11</v>
      </c>
      <c r="F543" s="331"/>
      <c r="G543" s="333">
        <f t="shared" si="7"/>
        <v>5868.9499999999871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46096</v>
      </c>
      <c r="D544" s="299" t="s">
        <v>304</v>
      </c>
      <c r="E544" s="331">
        <v>126.64</v>
      </c>
      <c r="F544" s="331"/>
      <c r="G544" s="333">
        <f t="shared" si="7"/>
        <v>5876.0599999999868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46096</v>
      </c>
      <c r="D545" s="299" t="s">
        <v>311</v>
      </c>
      <c r="E545" s="331">
        <v>125.2</v>
      </c>
      <c r="F545" s="331"/>
      <c r="G545" s="333">
        <f t="shared" si="7"/>
        <v>6002.6999999999871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1</v>
      </c>
      <c r="C546" s="298">
        <v>46096</v>
      </c>
      <c r="D546" s="299" t="s">
        <v>306</v>
      </c>
      <c r="E546" s="331">
        <v>37.159999999999997</v>
      </c>
      <c r="F546" s="331"/>
      <c r="G546" s="333">
        <f t="shared" si="7"/>
        <v>6127.8999999999869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16</v>
      </c>
      <c r="C547" s="298">
        <v>46096</v>
      </c>
      <c r="D547" s="299" t="s">
        <v>405</v>
      </c>
      <c r="E547" s="331">
        <v>713.06</v>
      </c>
      <c r="F547" s="331"/>
      <c r="G547" s="333">
        <f t="shared" si="7"/>
        <v>6165.0599999999868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5</v>
      </c>
      <c r="C548" s="298">
        <v>46095</v>
      </c>
      <c r="D548" s="299" t="s">
        <v>406</v>
      </c>
      <c r="E548" s="331">
        <v>24</v>
      </c>
      <c r="F548" s="331"/>
      <c r="G548" s="333">
        <f t="shared" si="7"/>
        <v>6878.1199999999862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3</v>
      </c>
      <c r="C549" s="298">
        <v>46095</v>
      </c>
      <c r="D549" s="299" t="s">
        <v>348</v>
      </c>
      <c r="E549" s="331">
        <v>14.58</v>
      </c>
      <c r="F549" s="331"/>
      <c r="G549" s="333">
        <f t="shared" si="7"/>
        <v>6902.1199999999862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291</v>
      </c>
      <c r="B550" s="330">
        <v>41</v>
      </c>
      <c r="C550" s="298">
        <v>46094</v>
      </c>
      <c r="D550" s="299" t="s">
        <v>407</v>
      </c>
      <c r="E550" s="331"/>
      <c r="F550" s="331">
        <v>300</v>
      </c>
      <c r="G550" s="333">
        <f t="shared" si="7"/>
        <v>6916.6999999999862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1</v>
      </c>
      <c r="C551" s="298">
        <v>46094</v>
      </c>
      <c r="D551" s="299" t="s">
        <v>311</v>
      </c>
      <c r="E551" s="331">
        <v>17.71</v>
      </c>
      <c r="F551" s="331"/>
      <c r="G551" s="333">
        <f t="shared" si="7"/>
        <v>6616.6999999999862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4</v>
      </c>
      <c r="C552" s="298">
        <v>46094</v>
      </c>
      <c r="D552" s="299" t="s">
        <v>296</v>
      </c>
      <c r="E552" s="331">
        <v>31.56</v>
      </c>
      <c r="F552" s="331"/>
      <c r="G552" s="333">
        <f t="shared" si="7"/>
        <v>6634.4099999999862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46094</v>
      </c>
      <c r="D553" s="299" t="s">
        <v>296</v>
      </c>
      <c r="E553" s="331">
        <v>34.79</v>
      </c>
      <c r="F553" s="331"/>
      <c r="G553" s="333">
        <f t="shared" si="7"/>
        <v>6665.9699999999866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46094</v>
      </c>
      <c r="D554" s="299" t="s">
        <v>408</v>
      </c>
      <c r="E554" s="331">
        <v>23.9</v>
      </c>
      <c r="F554" s="331"/>
      <c r="G554" s="333">
        <f t="shared" si="7"/>
        <v>6700.7599999999866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3</v>
      </c>
      <c r="C555" s="298">
        <v>46094</v>
      </c>
      <c r="D555" s="299" t="s">
        <v>348</v>
      </c>
      <c r="E555" s="331">
        <v>7.26</v>
      </c>
      <c r="F555" s="331"/>
      <c r="G555" s="333">
        <f t="shared" si="7"/>
        <v>6724.6599999999862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5</v>
      </c>
      <c r="C556" s="298">
        <v>46094</v>
      </c>
      <c r="D556" s="299" t="s">
        <v>354</v>
      </c>
      <c r="E556" s="331">
        <v>85</v>
      </c>
      <c r="F556" s="331"/>
      <c r="G556" s="333">
        <f t="shared" si="7"/>
        <v>6731.9199999999864</v>
      </c>
      <c r="H556" s="334" t="s">
        <v>298</v>
      </c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8</v>
      </c>
      <c r="C557" s="298">
        <v>46093</v>
      </c>
      <c r="D557" s="299" t="s">
        <v>409</v>
      </c>
      <c r="E557" s="331">
        <v>51.22</v>
      </c>
      <c r="F557" s="331"/>
      <c r="G557" s="333">
        <f t="shared" si="7"/>
        <v>6816.9199999999864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46093</v>
      </c>
      <c r="D558" s="299" t="s">
        <v>410</v>
      </c>
      <c r="E558" s="331">
        <v>57.43</v>
      </c>
      <c r="F558" s="331"/>
      <c r="G558" s="333">
        <f t="shared" si="7"/>
        <v>6868.1399999999867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2</v>
      </c>
      <c r="C559" s="298">
        <v>46093</v>
      </c>
      <c r="D559" s="299" t="s">
        <v>358</v>
      </c>
      <c r="E559" s="331">
        <v>17.45</v>
      </c>
      <c r="F559" s="331"/>
      <c r="G559" s="333">
        <f t="shared" si="7"/>
        <v>6925.569999999987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46093</v>
      </c>
      <c r="D560" s="299" t="s">
        <v>319</v>
      </c>
      <c r="E560" s="331">
        <v>7.92</v>
      </c>
      <c r="F560" s="331"/>
      <c r="G560" s="333">
        <f t="shared" si="7"/>
        <v>6943.0199999999868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291</v>
      </c>
      <c r="B561" s="330">
        <v>38</v>
      </c>
      <c r="C561" s="298">
        <v>46093</v>
      </c>
      <c r="D561" s="299" t="s">
        <v>293</v>
      </c>
      <c r="E561" s="331"/>
      <c r="F561" s="331">
        <v>4726.92</v>
      </c>
      <c r="G561" s="333">
        <f t="shared" si="7"/>
        <v>6950.9399999999869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46093</v>
      </c>
      <c r="D562" s="299" t="s">
        <v>386</v>
      </c>
      <c r="E562" s="331">
        <v>15</v>
      </c>
      <c r="F562" s="331"/>
      <c r="G562" s="333">
        <f t="shared" si="7"/>
        <v>2224.0199999999868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46093</v>
      </c>
      <c r="D563" s="299" t="s">
        <v>411</v>
      </c>
      <c r="E563" s="331">
        <v>12</v>
      </c>
      <c r="F563" s="331"/>
      <c r="G563" s="333">
        <f t="shared" si="7"/>
        <v>2239.0199999999868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19</v>
      </c>
      <c r="C564" s="298">
        <v>46093</v>
      </c>
      <c r="D564" s="299" t="s">
        <v>191</v>
      </c>
      <c r="E564" s="331">
        <v>200</v>
      </c>
      <c r="F564" s="331"/>
      <c r="G564" s="333">
        <f t="shared" si="7"/>
        <v>2251.0199999999868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6</v>
      </c>
      <c r="C565" s="298">
        <v>46092</v>
      </c>
      <c r="D565" s="299" t="s">
        <v>412</v>
      </c>
      <c r="E565" s="331">
        <v>-10.050000000000001</v>
      </c>
      <c r="F565" s="331"/>
      <c r="G565" s="333">
        <f t="shared" si="7"/>
        <v>2451.0199999999868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46092</v>
      </c>
      <c r="D566" s="299" t="s">
        <v>413</v>
      </c>
      <c r="E566" s="331">
        <v>25</v>
      </c>
      <c r="F566" s="331"/>
      <c r="G566" s="333">
        <f t="shared" si="7"/>
        <v>2440.9699999999866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46092</v>
      </c>
      <c r="D567" s="299" t="s">
        <v>301</v>
      </c>
      <c r="E567" s="331">
        <v>-9</v>
      </c>
      <c r="F567" s="331"/>
      <c r="G567" s="333">
        <f t="shared" si="7"/>
        <v>2465.9699999999866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291</v>
      </c>
      <c r="B568" s="330">
        <v>41</v>
      </c>
      <c r="C568" s="298">
        <v>46092</v>
      </c>
      <c r="D568" s="299" t="s">
        <v>407</v>
      </c>
      <c r="E568" s="331"/>
      <c r="F568" s="331">
        <v>500</v>
      </c>
      <c r="G568" s="333">
        <f t="shared" si="7"/>
        <v>2456.9699999999866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46092</v>
      </c>
      <c r="D569" s="299" t="s">
        <v>296</v>
      </c>
      <c r="E569" s="331">
        <v>16.170000000000002</v>
      </c>
      <c r="F569" s="331"/>
      <c r="G569" s="333">
        <f t="shared" si="7"/>
        <v>1956.9699999999864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22</v>
      </c>
      <c r="C570" s="298">
        <v>46092</v>
      </c>
      <c r="D570" s="299" t="s">
        <v>352</v>
      </c>
      <c r="E570" s="331">
        <v>19.16</v>
      </c>
      <c r="F570" s="331"/>
      <c r="G570" s="333">
        <f t="shared" si="7"/>
        <v>1973.1399999999865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335</v>
      </c>
      <c r="B571" s="330" t="s">
        <v>335</v>
      </c>
      <c r="C571" s="298">
        <v>46091</v>
      </c>
      <c r="D571" s="299" t="s">
        <v>447</v>
      </c>
      <c r="E571" s="331">
        <v>47.28</v>
      </c>
      <c r="F571" s="331"/>
      <c r="G571" s="333">
        <f t="shared" si="7"/>
        <v>1992.2999999999865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13</v>
      </c>
      <c r="C572" s="298">
        <v>46091</v>
      </c>
      <c r="D572" s="299" t="s">
        <v>182</v>
      </c>
      <c r="E572" s="331">
        <v>134.93</v>
      </c>
      <c r="F572" s="331"/>
      <c r="G572" s="333">
        <f t="shared" si="7"/>
        <v>2039.5799999999865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46091</v>
      </c>
      <c r="D573" s="299" t="s">
        <v>295</v>
      </c>
      <c r="E573" s="331">
        <v>7.44</v>
      </c>
      <c r="F573" s="331"/>
      <c r="G573" s="333">
        <f t="shared" si="7"/>
        <v>2174.5099999999866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46091</v>
      </c>
      <c r="D574" s="299" t="s">
        <v>295</v>
      </c>
      <c r="E574" s="331">
        <v>29.53</v>
      </c>
      <c r="F574" s="331"/>
      <c r="G574" s="333">
        <f t="shared" si="7"/>
        <v>2181.9499999999866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4</v>
      </c>
      <c r="C575" s="298">
        <v>46091</v>
      </c>
      <c r="D575" s="299" t="s">
        <v>310</v>
      </c>
      <c r="E575" s="331">
        <v>34.119999999999997</v>
      </c>
      <c r="F575" s="331"/>
      <c r="G575" s="333">
        <f t="shared" si="7"/>
        <v>2211.4799999999868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46091</v>
      </c>
      <c r="D576" s="299" t="s">
        <v>414</v>
      </c>
      <c r="E576" s="331">
        <v>18.57</v>
      </c>
      <c r="F576" s="331"/>
      <c r="G576" s="333">
        <f t="shared" si="7"/>
        <v>2245.5999999999867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16</v>
      </c>
      <c r="C577" s="298">
        <v>46091</v>
      </c>
      <c r="D577" s="299" t="s">
        <v>415</v>
      </c>
      <c r="E577" s="331">
        <v>107</v>
      </c>
      <c r="F577" s="331"/>
      <c r="G577" s="333">
        <f t="shared" si="7"/>
        <v>2264.1699999999869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18</v>
      </c>
      <c r="C578" s="298">
        <v>46090</v>
      </c>
      <c r="D578" s="299" t="s">
        <v>361</v>
      </c>
      <c r="E578" s="331">
        <v>400</v>
      </c>
      <c r="F578" s="331"/>
      <c r="G578" s="333">
        <f t="shared" si="7"/>
        <v>2371.1699999999869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46090</v>
      </c>
      <c r="D579" s="299" t="s">
        <v>296</v>
      </c>
      <c r="E579" s="331">
        <v>24.69</v>
      </c>
      <c r="F579" s="331"/>
      <c r="G579" s="333">
        <f t="shared" si="7"/>
        <v>2771.1699999999869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46090</v>
      </c>
      <c r="D580" s="299" t="s">
        <v>416</v>
      </c>
      <c r="E580" s="331">
        <v>4.59</v>
      </c>
      <c r="F580" s="331"/>
      <c r="G580" s="333">
        <f t="shared" si="7"/>
        <v>2795.8599999999869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294</v>
      </c>
      <c r="B581" s="330">
        <v>9</v>
      </c>
      <c r="C581" s="298">
        <v>46090</v>
      </c>
      <c r="D581" s="299" t="s">
        <v>58</v>
      </c>
      <c r="E581" s="331">
        <v>1281.53</v>
      </c>
      <c r="F581" s="331"/>
      <c r="G581" s="333">
        <f t="shared" si="7"/>
        <v>2800.4499999999871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7</v>
      </c>
      <c r="C582" s="298">
        <v>46090</v>
      </c>
      <c r="D582" s="299" t="s">
        <v>338</v>
      </c>
      <c r="E582" s="331">
        <v>40.61</v>
      </c>
      <c r="F582" s="331"/>
      <c r="G582" s="333">
        <f t="shared" si="7"/>
        <v>4081.9799999999873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287</v>
      </c>
      <c r="B583" s="330" t="s">
        <v>287</v>
      </c>
      <c r="C583" s="298">
        <v>46090</v>
      </c>
      <c r="D583" s="299" t="s">
        <v>417</v>
      </c>
      <c r="E583" s="331">
        <v>380</v>
      </c>
      <c r="F583" s="331">
        <v>380</v>
      </c>
      <c r="G583" s="333">
        <f t="shared" si="7"/>
        <v>4122.5899999999874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46090</v>
      </c>
      <c r="D584" s="299" t="s">
        <v>418</v>
      </c>
      <c r="E584" s="331">
        <v>15</v>
      </c>
      <c r="F584" s="331"/>
      <c r="G584" s="333">
        <f t="shared" si="7"/>
        <v>4122.5899999999874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46090</v>
      </c>
      <c r="D585" s="299" t="s">
        <v>386</v>
      </c>
      <c r="E585" s="331">
        <v>15</v>
      </c>
      <c r="F585" s="331"/>
      <c r="G585" s="333">
        <f t="shared" si="7"/>
        <v>4137.5899999999874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6</v>
      </c>
      <c r="C586" s="298">
        <v>46090</v>
      </c>
      <c r="D586" s="299" t="s">
        <v>300</v>
      </c>
      <c r="E586" s="331">
        <v>70.66</v>
      </c>
      <c r="F586" s="331"/>
      <c r="G586" s="333">
        <f t="shared" si="7"/>
        <v>4152.5899999999874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1</v>
      </c>
      <c r="C587" s="298">
        <v>46089</v>
      </c>
      <c r="D587" s="299" t="s">
        <v>311</v>
      </c>
      <c r="E587" s="331">
        <v>109.77</v>
      </c>
      <c r="F587" s="331"/>
      <c r="G587" s="333">
        <f t="shared" si="7"/>
        <v>4223.2499999999873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46089</v>
      </c>
      <c r="D588" s="299" t="s">
        <v>306</v>
      </c>
      <c r="E588" s="331">
        <v>9.3800000000000008</v>
      </c>
      <c r="F588" s="331"/>
      <c r="G588" s="333">
        <f t="shared" si="7"/>
        <v>4333.0199999999877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46089</v>
      </c>
      <c r="D589" s="299" t="s">
        <v>419</v>
      </c>
      <c r="E589" s="331">
        <v>3.85</v>
      </c>
      <c r="F589" s="331"/>
      <c r="G589" s="333">
        <f t="shared" si="7"/>
        <v>4342.3999999999878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46089</v>
      </c>
      <c r="D590" s="299" t="s">
        <v>404</v>
      </c>
      <c r="E590" s="331">
        <v>88.54</v>
      </c>
      <c r="F590" s="331"/>
      <c r="G590" s="333">
        <f t="shared" si="7"/>
        <v>4346.2499999999882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46089</v>
      </c>
      <c r="D591" s="299" t="s">
        <v>358</v>
      </c>
      <c r="E591" s="331">
        <v>8.3800000000000008</v>
      </c>
      <c r="F591" s="331"/>
      <c r="G591" s="333">
        <f t="shared" si="7"/>
        <v>4434.7899999999881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46089</v>
      </c>
      <c r="D592" s="299" t="s">
        <v>301</v>
      </c>
      <c r="E592" s="331">
        <v>39.549999999999997</v>
      </c>
      <c r="F592" s="331"/>
      <c r="G592" s="333">
        <f t="shared" si="7"/>
        <v>4443.1699999999882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4</v>
      </c>
      <c r="C593" s="298">
        <v>46089</v>
      </c>
      <c r="D593" s="299" t="s">
        <v>420</v>
      </c>
      <c r="E593" s="331">
        <v>31.68</v>
      </c>
      <c r="F593" s="331"/>
      <c r="G593" s="333">
        <f t="shared" si="7"/>
        <v>4482.7199999999884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8</v>
      </c>
      <c r="C594" s="298">
        <v>46088</v>
      </c>
      <c r="D594" s="299" t="s">
        <v>308</v>
      </c>
      <c r="E594" s="331">
        <v>24.65</v>
      </c>
      <c r="F594" s="331"/>
      <c r="G594" s="333">
        <f t="shared" si="7"/>
        <v>4514.3999999999887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46088</v>
      </c>
      <c r="D595" s="299" t="s">
        <v>346</v>
      </c>
      <c r="E595" s="331">
        <v>11.04</v>
      </c>
      <c r="F595" s="331"/>
      <c r="G595" s="333">
        <f t="shared" si="7"/>
        <v>4539.0499999999884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8</v>
      </c>
      <c r="C596" s="298">
        <v>46088</v>
      </c>
      <c r="D596" s="299" t="s">
        <v>319</v>
      </c>
      <c r="E596" s="331">
        <v>11.5</v>
      </c>
      <c r="F596" s="331"/>
      <c r="G596" s="333">
        <f t="shared" si="7"/>
        <v>4550.0899999999883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46088</v>
      </c>
      <c r="D597" s="299" t="s">
        <v>296</v>
      </c>
      <c r="E597" s="331">
        <v>12.44</v>
      </c>
      <c r="F597" s="331"/>
      <c r="G597" s="333">
        <f t="shared" si="7"/>
        <v>4561.5899999999883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4</v>
      </c>
      <c r="C598" s="298">
        <v>46088</v>
      </c>
      <c r="D598" s="299" t="s">
        <v>296</v>
      </c>
      <c r="E598" s="331">
        <v>23.62</v>
      </c>
      <c r="F598" s="331"/>
      <c r="G598" s="333">
        <f t="shared" si="7"/>
        <v>4574.0299999999879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46088</v>
      </c>
      <c r="D599" s="299" t="s">
        <v>301</v>
      </c>
      <c r="E599" s="331">
        <v>36.049999999999997</v>
      </c>
      <c r="F599" s="331"/>
      <c r="G599" s="333">
        <f t="shared" si="7"/>
        <v>4597.6499999999878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14</v>
      </c>
      <c r="C600" s="298">
        <v>46087</v>
      </c>
      <c r="D600" s="299" t="s">
        <v>366</v>
      </c>
      <c r="E600" s="331">
        <v>66.67</v>
      </c>
      <c r="F600" s="331"/>
      <c r="G600" s="333">
        <f t="shared" si="7"/>
        <v>4633.699999999988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46087</v>
      </c>
      <c r="D601" s="299" t="s">
        <v>296</v>
      </c>
      <c r="E601" s="331">
        <v>17.850000000000001</v>
      </c>
      <c r="F601" s="331"/>
      <c r="G601" s="333">
        <f t="shared" si="7"/>
        <v>4700.3699999999881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46087</v>
      </c>
      <c r="D602" s="299" t="s">
        <v>304</v>
      </c>
      <c r="E602" s="331">
        <v>112.13</v>
      </c>
      <c r="F602" s="331"/>
      <c r="G602" s="333">
        <f t="shared" si="7"/>
        <v>4718.2199999999884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46087</v>
      </c>
      <c r="D603" s="299" t="s">
        <v>324</v>
      </c>
      <c r="E603" s="331">
        <v>7.31</v>
      </c>
      <c r="F603" s="331"/>
      <c r="G603" s="333">
        <f t="shared" si="7"/>
        <v>4830.3499999999885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291</v>
      </c>
      <c r="B604" s="330">
        <v>39</v>
      </c>
      <c r="C604" s="298">
        <v>46086</v>
      </c>
      <c r="D604" s="299" t="s">
        <v>292</v>
      </c>
      <c r="E604" s="331"/>
      <c r="F604" s="331">
        <v>2763.78</v>
      </c>
      <c r="G604" s="333">
        <f t="shared" si="7"/>
        <v>4837.6599999999889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4</v>
      </c>
      <c r="C605" s="298">
        <v>46086</v>
      </c>
      <c r="D605" s="299" t="s">
        <v>295</v>
      </c>
      <c r="E605" s="331">
        <v>31.52</v>
      </c>
      <c r="F605" s="331"/>
      <c r="G605" s="333">
        <f t="shared" si="7"/>
        <v>2073.8799999999892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46086</v>
      </c>
      <c r="D606" s="299" t="s">
        <v>358</v>
      </c>
      <c r="E606" s="331">
        <v>14.86</v>
      </c>
      <c r="F606" s="331"/>
      <c r="G606" s="333">
        <f t="shared" si="7"/>
        <v>2105.3999999999892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8</v>
      </c>
      <c r="C607" s="298">
        <v>46086</v>
      </c>
      <c r="D607" s="299" t="s">
        <v>409</v>
      </c>
      <c r="E607" s="331">
        <v>44.99</v>
      </c>
      <c r="F607" s="331"/>
      <c r="G607" s="333">
        <f t="shared" si="7"/>
        <v>2120.2599999999893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46085</v>
      </c>
      <c r="D608" s="299" t="s">
        <v>421</v>
      </c>
      <c r="E608" s="331">
        <v>15</v>
      </c>
      <c r="F608" s="331"/>
      <c r="G608" s="333">
        <f t="shared" si="7"/>
        <v>2165.2499999999891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46085</v>
      </c>
      <c r="D609" s="299" t="s">
        <v>296</v>
      </c>
      <c r="E609" s="331">
        <v>10.84</v>
      </c>
      <c r="F609" s="331"/>
      <c r="G609" s="333">
        <f t="shared" si="7"/>
        <v>2180.2499999999891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294</v>
      </c>
      <c r="B610" s="330">
        <v>14</v>
      </c>
      <c r="C610" s="298">
        <v>46085</v>
      </c>
      <c r="D610" s="299" t="s">
        <v>367</v>
      </c>
      <c r="E610" s="331">
        <v>68.739999999999995</v>
      </c>
      <c r="F610" s="331"/>
      <c r="G610" s="333">
        <f t="shared" si="7"/>
        <v>2191.0899999999892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46085</v>
      </c>
      <c r="D611" s="299" t="s">
        <v>310</v>
      </c>
      <c r="E611" s="331">
        <v>30.67</v>
      </c>
      <c r="F611" s="331"/>
      <c r="G611" s="333">
        <f t="shared" si="7"/>
        <v>2259.829999999989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17</v>
      </c>
      <c r="C612" s="298">
        <v>46085</v>
      </c>
      <c r="D612" s="299" t="s">
        <v>370</v>
      </c>
      <c r="E612" s="331">
        <v>99</v>
      </c>
      <c r="F612" s="331"/>
      <c r="G612" s="333">
        <f t="shared" si="7"/>
        <v>2290.4999999999891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21</v>
      </c>
      <c r="C613" s="298">
        <v>46084</v>
      </c>
      <c r="D613" s="299" t="s">
        <v>194</v>
      </c>
      <c r="E613" s="331">
        <v>40.72</v>
      </c>
      <c r="F613" s="331"/>
      <c r="G613" s="333">
        <f t="shared" si="7"/>
        <v>2389.4999999999891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284</v>
      </c>
      <c r="B614" s="330">
        <v>36</v>
      </c>
      <c r="C614" s="298">
        <v>46084</v>
      </c>
      <c r="D614" s="299" t="s">
        <v>374</v>
      </c>
      <c r="E614" s="331">
        <v>50</v>
      </c>
      <c r="F614" s="331"/>
      <c r="G614" s="333">
        <f t="shared" si="7"/>
        <v>2430.2199999999889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46084</v>
      </c>
      <c r="D615" s="299" t="s">
        <v>296</v>
      </c>
      <c r="E615" s="331">
        <v>14.67</v>
      </c>
      <c r="F615" s="331"/>
      <c r="G615" s="333">
        <f t="shared" si="7"/>
        <v>2480.2199999999889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4</v>
      </c>
      <c r="C616" s="298">
        <v>46084</v>
      </c>
      <c r="D616" s="299" t="s">
        <v>296</v>
      </c>
      <c r="E616" s="331">
        <v>27.42</v>
      </c>
      <c r="F616" s="331"/>
      <c r="G616" s="333">
        <f t="shared" si="7"/>
        <v>2494.889999999989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46084</v>
      </c>
      <c r="D617" s="299" t="s">
        <v>422</v>
      </c>
      <c r="E617" s="331">
        <v>106.27</v>
      </c>
      <c r="F617" s="331"/>
      <c r="G617" s="333">
        <f t="shared" si="7"/>
        <v>2522.309999999989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6</v>
      </c>
      <c r="C618" s="298">
        <v>46084</v>
      </c>
      <c r="D618" s="299" t="s">
        <v>422</v>
      </c>
      <c r="E618" s="331">
        <v>-107</v>
      </c>
      <c r="F618" s="331"/>
      <c r="G618" s="333">
        <f t="shared" si="7"/>
        <v>2628.579999999989</v>
      </c>
      <c r="H618" s="334" t="s">
        <v>298</v>
      </c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46083</v>
      </c>
      <c r="D619" s="299" t="s">
        <v>301</v>
      </c>
      <c r="E619" s="331">
        <v>20</v>
      </c>
      <c r="F619" s="331"/>
      <c r="G619" s="333">
        <f t="shared" si="7"/>
        <v>2521.579999999989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287</v>
      </c>
      <c r="B620" s="330" t="s">
        <v>287</v>
      </c>
      <c r="C620" s="298">
        <v>46083</v>
      </c>
      <c r="D620" s="299" t="s">
        <v>288</v>
      </c>
      <c r="E620" s="331">
        <v>185.64</v>
      </c>
      <c r="F620" s="331">
        <v>185.64</v>
      </c>
      <c r="G620" s="333">
        <f t="shared" si="7"/>
        <v>2541.579999999989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46083</v>
      </c>
      <c r="D621" s="299" t="s">
        <v>424</v>
      </c>
      <c r="E621" s="331">
        <v>70.12</v>
      </c>
      <c r="F621" s="331"/>
      <c r="G621" s="333">
        <f t="shared" si="7"/>
        <v>2541.579999999989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17</v>
      </c>
      <c r="C622" s="298">
        <v>46083</v>
      </c>
      <c r="D622" s="299" t="s">
        <v>188</v>
      </c>
      <c r="E622" s="331">
        <v>41.44</v>
      </c>
      <c r="F622" s="331"/>
      <c r="G622" s="333">
        <f t="shared" si="7"/>
        <v>2611.6999999999889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46083</v>
      </c>
      <c r="D623" s="299" t="s">
        <v>296</v>
      </c>
      <c r="E623" s="331">
        <v>8.7200000000000006</v>
      </c>
      <c r="F623" s="331"/>
      <c r="G623" s="333">
        <f t="shared" si="7"/>
        <v>2653.139999999989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22</v>
      </c>
      <c r="C624" s="298">
        <v>46082</v>
      </c>
      <c r="D624" s="299" t="s">
        <v>375</v>
      </c>
      <c r="E624" s="331">
        <v>6.37</v>
      </c>
      <c r="F624" s="331"/>
      <c r="G624" s="333">
        <f t="shared" si="7"/>
        <v>2661.8599999999888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46082</v>
      </c>
      <c r="D625" s="299" t="s">
        <v>296</v>
      </c>
      <c r="E625" s="331">
        <v>9.8699999999999992</v>
      </c>
      <c r="F625" s="331"/>
      <c r="G625" s="333">
        <f t="shared" si="7"/>
        <v>2668.2299999999886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46082</v>
      </c>
      <c r="D626" s="299" t="s">
        <v>311</v>
      </c>
      <c r="E626" s="331">
        <v>119.55</v>
      </c>
      <c r="F626" s="331"/>
      <c r="G626" s="333">
        <f t="shared" si="7"/>
        <v>2678.0999999999885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3</v>
      </c>
      <c r="C627" s="298">
        <v>46082</v>
      </c>
      <c r="D627" s="299" t="s">
        <v>348</v>
      </c>
      <c r="E627" s="331">
        <v>25</v>
      </c>
      <c r="F627" s="331"/>
      <c r="G627" s="333">
        <f t="shared" si="7"/>
        <v>2797.6499999999887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46082</v>
      </c>
      <c r="D628" s="299" t="s">
        <v>304</v>
      </c>
      <c r="E628" s="331">
        <v>119.17</v>
      </c>
      <c r="F628" s="331"/>
      <c r="G628" s="333">
        <f t="shared" si="7"/>
        <v>2822.6499999999887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284</v>
      </c>
      <c r="B629" s="330">
        <v>37</v>
      </c>
      <c r="C629" s="298">
        <v>46081</v>
      </c>
      <c r="D629" s="299" t="s">
        <v>425</v>
      </c>
      <c r="E629" s="331">
        <v>3764.91</v>
      </c>
      <c r="F629" s="331"/>
      <c r="G629" s="333">
        <f t="shared" si="7"/>
        <v>2941.8199999999888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25</v>
      </c>
      <c r="C630" s="298">
        <v>46081</v>
      </c>
      <c r="D630" s="298" t="s">
        <v>204</v>
      </c>
      <c r="E630" s="331">
        <v>350</v>
      </c>
      <c r="F630" s="331"/>
      <c r="G630" s="333">
        <f t="shared" si="7"/>
        <v>6706.7299999999886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26</v>
      </c>
      <c r="C631" s="298">
        <v>46081</v>
      </c>
      <c r="D631" s="298" t="s">
        <v>205</v>
      </c>
      <c r="E631" s="331">
        <v>320</v>
      </c>
      <c r="F631" s="331"/>
      <c r="G631" s="333">
        <f t="shared" si="7"/>
        <v>7056.7299999999886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286</v>
      </c>
      <c r="B632" s="330">
        <v>27</v>
      </c>
      <c r="C632" s="298">
        <v>46081</v>
      </c>
      <c r="D632" s="298" t="s">
        <v>206</v>
      </c>
      <c r="E632" s="331">
        <v>25</v>
      </c>
      <c r="F632" s="331"/>
      <c r="G632" s="333">
        <f t="shared" si="7"/>
        <v>7376.7299999999886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286</v>
      </c>
      <c r="B633" s="330">
        <v>28</v>
      </c>
      <c r="C633" s="298">
        <v>46081</v>
      </c>
      <c r="D633" s="298" t="s">
        <v>207</v>
      </c>
      <c r="E633" s="331">
        <v>25</v>
      </c>
      <c r="F633" s="331"/>
      <c r="G633" s="333">
        <f t="shared" si="7"/>
        <v>7401.7299999999886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286</v>
      </c>
      <c r="B634" s="330">
        <v>29</v>
      </c>
      <c r="C634" s="298">
        <v>46081</v>
      </c>
      <c r="D634" s="298" t="s">
        <v>208</v>
      </c>
      <c r="E634" s="331">
        <v>45</v>
      </c>
      <c r="F634" s="331"/>
      <c r="G634" s="333">
        <f t="shared" si="7"/>
        <v>7426.7299999999886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286</v>
      </c>
      <c r="B635" s="330">
        <v>30</v>
      </c>
      <c r="C635" s="298">
        <v>46081</v>
      </c>
      <c r="D635" s="298" t="s">
        <v>209</v>
      </c>
      <c r="E635" s="331">
        <v>400</v>
      </c>
      <c r="F635" s="331"/>
      <c r="G635" s="333">
        <f t="shared" si="7"/>
        <v>7471.7299999999886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286</v>
      </c>
      <c r="B636" s="330">
        <v>31</v>
      </c>
      <c r="C636" s="298">
        <v>46081</v>
      </c>
      <c r="D636" s="298" t="s">
        <v>210</v>
      </c>
      <c r="E636" s="331">
        <v>375</v>
      </c>
      <c r="F636" s="331"/>
      <c r="G636" s="333">
        <f t="shared" si="7"/>
        <v>7871.7299999999886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286</v>
      </c>
      <c r="B637" s="330">
        <v>32</v>
      </c>
      <c r="C637" s="298">
        <v>46081</v>
      </c>
      <c r="D637" s="298" t="s">
        <v>211</v>
      </c>
      <c r="E637" s="331">
        <v>100</v>
      </c>
      <c r="F637" s="331"/>
      <c r="G637" s="333">
        <f t="shared" si="7"/>
        <v>8246.7299999999886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286</v>
      </c>
      <c r="B638" s="330">
        <v>33</v>
      </c>
      <c r="C638" s="298">
        <v>46081</v>
      </c>
      <c r="D638" s="298" t="s">
        <v>212</v>
      </c>
      <c r="E638" s="331">
        <v>85</v>
      </c>
      <c r="F638" s="331"/>
      <c r="G638" s="333">
        <f t="shared" si="7"/>
        <v>8346.7299999999886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286</v>
      </c>
      <c r="B639" s="330">
        <v>34</v>
      </c>
      <c r="C639" s="298">
        <v>46081</v>
      </c>
      <c r="D639" s="298" t="s">
        <v>213</v>
      </c>
      <c r="E639" s="331">
        <v>230</v>
      </c>
      <c r="F639" s="331"/>
      <c r="G639" s="333">
        <f t="shared" si="7"/>
        <v>8431.7299999999886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286</v>
      </c>
      <c r="B640" s="330">
        <v>35</v>
      </c>
      <c r="C640" s="298">
        <v>46081</v>
      </c>
      <c r="D640" s="298" t="s">
        <v>214</v>
      </c>
      <c r="E640" s="331">
        <v>45</v>
      </c>
      <c r="F640" s="331"/>
      <c r="G640" s="333">
        <f t="shared" si="7"/>
        <v>8661.7299999999886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42</v>
      </c>
      <c r="C641" s="298">
        <v>46081</v>
      </c>
      <c r="D641" s="298" t="s">
        <v>200</v>
      </c>
      <c r="E641" s="331">
        <v>51.19</v>
      </c>
      <c r="F641" s="331"/>
      <c r="G641" s="333">
        <f t="shared" si="7"/>
        <v>8706.7299999999886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43</v>
      </c>
      <c r="C642" s="298">
        <v>46081</v>
      </c>
      <c r="D642" s="298" t="s">
        <v>201</v>
      </c>
      <c r="E642" s="331">
        <v>37.17</v>
      </c>
      <c r="F642" s="331"/>
      <c r="G642" s="333">
        <f t="shared" si="7"/>
        <v>8757.9199999999892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10</v>
      </c>
      <c r="C643" s="298">
        <v>46081</v>
      </c>
      <c r="D643" s="298" t="s">
        <v>176</v>
      </c>
      <c r="E643" s="331">
        <v>17.899999999999999</v>
      </c>
      <c r="F643" s="331"/>
      <c r="G643" s="333">
        <f t="shared" si="7"/>
        <v>8795.0899999999892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46080</v>
      </c>
      <c r="D644" s="298" t="s">
        <v>358</v>
      </c>
      <c r="E644" s="331">
        <v>11.17</v>
      </c>
      <c r="F644" s="331"/>
      <c r="G644" s="333">
        <f t="shared" si="7"/>
        <v>8812.9899999999889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46080</v>
      </c>
      <c r="D645" s="299" t="s">
        <v>426</v>
      </c>
      <c r="E645" s="331">
        <v>25</v>
      </c>
      <c r="F645" s="331"/>
      <c r="G645" s="333">
        <f t="shared" si="7"/>
        <v>8824.1599999999889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46080</v>
      </c>
      <c r="D646" s="299" t="s">
        <v>358</v>
      </c>
      <c r="E646" s="331">
        <v>22.84</v>
      </c>
      <c r="F646" s="331"/>
      <c r="G646" s="333">
        <f t="shared" si="7"/>
        <v>8849.1599999999889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6</v>
      </c>
      <c r="C647" s="298">
        <v>46080</v>
      </c>
      <c r="D647" s="299" t="s">
        <v>427</v>
      </c>
      <c r="E647" s="331">
        <v>-88</v>
      </c>
      <c r="F647" s="331"/>
      <c r="G647" s="333">
        <f t="shared" si="7"/>
        <v>8871.9999999999891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291</v>
      </c>
      <c r="B648" s="330">
        <v>38</v>
      </c>
      <c r="C648" s="298">
        <v>46080</v>
      </c>
      <c r="D648" s="299" t="s">
        <v>293</v>
      </c>
      <c r="E648" s="331"/>
      <c r="F648" s="331">
        <v>4278.1499999999996</v>
      </c>
      <c r="G648" s="333">
        <f t="shared" si="7"/>
        <v>8783.9999999999891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46080</v>
      </c>
      <c r="D649" s="299" t="s">
        <v>428</v>
      </c>
      <c r="E649" s="331">
        <v>25.93</v>
      </c>
      <c r="F649" s="331"/>
      <c r="G649" s="333">
        <f t="shared" si="7"/>
        <v>4505.8499999999904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4</v>
      </c>
      <c r="C650" s="298">
        <v>46079</v>
      </c>
      <c r="D650" s="299" t="s">
        <v>310</v>
      </c>
      <c r="E650" s="331">
        <v>29.84</v>
      </c>
      <c r="F650" s="331"/>
      <c r="G650" s="333">
        <f t="shared" si="7"/>
        <v>4531.7799999999907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5</v>
      </c>
      <c r="C651" s="298">
        <v>46079</v>
      </c>
      <c r="D651" s="299" t="s">
        <v>429</v>
      </c>
      <c r="E651" s="331">
        <v>103.25</v>
      </c>
      <c r="F651" s="331"/>
      <c r="G651" s="333">
        <f t="shared" si="7"/>
        <v>4561.6199999999908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8</v>
      </c>
      <c r="C652" s="298">
        <v>46079</v>
      </c>
      <c r="D652" s="299" t="s">
        <v>357</v>
      </c>
      <c r="E652" s="331">
        <v>26.02</v>
      </c>
      <c r="F652" s="331"/>
      <c r="G652" s="333">
        <f t="shared" si="7"/>
        <v>4664.8699999999908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24</v>
      </c>
      <c r="C653" s="298">
        <v>46079</v>
      </c>
      <c r="D653" s="299" t="s">
        <v>860</v>
      </c>
      <c r="E653" s="331">
        <v>84.83</v>
      </c>
      <c r="F653" s="331"/>
      <c r="G653" s="333">
        <f t="shared" si="7"/>
        <v>4690.8899999999912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46079</v>
      </c>
      <c r="D654" s="299" t="s">
        <v>296</v>
      </c>
      <c r="E654" s="331">
        <v>17.87</v>
      </c>
      <c r="F654" s="331"/>
      <c r="G654" s="333">
        <f t="shared" si="7"/>
        <v>4775.7199999999912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5</v>
      </c>
      <c r="C655" s="298">
        <v>46079</v>
      </c>
      <c r="D655" s="299" t="s">
        <v>430</v>
      </c>
      <c r="E655" s="331">
        <v>123.64</v>
      </c>
      <c r="F655" s="331"/>
      <c r="G655" s="333">
        <f t="shared" si="7"/>
        <v>4793.5899999999911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8</v>
      </c>
      <c r="C656" s="298">
        <v>46078</v>
      </c>
      <c r="D656" s="299" t="s">
        <v>319</v>
      </c>
      <c r="E656" s="331">
        <v>18.5</v>
      </c>
      <c r="F656" s="331"/>
      <c r="G656" s="333">
        <f t="shared" si="7"/>
        <v>4917.2299999999914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4</v>
      </c>
      <c r="C657" s="298">
        <v>46078</v>
      </c>
      <c r="D657" s="299" t="s">
        <v>296</v>
      </c>
      <c r="E657" s="331">
        <v>50.96</v>
      </c>
      <c r="F657" s="331"/>
      <c r="G657" s="333">
        <f t="shared" si="7"/>
        <v>4935.7299999999914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46078</v>
      </c>
      <c r="D658" s="299" t="s">
        <v>296</v>
      </c>
      <c r="E658" s="331">
        <v>11.28</v>
      </c>
      <c r="F658" s="331"/>
      <c r="G658" s="333">
        <f t="shared" si="7"/>
        <v>4986.6899999999914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12</v>
      </c>
      <c r="C659" s="298">
        <v>46078</v>
      </c>
      <c r="D659" s="299" t="s">
        <v>314</v>
      </c>
      <c r="E659" s="331">
        <v>204.47</v>
      </c>
      <c r="F659" s="331"/>
      <c r="G659" s="333">
        <f t="shared" si="7"/>
        <v>4997.9699999999912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46078</v>
      </c>
      <c r="D660" s="299" t="s">
        <v>308</v>
      </c>
      <c r="E660" s="331">
        <v>47.99</v>
      </c>
      <c r="F660" s="331"/>
      <c r="G660" s="333">
        <f t="shared" si="7"/>
        <v>5202.4399999999914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1</v>
      </c>
      <c r="C661" s="298">
        <v>46078</v>
      </c>
      <c r="D661" s="299" t="s">
        <v>304</v>
      </c>
      <c r="E661" s="331">
        <v>19.09</v>
      </c>
      <c r="F661" s="331"/>
      <c r="G661" s="333">
        <f t="shared" si="7"/>
        <v>5250.4299999999912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23</v>
      </c>
      <c r="C662" s="298">
        <v>46076</v>
      </c>
      <c r="D662" s="299" t="s">
        <v>67</v>
      </c>
      <c r="E662" s="331">
        <v>650.88</v>
      </c>
      <c r="F662" s="331"/>
      <c r="G662" s="333">
        <f t="shared" si="7"/>
        <v>5269.5199999999913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6</v>
      </c>
      <c r="C663" s="298">
        <v>46076</v>
      </c>
      <c r="D663" s="299" t="s">
        <v>351</v>
      </c>
      <c r="E663" s="331">
        <v>35</v>
      </c>
      <c r="F663" s="331"/>
      <c r="G663" s="333">
        <f t="shared" si="7"/>
        <v>5920.3999999999915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46076</v>
      </c>
      <c r="D664" s="299" t="s">
        <v>306</v>
      </c>
      <c r="E664" s="331">
        <v>128.97999999999999</v>
      </c>
      <c r="F664" s="331"/>
      <c r="G664" s="333">
        <f t="shared" si="7"/>
        <v>5955.3999999999915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1</v>
      </c>
      <c r="C665" s="298">
        <v>46076</v>
      </c>
      <c r="D665" s="299" t="s">
        <v>320</v>
      </c>
      <c r="E665" s="331">
        <v>52.55</v>
      </c>
      <c r="F665" s="331"/>
      <c r="G665" s="333">
        <f t="shared" si="7"/>
        <v>6084.379999999991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3</v>
      </c>
      <c r="C666" s="298">
        <v>46075</v>
      </c>
      <c r="D666" s="299" t="s">
        <v>348</v>
      </c>
      <c r="E666" s="331">
        <v>13.76</v>
      </c>
      <c r="F666" s="331"/>
      <c r="G666" s="333">
        <f t="shared" si="7"/>
        <v>6136.9299999999912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46075</v>
      </c>
      <c r="D667" s="299" t="s">
        <v>311</v>
      </c>
      <c r="E667" s="331">
        <v>187.64</v>
      </c>
      <c r="F667" s="331"/>
      <c r="G667" s="333">
        <f t="shared" si="7"/>
        <v>6150.6899999999914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46074</v>
      </c>
      <c r="D668" s="299" t="s">
        <v>393</v>
      </c>
      <c r="E668" s="331">
        <v>75.78</v>
      </c>
      <c r="F668" s="331"/>
      <c r="G668" s="333">
        <f t="shared" si="7"/>
        <v>6338.3299999999917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46074</v>
      </c>
      <c r="D669" s="299" t="s">
        <v>392</v>
      </c>
      <c r="E669" s="331">
        <v>27.41</v>
      </c>
      <c r="F669" s="331"/>
      <c r="G669" s="333">
        <f t="shared" si="7"/>
        <v>6414.1099999999915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46074</v>
      </c>
      <c r="D670" s="299" t="s">
        <v>431</v>
      </c>
      <c r="E670" s="331">
        <v>32.049999999999997</v>
      </c>
      <c r="F670" s="331"/>
      <c r="G670" s="333">
        <f t="shared" si="7"/>
        <v>6441.5199999999913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46074</v>
      </c>
      <c r="D671" s="299" t="s">
        <v>358</v>
      </c>
      <c r="E671" s="331">
        <v>9.4700000000000006</v>
      </c>
      <c r="F671" s="331"/>
      <c r="G671" s="333">
        <f t="shared" si="7"/>
        <v>6473.5699999999915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46073</v>
      </c>
      <c r="D672" s="299" t="s">
        <v>296</v>
      </c>
      <c r="E672" s="331">
        <v>14.47</v>
      </c>
      <c r="F672" s="331"/>
      <c r="G672" s="333">
        <f t="shared" si="7"/>
        <v>6483.0399999999918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46073</v>
      </c>
      <c r="D673" s="299" t="s">
        <v>355</v>
      </c>
      <c r="E673" s="331">
        <v>11.97</v>
      </c>
      <c r="F673" s="331"/>
      <c r="G673" s="333">
        <f t="shared" si="7"/>
        <v>6497.509999999992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46073</v>
      </c>
      <c r="D674" s="299" t="s">
        <v>355</v>
      </c>
      <c r="E674" s="331">
        <v>59.88</v>
      </c>
      <c r="F674" s="331"/>
      <c r="G674" s="333">
        <f t="shared" si="7"/>
        <v>6509.4799999999923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2</v>
      </c>
      <c r="C675" s="298">
        <v>46073</v>
      </c>
      <c r="D675" s="299" t="s">
        <v>418</v>
      </c>
      <c r="E675" s="331">
        <v>19.57</v>
      </c>
      <c r="F675" s="331"/>
      <c r="G675" s="333">
        <f t="shared" si="7"/>
        <v>6569.3599999999924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22</v>
      </c>
      <c r="C676" s="298">
        <v>46073</v>
      </c>
      <c r="D676" s="299" t="s">
        <v>323</v>
      </c>
      <c r="E676" s="331">
        <v>20.22</v>
      </c>
      <c r="F676" s="331"/>
      <c r="G676" s="333">
        <f t="shared" si="7"/>
        <v>6588.9299999999921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46073</v>
      </c>
      <c r="D677" s="299" t="s">
        <v>358</v>
      </c>
      <c r="E677" s="331">
        <v>5.3</v>
      </c>
      <c r="F677" s="331"/>
      <c r="G677" s="333">
        <f t="shared" si="7"/>
        <v>6609.1499999999924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46073</v>
      </c>
      <c r="D678" s="299" t="s">
        <v>324</v>
      </c>
      <c r="E678" s="331">
        <v>8.1300000000000008</v>
      </c>
      <c r="F678" s="331"/>
      <c r="G678" s="333">
        <f t="shared" si="7"/>
        <v>6614.4499999999925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4</v>
      </c>
      <c r="C679" s="298">
        <v>46073</v>
      </c>
      <c r="D679" s="299" t="s">
        <v>310</v>
      </c>
      <c r="E679" s="331">
        <v>32.43</v>
      </c>
      <c r="F679" s="331"/>
      <c r="G679" s="333">
        <f t="shared" si="7"/>
        <v>6622.5799999999927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46073</v>
      </c>
      <c r="D680" s="299" t="s">
        <v>432</v>
      </c>
      <c r="E680" s="331">
        <v>98.65</v>
      </c>
      <c r="F680" s="331"/>
      <c r="G680" s="333">
        <f t="shared" si="7"/>
        <v>6655.0099999999929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46072</v>
      </c>
      <c r="D681" s="299" t="s">
        <v>300</v>
      </c>
      <c r="E681" s="331">
        <v>30.87</v>
      </c>
      <c r="F681" s="331"/>
      <c r="G681" s="333">
        <f t="shared" si="7"/>
        <v>6753.6599999999926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46072</v>
      </c>
      <c r="D682" s="299" t="s">
        <v>300</v>
      </c>
      <c r="E682" s="331">
        <v>15.96</v>
      </c>
      <c r="F682" s="331"/>
      <c r="G682" s="333">
        <f t="shared" si="7"/>
        <v>6784.5299999999925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46072</v>
      </c>
      <c r="D683" s="299" t="s">
        <v>296</v>
      </c>
      <c r="E683" s="331">
        <v>17.36</v>
      </c>
      <c r="F683" s="331"/>
      <c r="G683" s="333">
        <f t="shared" si="7"/>
        <v>6800.4899999999925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294</v>
      </c>
      <c r="B684" s="330">
        <v>22</v>
      </c>
      <c r="C684" s="298">
        <v>46072</v>
      </c>
      <c r="D684" s="299" t="s">
        <v>328</v>
      </c>
      <c r="E684" s="331">
        <v>7.46</v>
      </c>
      <c r="F684" s="331"/>
      <c r="G684" s="333">
        <f t="shared" si="7"/>
        <v>6817.8499999999922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291</v>
      </c>
      <c r="B685" s="330">
        <v>39</v>
      </c>
      <c r="C685" s="298">
        <v>46072</v>
      </c>
      <c r="D685" s="299" t="s">
        <v>292</v>
      </c>
      <c r="E685" s="331"/>
      <c r="F685" s="331">
        <v>2763.77</v>
      </c>
      <c r="G685" s="333">
        <f t="shared" si="7"/>
        <v>6825.3099999999922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335</v>
      </c>
      <c r="B686" s="330" t="s">
        <v>335</v>
      </c>
      <c r="C686" s="298">
        <v>46071</v>
      </c>
      <c r="D686" s="299" t="s">
        <v>336</v>
      </c>
      <c r="E686" s="331">
        <v>182.55</v>
      </c>
      <c r="F686" s="331"/>
      <c r="G686" s="333">
        <f t="shared" si="7"/>
        <v>4061.5399999999927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15</v>
      </c>
      <c r="C687" s="298">
        <v>46071</v>
      </c>
      <c r="D687" s="299" t="s">
        <v>185</v>
      </c>
      <c r="E687" s="331">
        <v>188.16</v>
      </c>
      <c r="F687" s="331"/>
      <c r="G687" s="333">
        <f t="shared" si="7"/>
        <v>4244.0899999999929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291</v>
      </c>
      <c r="B688" s="330">
        <v>40</v>
      </c>
      <c r="C688" s="298">
        <v>46071</v>
      </c>
      <c r="D688" s="299" t="s">
        <v>316</v>
      </c>
      <c r="E688" s="331"/>
      <c r="F688" s="331">
        <v>1281.58</v>
      </c>
      <c r="G688" s="333">
        <f t="shared" si="7"/>
        <v>4432.2499999999927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46071</v>
      </c>
      <c r="D689" s="299" t="s">
        <v>433</v>
      </c>
      <c r="E689" s="331">
        <v>-146</v>
      </c>
      <c r="F689" s="331"/>
      <c r="G689" s="333">
        <f t="shared" si="7"/>
        <v>3150.6699999999933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46071</v>
      </c>
      <c r="D690" s="299" t="s">
        <v>434</v>
      </c>
      <c r="E690" s="331">
        <v>-13</v>
      </c>
      <c r="F690" s="331"/>
      <c r="G690" s="333">
        <f t="shared" si="7"/>
        <v>3004.6699999999933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335</v>
      </c>
      <c r="B691" s="330" t="s">
        <v>335</v>
      </c>
      <c r="C691" s="298">
        <v>46071</v>
      </c>
      <c r="D691" s="299" t="s">
        <v>460</v>
      </c>
      <c r="E691" s="331"/>
      <c r="F691" s="331">
        <v>191</v>
      </c>
      <c r="G691" s="333">
        <f t="shared" si="7"/>
        <v>2991.6699999999933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46071</v>
      </c>
      <c r="D692" s="299" t="s">
        <v>300</v>
      </c>
      <c r="E692" s="331">
        <v>43.63</v>
      </c>
      <c r="F692" s="331"/>
      <c r="G692" s="333">
        <f t="shared" si="7"/>
        <v>2800.6699999999933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46071</v>
      </c>
      <c r="D693" s="299" t="s">
        <v>300</v>
      </c>
      <c r="E693" s="331">
        <v>10.64</v>
      </c>
      <c r="F693" s="331"/>
      <c r="G693" s="333">
        <f t="shared" si="7"/>
        <v>2844.2999999999934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46071</v>
      </c>
      <c r="D694" s="299" t="s">
        <v>296</v>
      </c>
      <c r="E694" s="331">
        <v>14.87</v>
      </c>
      <c r="F694" s="331"/>
      <c r="G694" s="333">
        <f t="shared" si="7"/>
        <v>2854.9399999999932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46071</v>
      </c>
      <c r="D695" s="299" t="s">
        <v>295</v>
      </c>
      <c r="E695" s="331">
        <v>12.99</v>
      </c>
      <c r="F695" s="331"/>
      <c r="G695" s="333">
        <f t="shared" si="7"/>
        <v>2869.8099999999931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4</v>
      </c>
      <c r="C696" s="298">
        <v>46071</v>
      </c>
      <c r="D696" s="299" t="s">
        <v>295</v>
      </c>
      <c r="E696" s="331">
        <v>29.47</v>
      </c>
      <c r="F696" s="331"/>
      <c r="G696" s="333">
        <f t="shared" si="7"/>
        <v>2882.7999999999929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22</v>
      </c>
      <c r="C697" s="298">
        <v>46071</v>
      </c>
      <c r="D697" s="299" t="s">
        <v>401</v>
      </c>
      <c r="E697" s="331">
        <v>13.84</v>
      </c>
      <c r="F697" s="331"/>
      <c r="G697" s="333">
        <f t="shared" si="7"/>
        <v>2912.2699999999927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46071</v>
      </c>
      <c r="D698" s="299" t="s">
        <v>435</v>
      </c>
      <c r="E698" s="331">
        <v>64.569999999999993</v>
      </c>
      <c r="F698" s="331"/>
      <c r="G698" s="333">
        <f t="shared" si="7"/>
        <v>2926.1099999999929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21</v>
      </c>
      <c r="C699" s="298">
        <v>46070</v>
      </c>
      <c r="D699" s="299" t="s">
        <v>194</v>
      </c>
      <c r="E699" s="331">
        <v>81</v>
      </c>
      <c r="F699" s="331"/>
      <c r="G699" s="333">
        <f t="shared" si="7"/>
        <v>2990.679999999993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46070</v>
      </c>
      <c r="D700" s="299" t="s">
        <v>384</v>
      </c>
      <c r="E700" s="331">
        <v>81.41</v>
      </c>
      <c r="F700" s="331"/>
      <c r="G700" s="333">
        <f t="shared" si="7"/>
        <v>3071.679999999993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46070</v>
      </c>
      <c r="D701" s="299" t="s">
        <v>300</v>
      </c>
      <c r="E701" s="331">
        <v>113.74</v>
      </c>
      <c r="F701" s="331"/>
      <c r="G701" s="333">
        <f t="shared" si="7"/>
        <v>3153.0899999999929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43</v>
      </c>
      <c r="C702" s="298">
        <v>46070</v>
      </c>
      <c r="D702" s="299" t="s">
        <v>333</v>
      </c>
      <c r="E702" s="331">
        <v>29.8</v>
      </c>
      <c r="F702" s="331"/>
      <c r="G702" s="333">
        <f t="shared" si="7"/>
        <v>3266.8299999999927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42</v>
      </c>
      <c r="C703" s="298">
        <v>46070</v>
      </c>
      <c r="D703" s="299" t="s">
        <v>333</v>
      </c>
      <c r="E703" s="331">
        <v>37.25</v>
      </c>
      <c r="F703" s="331"/>
      <c r="G703" s="333">
        <f t="shared" si="7"/>
        <v>3296.6299999999928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46070</v>
      </c>
      <c r="D704" s="299" t="s">
        <v>424</v>
      </c>
      <c r="E704" s="331">
        <v>7.97</v>
      </c>
      <c r="F704" s="331"/>
      <c r="G704" s="333">
        <f t="shared" si="7"/>
        <v>3333.8799999999928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294</v>
      </c>
      <c r="B705" s="330">
        <v>17</v>
      </c>
      <c r="C705" s="298">
        <v>46070</v>
      </c>
      <c r="D705" s="299" t="s">
        <v>188</v>
      </c>
      <c r="E705" s="331">
        <v>42.65</v>
      </c>
      <c r="F705" s="331"/>
      <c r="G705" s="333">
        <f t="shared" si="7"/>
        <v>3341.8499999999926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6</v>
      </c>
      <c r="C706" s="298">
        <v>46070</v>
      </c>
      <c r="D706" s="299" t="s">
        <v>436</v>
      </c>
      <c r="E706" s="331">
        <v>40</v>
      </c>
      <c r="F706" s="331"/>
      <c r="G706" s="333">
        <f t="shared" si="7"/>
        <v>3384.4999999999927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294</v>
      </c>
      <c r="B707" s="330">
        <v>11</v>
      </c>
      <c r="C707" s="298">
        <v>46070</v>
      </c>
      <c r="D707" s="299" t="s">
        <v>178</v>
      </c>
      <c r="E707" s="331">
        <v>480.91</v>
      </c>
      <c r="F707" s="331"/>
      <c r="G707" s="333">
        <f t="shared" si="7"/>
        <v>3424.4999999999927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23</v>
      </c>
      <c r="C708" s="298">
        <v>46070</v>
      </c>
      <c r="D708" s="299" t="s">
        <v>63</v>
      </c>
      <c r="E708" s="331">
        <v>529.46</v>
      </c>
      <c r="F708" s="331"/>
      <c r="G708" s="333">
        <f t="shared" si="7"/>
        <v>3905.4099999999926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46069</v>
      </c>
      <c r="D709" s="299" t="s">
        <v>324</v>
      </c>
      <c r="E709" s="331">
        <v>16.079999999999998</v>
      </c>
      <c r="F709" s="331"/>
      <c r="G709" s="333">
        <f t="shared" si="7"/>
        <v>4434.8699999999926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46069</v>
      </c>
      <c r="D710" s="299" t="s">
        <v>300</v>
      </c>
      <c r="E710" s="331">
        <v>21.17</v>
      </c>
      <c r="F710" s="331"/>
      <c r="G710" s="333">
        <f t="shared" si="7"/>
        <v>4450.9499999999925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46069</v>
      </c>
      <c r="D711" s="299" t="s">
        <v>300</v>
      </c>
      <c r="E711" s="331">
        <v>17.03</v>
      </c>
      <c r="F711" s="331"/>
      <c r="G711" s="333">
        <f t="shared" si="7"/>
        <v>4472.1199999999926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46069</v>
      </c>
      <c r="D712" s="299" t="s">
        <v>296</v>
      </c>
      <c r="E712" s="331">
        <v>18.309999999999999</v>
      </c>
      <c r="F712" s="331"/>
      <c r="G712" s="333">
        <f t="shared" si="7"/>
        <v>4489.1499999999924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46069</v>
      </c>
      <c r="D713" s="299" t="s">
        <v>301</v>
      </c>
      <c r="E713" s="331">
        <v>19.3</v>
      </c>
      <c r="F713" s="331"/>
      <c r="G713" s="333">
        <f t="shared" si="7"/>
        <v>4507.4599999999928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46069</v>
      </c>
      <c r="D714" s="299" t="s">
        <v>397</v>
      </c>
      <c r="E714" s="331">
        <v>24.67</v>
      </c>
      <c r="F714" s="331"/>
      <c r="G714" s="333">
        <f t="shared" si="7"/>
        <v>4526.7599999999929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287</v>
      </c>
      <c r="B715" s="330" t="s">
        <v>287</v>
      </c>
      <c r="C715" s="298">
        <v>46069</v>
      </c>
      <c r="D715" s="299" t="s">
        <v>397</v>
      </c>
      <c r="E715" s="331">
        <v>152.41999999999999</v>
      </c>
      <c r="F715" s="331">
        <v>152.41999999999999</v>
      </c>
      <c r="G715" s="333">
        <f t="shared" si="7"/>
        <v>4551.429999999993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46068</v>
      </c>
      <c r="D716" s="299" t="s">
        <v>437</v>
      </c>
      <c r="E716" s="331">
        <v>233.83</v>
      </c>
      <c r="F716" s="331"/>
      <c r="G716" s="333">
        <f t="shared" si="7"/>
        <v>4551.429999999993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46068</v>
      </c>
      <c r="D717" s="299" t="s">
        <v>326</v>
      </c>
      <c r="E717" s="331">
        <v>50.87</v>
      </c>
      <c r="F717" s="331"/>
      <c r="G717" s="333">
        <f t="shared" si="7"/>
        <v>4785.2599999999929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46068</v>
      </c>
      <c r="D718" s="299" t="s">
        <v>438</v>
      </c>
      <c r="E718" s="331">
        <v>16</v>
      </c>
      <c r="F718" s="331"/>
      <c r="G718" s="333">
        <f t="shared" si="7"/>
        <v>4836.1299999999928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46068</v>
      </c>
      <c r="D719" s="299" t="s">
        <v>353</v>
      </c>
      <c r="E719" s="331">
        <v>30</v>
      </c>
      <c r="F719" s="331"/>
      <c r="G719" s="333">
        <f t="shared" si="7"/>
        <v>4852.1299999999928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6</v>
      </c>
      <c r="C720" s="298">
        <v>46068</v>
      </c>
      <c r="D720" s="299" t="s">
        <v>306</v>
      </c>
      <c r="E720" s="331">
        <v>76</v>
      </c>
      <c r="F720" s="331"/>
      <c r="G720" s="333">
        <f t="shared" si="7"/>
        <v>4882.1299999999928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3</v>
      </c>
      <c r="C721" s="298">
        <v>46068</v>
      </c>
      <c r="D721" s="299" t="s">
        <v>348</v>
      </c>
      <c r="E721" s="331">
        <v>3.59</v>
      </c>
      <c r="F721" s="331"/>
      <c r="G721" s="333">
        <f t="shared" si="7"/>
        <v>4958.1299999999928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46068</v>
      </c>
      <c r="D722" s="299" t="s">
        <v>439</v>
      </c>
      <c r="E722" s="331">
        <v>70</v>
      </c>
      <c r="F722" s="331"/>
      <c r="G722" s="333">
        <f t="shared" si="7"/>
        <v>4961.719999999993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46068</v>
      </c>
      <c r="D723" s="299" t="s">
        <v>440</v>
      </c>
      <c r="E723" s="331">
        <v>175</v>
      </c>
      <c r="F723" s="331"/>
      <c r="G723" s="333">
        <f t="shared" si="7"/>
        <v>5031.719999999993</v>
      </c>
      <c r="H723" s="334" t="s">
        <v>298</v>
      </c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8</v>
      </c>
      <c r="C724" s="298">
        <v>46067</v>
      </c>
      <c r="D724" s="299" t="s">
        <v>319</v>
      </c>
      <c r="E724" s="331">
        <v>13.09</v>
      </c>
      <c r="F724" s="331"/>
      <c r="G724" s="333">
        <f t="shared" si="7"/>
        <v>5206.719999999993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3</v>
      </c>
      <c r="C725" s="298">
        <v>46067</v>
      </c>
      <c r="D725" s="299" t="s">
        <v>296</v>
      </c>
      <c r="E725" s="331">
        <v>7.56</v>
      </c>
      <c r="F725" s="331"/>
      <c r="G725" s="333">
        <f t="shared" si="7"/>
        <v>5219.8099999999931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46067</v>
      </c>
      <c r="D726" s="299" t="s">
        <v>296</v>
      </c>
      <c r="E726" s="331">
        <v>32.409999999999997</v>
      </c>
      <c r="F726" s="331"/>
      <c r="G726" s="333">
        <f t="shared" si="7"/>
        <v>5227.3699999999935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46067</v>
      </c>
      <c r="D727" s="299" t="s">
        <v>441</v>
      </c>
      <c r="E727" s="331">
        <v>400</v>
      </c>
      <c r="F727" s="331"/>
      <c r="G727" s="333">
        <f t="shared" si="7"/>
        <v>5259.7799999999934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46066</v>
      </c>
      <c r="D728" s="299" t="s">
        <v>319</v>
      </c>
      <c r="E728" s="331">
        <v>41.51</v>
      </c>
      <c r="F728" s="331"/>
      <c r="G728" s="333">
        <f t="shared" si="7"/>
        <v>5659.7799999999934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46066</v>
      </c>
      <c r="D729" s="299" t="s">
        <v>296</v>
      </c>
      <c r="E729" s="331">
        <v>21.55</v>
      </c>
      <c r="F729" s="331"/>
      <c r="G729" s="333">
        <f t="shared" si="7"/>
        <v>5701.2899999999936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2</v>
      </c>
      <c r="C730" s="298">
        <v>46066</v>
      </c>
      <c r="D730" s="299" t="s">
        <v>358</v>
      </c>
      <c r="E730" s="331">
        <v>12.45</v>
      </c>
      <c r="F730" s="331"/>
      <c r="G730" s="333">
        <f t="shared" si="7"/>
        <v>5722.8399999999938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287</v>
      </c>
      <c r="B731" s="330" t="s">
        <v>287</v>
      </c>
      <c r="C731" s="298">
        <v>46066</v>
      </c>
      <c r="D731" s="299" t="s">
        <v>397</v>
      </c>
      <c r="E731" s="331">
        <v>91.38</v>
      </c>
      <c r="F731" s="331">
        <v>91.38</v>
      </c>
      <c r="G731" s="333">
        <f t="shared" si="7"/>
        <v>5735.2899999999936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46066</v>
      </c>
      <c r="D732" s="299" t="s">
        <v>311</v>
      </c>
      <c r="E732" s="331">
        <v>16.48</v>
      </c>
      <c r="F732" s="331"/>
      <c r="G732" s="333">
        <f t="shared" si="7"/>
        <v>5735.2899999999936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1</v>
      </c>
      <c r="C733" s="298">
        <v>46066</v>
      </c>
      <c r="D733" s="299" t="s">
        <v>428</v>
      </c>
      <c r="E733" s="331">
        <v>12.76</v>
      </c>
      <c r="F733" s="331"/>
      <c r="G733" s="333">
        <f t="shared" si="7"/>
        <v>5751.7699999999932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46066</v>
      </c>
      <c r="D734" s="299" t="s">
        <v>329</v>
      </c>
      <c r="E734" s="331">
        <v>37.9</v>
      </c>
      <c r="F734" s="331"/>
      <c r="G734" s="333">
        <f t="shared" si="7"/>
        <v>5764.5299999999934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291</v>
      </c>
      <c r="B735" s="330">
        <v>40</v>
      </c>
      <c r="C735" s="298">
        <v>46066</v>
      </c>
      <c r="D735" s="299" t="s">
        <v>316</v>
      </c>
      <c r="E735" s="331"/>
      <c r="F735" s="331">
        <v>427.18</v>
      </c>
      <c r="G735" s="333">
        <f t="shared" si="7"/>
        <v>5802.429999999993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38</v>
      </c>
      <c r="C736" s="298">
        <v>46066</v>
      </c>
      <c r="D736" s="299" t="s">
        <v>293</v>
      </c>
      <c r="E736" s="331"/>
      <c r="F736" s="331">
        <v>4278.16</v>
      </c>
      <c r="G736" s="333">
        <f t="shared" si="7"/>
        <v>5375.2499999999927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8</v>
      </c>
      <c r="C737" s="298">
        <v>46065</v>
      </c>
      <c r="D737" s="299" t="s">
        <v>357</v>
      </c>
      <c r="E737" s="331">
        <v>111.36</v>
      </c>
      <c r="F737" s="331"/>
      <c r="G737" s="333">
        <f t="shared" si="7"/>
        <v>1097.0899999999931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6</v>
      </c>
      <c r="C738" s="298">
        <v>46065</v>
      </c>
      <c r="D738" s="299" t="s">
        <v>442</v>
      </c>
      <c r="E738" s="331">
        <v>16</v>
      </c>
      <c r="F738" s="331"/>
      <c r="G738" s="333">
        <f t="shared" si="7"/>
        <v>1208.449999999993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6</v>
      </c>
      <c r="C739" s="298">
        <v>46065</v>
      </c>
      <c r="D739" s="299" t="s">
        <v>300</v>
      </c>
      <c r="E739" s="331">
        <v>29.81</v>
      </c>
      <c r="F739" s="331"/>
      <c r="G739" s="333">
        <f t="shared" si="7"/>
        <v>1224.449999999993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19</v>
      </c>
      <c r="C740" s="298">
        <v>46065</v>
      </c>
      <c r="D740" s="299" t="s">
        <v>191</v>
      </c>
      <c r="E740" s="331">
        <v>200</v>
      </c>
      <c r="F740" s="331"/>
      <c r="G740" s="333">
        <f t="shared" si="7"/>
        <v>1254.2599999999929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46065</v>
      </c>
      <c r="D741" s="299" t="s">
        <v>296</v>
      </c>
      <c r="E741" s="331">
        <v>7.56</v>
      </c>
      <c r="F741" s="331"/>
      <c r="G741" s="333">
        <f t="shared" si="7"/>
        <v>1454.2599999999929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4</v>
      </c>
      <c r="C742" s="298">
        <v>46065</v>
      </c>
      <c r="D742" s="299" t="s">
        <v>296</v>
      </c>
      <c r="E742" s="331">
        <v>65.78</v>
      </c>
      <c r="F742" s="331"/>
      <c r="G742" s="333">
        <f t="shared" si="7"/>
        <v>1461.8199999999929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46065</v>
      </c>
      <c r="D743" s="299" t="s">
        <v>296</v>
      </c>
      <c r="E743" s="331">
        <v>3.93</v>
      </c>
      <c r="F743" s="331"/>
      <c r="G743" s="333">
        <f t="shared" si="7"/>
        <v>1527.5999999999929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7</v>
      </c>
      <c r="C744" s="298">
        <v>46065</v>
      </c>
      <c r="D744" s="299" t="s">
        <v>443</v>
      </c>
      <c r="E744" s="331">
        <v>564.83000000000004</v>
      </c>
      <c r="F744" s="331"/>
      <c r="G744" s="333">
        <f t="shared" si="7"/>
        <v>1531.5299999999929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7</v>
      </c>
      <c r="C745" s="298">
        <v>46065</v>
      </c>
      <c r="D745" s="299" t="s">
        <v>444</v>
      </c>
      <c r="E745" s="331">
        <v>70.180000000000007</v>
      </c>
      <c r="F745" s="331"/>
      <c r="G745" s="333">
        <f t="shared" si="7"/>
        <v>2096.3599999999929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6</v>
      </c>
      <c r="C746" s="298">
        <v>46065</v>
      </c>
      <c r="D746" s="299" t="s">
        <v>445</v>
      </c>
      <c r="E746" s="331">
        <v>2.66</v>
      </c>
      <c r="F746" s="331"/>
      <c r="G746" s="333">
        <f t="shared" si="7"/>
        <v>2166.5399999999927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5</v>
      </c>
      <c r="C747" s="298">
        <v>46064</v>
      </c>
      <c r="D747" s="299" t="s">
        <v>429</v>
      </c>
      <c r="E747" s="331">
        <v>103.25</v>
      </c>
      <c r="F747" s="331"/>
      <c r="G747" s="333">
        <f t="shared" si="7"/>
        <v>2169.1999999999925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46064</v>
      </c>
      <c r="D748" s="299" t="s">
        <v>363</v>
      </c>
      <c r="E748" s="331">
        <v>30.39</v>
      </c>
      <c r="F748" s="331"/>
      <c r="G748" s="333">
        <f t="shared" si="7"/>
        <v>2272.4499999999925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46064</v>
      </c>
      <c r="D749" s="299" t="s">
        <v>296</v>
      </c>
      <c r="E749" s="331">
        <v>9.92</v>
      </c>
      <c r="F749" s="331"/>
      <c r="G749" s="333">
        <f t="shared" si="7"/>
        <v>2302.8399999999924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3</v>
      </c>
      <c r="C750" s="298">
        <v>46064</v>
      </c>
      <c r="D750" s="299" t="s">
        <v>295</v>
      </c>
      <c r="E750" s="331">
        <v>3.49</v>
      </c>
      <c r="F750" s="331"/>
      <c r="G750" s="333">
        <f t="shared" si="7"/>
        <v>2312.7599999999925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22</v>
      </c>
      <c r="C751" s="298">
        <v>46064</v>
      </c>
      <c r="D751" s="299" t="s">
        <v>352</v>
      </c>
      <c r="E751" s="331">
        <v>19.16</v>
      </c>
      <c r="F751" s="331"/>
      <c r="G751" s="333">
        <f t="shared" si="7"/>
        <v>2316.2499999999923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46063</v>
      </c>
      <c r="D752" s="299" t="s">
        <v>412</v>
      </c>
      <c r="E752" s="331">
        <v>-8</v>
      </c>
      <c r="F752" s="331"/>
      <c r="G752" s="333">
        <f t="shared" si="7"/>
        <v>2335.4099999999921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46063</v>
      </c>
      <c r="D753" s="299" t="s">
        <v>446</v>
      </c>
      <c r="E753" s="331">
        <v>-0.04</v>
      </c>
      <c r="F753" s="331"/>
      <c r="G753" s="333">
        <f t="shared" si="7"/>
        <v>2327.4099999999921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335</v>
      </c>
      <c r="B754" s="330" t="s">
        <v>335</v>
      </c>
      <c r="C754" s="298">
        <v>46063</v>
      </c>
      <c r="D754" s="299" t="s">
        <v>447</v>
      </c>
      <c r="E754" s="331">
        <v>65.78</v>
      </c>
      <c r="F754" s="331"/>
      <c r="G754" s="333">
        <f t="shared" si="7"/>
        <v>2327.3699999999922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13</v>
      </c>
      <c r="C755" s="298">
        <v>46063</v>
      </c>
      <c r="D755" s="299" t="s">
        <v>182</v>
      </c>
      <c r="E755" s="331">
        <v>159.35</v>
      </c>
      <c r="F755" s="331"/>
      <c r="G755" s="333">
        <f t="shared" si="7"/>
        <v>2393.1499999999924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46063</v>
      </c>
      <c r="D756" s="299" t="s">
        <v>296</v>
      </c>
      <c r="E756" s="331">
        <v>16.29</v>
      </c>
      <c r="F756" s="331"/>
      <c r="G756" s="333">
        <f t="shared" si="7"/>
        <v>2552.4999999999923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46063</v>
      </c>
      <c r="D757" s="299" t="s">
        <v>311</v>
      </c>
      <c r="E757" s="331">
        <v>19.329999999999998</v>
      </c>
      <c r="F757" s="331"/>
      <c r="G757" s="333">
        <f t="shared" si="7"/>
        <v>2568.7899999999922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46062</v>
      </c>
      <c r="D758" s="299" t="s">
        <v>448</v>
      </c>
      <c r="E758" s="331">
        <v>8.61</v>
      </c>
      <c r="F758" s="331"/>
      <c r="G758" s="333">
        <f t="shared" ref="G758:G1003" si="8">G759-E758+F758</f>
        <v>2588.1199999999922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2</v>
      </c>
      <c r="C759" s="298">
        <v>46062</v>
      </c>
      <c r="D759" s="299" t="s">
        <v>296</v>
      </c>
      <c r="E759" s="331">
        <v>13.41</v>
      </c>
      <c r="F759" s="331"/>
      <c r="G759" s="333">
        <f t="shared" si="8"/>
        <v>2596.7299999999923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18</v>
      </c>
      <c r="C760" s="298">
        <v>46062</v>
      </c>
      <c r="D760" s="299" t="s">
        <v>361</v>
      </c>
      <c r="E760" s="331">
        <v>400</v>
      </c>
      <c r="F760" s="331"/>
      <c r="G760" s="333">
        <f t="shared" si="8"/>
        <v>2610.1399999999921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9</v>
      </c>
      <c r="C761" s="298">
        <v>46062</v>
      </c>
      <c r="D761" s="299" t="s">
        <v>58</v>
      </c>
      <c r="E761" s="331">
        <v>1281.53</v>
      </c>
      <c r="F761" s="331"/>
      <c r="G761" s="333">
        <f t="shared" si="8"/>
        <v>3010.1399999999921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5</v>
      </c>
      <c r="C762" s="298">
        <v>46062</v>
      </c>
      <c r="D762" s="299" t="s">
        <v>449</v>
      </c>
      <c r="E762" s="331">
        <v>50</v>
      </c>
      <c r="F762" s="331"/>
      <c r="G762" s="333">
        <f t="shared" si="8"/>
        <v>4291.6699999999919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2</v>
      </c>
      <c r="C763" s="298">
        <v>46062</v>
      </c>
      <c r="D763" s="299" t="s">
        <v>450</v>
      </c>
      <c r="E763" s="331">
        <v>12.1</v>
      </c>
      <c r="F763" s="331"/>
      <c r="G763" s="333">
        <f t="shared" si="8"/>
        <v>4341.6699999999919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46061</v>
      </c>
      <c r="D764" s="299" t="s">
        <v>306</v>
      </c>
      <c r="E764" s="331">
        <v>72.099999999999994</v>
      </c>
      <c r="F764" s="331"/>
      <c r="G764" s="333">
        <f t="shared" si="8"/>
        <v>4353.7699999999923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8</v>
      </c>
      <c r="C765" s="298">
        <v>46061</v>
      </c>
      <c r="D765" s="299" t="s">
        <v>319</v>
      </c>
      <c r="E765" s="331">
        <v>30.25</v>
      </c>
      <c r="F765" s="331"/>
      <c r="G765" s="333">
        <f t="shared" si="8"/>
        <v>4425.8699999999926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3</v>
      </c>
      <c r="C766" s="298">
        <v>46061</v>
      </c>
      <c r="D766" s="299" t="s">
        <v>296</v>
      </c>
      <c r="E766" s="331">
        <v>3.72</v>
      </c>
      <c r="F766" s="331"/>
      <c r="G766" s="333">
        <f t="shared" si="8"/>
        <v>4456.1199999999926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46061</v>
      </c>
      <c r="D767" s="299" t="s">
        <v>296</v>
      </c>
      <c r="E767" s="331">
        <v>41.6</v>
      </c>
      <c r="F767" s="331"/>
      <c r="G767" s="333">
        <f t="shared" si="8"/>
        <v>4459.8399999999929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46061</v>
      </c>
      <c r="D768" s="299" t="s">
        <v>451</v>
      </c>
      <c r="E768" s="331">
        <v>1</v>
      </c>
      <c r="F768" s="331"/>
      <c r="G768" s="333">
        <f t="shared" si="8"/>
        <v>4501.4399999999932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46061</v>
      </c>
      <c r="D769" s="299" t="s">
        <v>358</v>
      </c>
      <c r="E769" s="331">
        <v>10.17</v>
      </c>
      <c r="F769" s="331"/>
      <c r="G769" s="333">
        <f t="shared" si="8"/>
        <v>4502.4399999999932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287</v>
      </c>
      <c r="B770" s="330" t="s">
        <v>287</v>
      </c>
      <c r="C770" s="298">
        <v>46060</v>
      </c>
      <c r="D770" s="299" t="s">
        <v>452</v>
      </c>
      <c r="E770" s="331">
        <v>367.77</v>
      </c>
      <c r="F770" s="331">
        <v>367.77</v>
      </c>
      <c r="G770" s="333">
        <f t="shared" si="8"/>
        <v>4512.6099999999933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4</v>
      </c>
      <c r="C771" s="298">
        <v>46060</v>
      </c>
      <c r="D771" s="299" t="s">
        <v>310</v>
      </c>
      <c r="E771" s="331">
        <v>32.36</v>
      </c>
      <c r="F771" s="331"/>
      <c r="G771" s="333">
        <f t="shared" si="8"/>
        <v>4512.6099999999933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6</v>
      </c>
      <c r="C772" s="298">
        <v>46060</v>
      </c>
      <c r="D772" s="299" t="s">
        <v>453</v>
      </c>
      <c r="E772" s="331">
        <v>41.39</v>
      </c>
      <c r="F772" s="331"/>
      <c r="G772" s="333">
        <f t="shared" si="8"/>
        <v>4544.969999999993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1</v>
      </c>
      <c r="C773" s="298">
        <v>46060</v>
      </c>
      <c r="D773" s="299" t="s">
        <v>445</v>
      </c>
      <c r="E773" s="331">
        <v>35.770000000000003</v>
      </c>
      <c r="F773" s="331"/>
      <c r="G773" s="333">
        <f t="shared" si="8"/>
        <v>4586.3599999999933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3</v>
      </c>
      <c r="C774" s="298">
        <v>46060</v>
      </c>
      <c r="D774" s="299" t="s">
        <v>348</v>
      </c>
      <c r="E774" s="331">
        <v>25</v>
      </c>
      <c r="F774" s="331"/>
      <c r="G774" s="333">
        <f t="shared" si="8"/>
        <v>4622.1299999999937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46060</v>
      </c>
      <c r="D775" s="299" t="s">
        <v>296</v>
      </c>
      <c r="E775" s="331">
        <v>6.69</v>
      </c>
      <c r="F775" s="331"/>
      <c r="G775" s="333">
        <f t="shared" si="8"/>
        <v>4647.1299999999937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4</v>
      </c>
      <c r="C776" s="298">
        <v>46060</v>
      </c>
      <c r="D776" s="299" t="s">
        <v>296</v>
      </c>
      <c r="E776" s="331">
        <v>47.85</v>
      </c>
      <c r="F776" s="331"/>
      <c r="G776" s="333">
        <f t="shared" si="8"/>
        <v>4653.8199999999933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46059</v>
      </c>
      <c r="D777" s="299" t="s">
        <v>301</v>
      </c>
      <c r="E777" s="331">
        <v>20</v>
      </c>
      <c r="F777" s="331"/>
      <c r="G777" s="333">
        <f t="shared" si="8"/>
        <v>4701.6699999999937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291</v>
      </c>
      <c r="B778" s="330">
        <v>40</v>
      </c>
      <c r="C778" s="298">
        <v>46059</v>
      </c>
      <c r="D778" s="299" t="s">
        <v>316</v>
      </c>
      <c r="E778" s="331"/>
      <c r="F778" s="331">
        <v>822.99</v>
      </c>
      <c r="G778" s="333">
        <f t="shared" si="8"/>
        <v>4721.6699999999937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14</v>
      </c>
      <c r="C779" s="298">
        <v>46059</v>
      </c>
      <c r="D779" s="299" t="s">
        <v>366</v>
      </c>
      <c r="E779" s="331">
        <v>66.67</v>
      </c>
      <c r="F779" s="331"/>
      <c r="G779" s="333">
        <f t="shared" si="8"/>
        <v>3898.6799999999935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46059</v>
      </c>
      <c r="D780" s="299" t="s">
        <v>296</v>
      </c>
      <c r="E780" s="331">
        <v>9.35</v>
      </c>
      <c r="F780" s="331"/>
      <c r="G780" s="333">
        <f t="shared" si="8"/>
        <v>3965.3499999999935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4</v>
      </c>
      <c r="C781" s="298">
        <v>46059</v>
      </c>
      <c r="D781" s="299" t="s">
        <v>296</v>
      </c>
      <c r="E781" s="331">
        <v>45.81</v>
      </c>
      <c r="F781" s="331"/>
      <c r="G781" s="333">
        <f t="shared" si="8"/>
        <v>3974.6999999999935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46059</v>
      </c>
      <c r="D782" s="299" t="s">
        <v>353</v>
      </c>
      <c r="E782" s="331">
        <v>22.98</v>
      </c>
      <c r="F782" s="331"/>
      <c r="G782" s="333">
        <f t="shared" si="8"/>
        <v>4020.5099999999934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46059</v>
      </c>
      <c r="D783" s="299" t="s">
        <v>301</v>
      </c>
      <c r="E783" s="331">
        <v>46.5</v>
      </c>
      <c r="F783" s="331"/>
      <c r="G783" s="333">
        <f t="shared" si="8"/>
        <v>4043.4899999999934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46059</v>
      </c>
      <c r="D784" s="299" t="s">
        <v>358</v>
      </c>
      <c r="E784" s="331">
        <v>10.17</v>
      </c>
      <c r="F784" s="331"/>
      <c r="G784" s="333">
        <f t="shared" si="8"/>
        <v>4089.9899999999934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8</v>
      </c>
      <c r="C785" s="298">
        <v>46059</v>
      </c>
      <c r="D785" s="299" t="s">
        <v>435</v>
      </c>
      <c r="E785" s="331">
        <v>81.2</v>
      </c>
      <c r="F785" s="331"/>
      <c r="G785" s="333">
        <f t="shared" si="8"/>
        <v>4100.1599999999935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46058</v>
      </c>
      <c r="D786" s="299" t="s">
        <v>301</v>
      </c>
      <c r="E786" s="331">
        <v>21</v>
      </c>
      <c r="F786" s="331"/>
      <c r="G786" s="333">
        <f t="shared" si="8"/>
        <v>4181.3599999999933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291</v>
      </c>
      <c r="B787" s="330">
        <v>39</v>
      </c>
      <c r="C787" s="298">
        <v>46058</v>
      </c>
      <c r="D787" s="299" t="s">
        <v>292</v>
      </c>
      <c r="E787" s="331"/>
      <c r="F787" s="331">
        <v>2763.79</v>
      </c>
      <c r="G787" s="333">
        <f t="shared" si="8"/>
        <v>4202.3599999999933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46058</v>
      </c>
      <c r="D788" s="299" t="s">
        <v>357</v>
      </c>
      <c r="E788" s="331">
        <v>95.35</v>
      </c>
      <c r="F788" s="331"/>
      <c r="G788" s="333">
        <f t="shared" si="8"/>
        <v>1438.5699999999933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46058</v>
      </c>
      <c r="D789" s="299" t="s">
        <v>353</v>
      </c>
      <c r="E789" s="331">
        <v>14.99</v>
      </c>
      <c r="F789" s="331"/>
      <c r="G789" s="333">
        <f t="shared" si="8"/>
        <v>1533.9199999999933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287</v>
      </c>
      <c r="B790" s="330" t="s">
        <v>287</v>
      </c>
      <c r="C790" s="298">
        <v>46058</v>
      </c>
      <c r="D790" s="299" t="s">
        <v>452</v>
      </c>
      <c r="E790" s="331">
        <v>77.569999999999993</v>
      </c>
      <c r="F790" s="331">
        <v>77.569999999999993</v>
      </c>
      <c r="G790" s="333">
        <f t="shared" si="8"/>
        <v>1548.9099999999933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6</v>
      </c>
      <c r="C791" s="298">
        <v>46057</v>
      </c>
      <c r="D791" s="299" t="s">
        <v>344</v>
      </c>
      <c r="E791" s="331">
        <v>50</v>
      </c>
      <c r="F791" s="331"/>
      <c r="G791" s="333">
        <f t="shared" si="8"/>
        <v>1548.9099999999933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1</v>
      </c>
      <c r="C792" s="298">
        <v>46057</v>
      </c>
      <c r="D792" s="299" t="s">
        <v>306</v>
      </c>
      <c r="E792" s="331">
        <v>62.03</v>
      </c>
      <c r="F792" s="331"/>
      <c r="G792" s="333">
        <f t="shared" si="8"/>
        <v>1598.9099999999933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2</v>
      </c>
      <c r="C793" s="298">
        <v>46057</v>
      </c>
      <c r="D793" s="299" t="s">
        <v>296</v>
      </c>
      <c r="E793" s="331">
        <v>14.91</v>
      </c>
      <c r="F793" s="331"/>
      <c r="G793" s="333">
        <f t="shared" si="8"/>
        <v>1660.9399999999932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46057</v>
      </c>
      <c r="D794" s="299" t="s">
        <v>310</v>
      </c>
      <c r="E794" s="331">
        <v>63.38</v>
      </c>
      <c r="F794" s="331"/>
      <c r="G794" s="333">
        <f t="shared" si="8"/>
        <v>1675.8499999999933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287</v>
      </c>
      <c r="B795" s="330" t="s">
        <v>287</v>
      </c>
      <c r="C795" s="298">
        <v>46057</v>
      </c>
      <c r="D795" s="299" t="s">
        <v>454</v>
      </c>
      <c r="E795" s="331">
        <v>192.78</v>
      </c>
      <c r="F795" s="331">
        <v>192.78</v>
      </c>
      <c r="G795" s="333">
        <f t="shared" si="8"/>
        <v>1739.2299999999934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14</v>
      </c>
      <c r="C796" s="298">
        <v>46057</v>
      </c>
      <c r="D796" s="299" t="s">
        <v>367</v>
      </c>
      <c r="E796" s="331">
        <v>68.739999999999995</v>
      </c>
      <c r="F796" s="331"/>
      <c r="G796" s="333">
        <f t="shared" si="8"/>
        <v>1739.2299999999934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6</v>
      </c>
      <c r="C797" s="298">
        <v>46057</v>
      </c>
      <c r="D797" s="299" t="s">
        <v>300</v>
      </c>
      <c r="E797" s="331">
        <v>-42.58</v>
      </c>
      <c r="F797" s="331"/>
      <c r="G797" s="333">
        <f t="shared" si="8"/>
        <v>1807.9699999999934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1</v>
      </c>
      <c r="C798" s="298">
        <v>46057</v>
      </c>
      <c r="D798" s="299" t="s">
        <v>371</v>
      </c>
      <c r="E798" s="331">
        <v>31.36</v>
      </c>
      <c r="F798" s="331"/>
      <c r="G798" s="333">
        <f t="shared" si="8"/>
        <v>1765.3899999999935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17</v>
      </c>
      <c r="C799" s="298">
        <v>46057</v>
      </c>
      <c r="D799" s="299" t="s">
        <v>370</v>
      </c>
      <c r="E799" s="331">
        <v>99</v>
      </c>
      <c r="F799" s="331"/>
      <c r="G799" s="333">
        <f t="shared" si="8"/>
        <v>1796.7499999999934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284</v>
      </c>
      <c r="B800" s="330">
        <v>36</v>
      </c>
      <c r="C800" s="298">
        <v>46056</v>
      </c>
      <c r="D800" s="299" t="s">
        <v>374</v>
      </c>
      <c r="E800" s="331">
        <v>50</v>
      </c>
      <c r="F800" s="331"/>
      <c r="G800" s="333">
        <f t="shared" si="8"/>
        <v>1895.7499999999934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46056</v>
      </c>
      <c r="D801" s="299" t="s">
        <v>319</v>
      </c>
      <c r="E801" s="331">
        <v>7.92</v>
      </c>
      <c r="F801" s="331"/>
      <c r="G801" s="333">
        <f t="shared" si="8"/>
        <v>1945.7499999999934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24</v>
      </c>
      <c r="C802" s="298">
        <v>46056</v>
      </c>
      <c r="D802" s="299" t="s">
        <v>860</v>
      </c>
      <c r="E802" s="331">
        <v>83.58</v>
      </c>
      <c r="F802" s="331"/>
      <c r="G802" s="333">
        <f t="shared" si="8"/>
        <v>1953.6699999999935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4</v>
      </c>
      <c r="C803" s="298">
        <v>46056</v>
      </c>
      <c r="D803" s="299" t="s">
        <v>455</v>
      </c>
      <c r="E803" s="331">
        <v>28.64</v>
      </c>
      <c r="F803" s="331"/>
      <c r="G803" s="333">
        <f t="shared" si="8"/>
        <v>2037.2499999999934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46056</v>
      </c>
      <c r="D804" s="299" t="s">
        <v>358</v>
      </c>
      <c r="E804" s="331">
        <v>9.4700000000000006</v>
      </c>
      <c r="F804" s="331"/>
      <c r="G804" s="333">
        <f t="shared" si="8"/>
        <v>2065.8899999999935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6</v>
      </c>
      <c r="C805" s="298">
        <v>46055</v>
      </c>
      <c r="D805" s="299" t="s">
        <v>456</v>
      </c>
      <c r="E805" s="331">
        <v>20</v>
      </c>
      <c r="F805" s="331"/>
      <c r="G805" s="333">
        <f t="shared" si="8"/>
        <v>2075.3599999999933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17</v>
      </c>
      <c r="C806" s="298">
        <v>46055</v>
      </c>
      <c r="D806" s="299" t="s">
        <v>188</v>
      </c>
      <c r="E806" s="331">
        <v>41.54</v>
      </c>
      <c r="F806" s="331"/>
      <c r="G806" s="333">
        <f t="shared" si="8"/>
        <v>2095.3599999999933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46055</v>
      </c>
      <c r="D807" s="299" t="s">
        <v>296</v>
      </c>
      <c r="E807" s="331">
        <v>9.92</v>
      </c>
      <c r="F807" s="331"/>
      <c r="G807" s="333">
        <f t="shared" si="8"/>
        <v>2136.8999999999933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46055</v>
      </c>
      <c r="D808" s="299" t="s">
        <v>457</v>
      </c>
      <c r="E808" s="331">
        <v>155.38</v>
      </c>
      <c r="F808" s="331"/>
      <c r="G808" s="333">
        <f t="shared" si="8"/>
        <v>2146.8199999999933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21</v>
      </c>
      <c r="C809" s="298">
        <v>46055</v>
      </c>
      <c r="D809" s="299" t="s">
        <v>194</v>
      </c>
      <c r="E809" s="331">
        <v>27.35</v>
      </c>
      <c r="F809" s="331"/>
      <c r="G809" s="333">
        <f t="shared" si="8"/>
        <v>2302.1999999999935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6</v>
      </c>
      <c r="C810" s="298">
        <v>46054</v>
      </c>
      <c r="D810" s="299" t="s">
        <v>300</v>
      </c>
      <c r="E810" s="331">
        <v>59.37</v>
      </c>
      <c r="F810" s="331"/>
      <c r="G810" s="333">
        <f t="shared" si="8"/>
        <v>2329.5499999999934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46054</v>
      </c>
      <c r="D811" s="299" t="s">
        <v>375</v>
      </c>
      <c r="E811" s="331">
        <v>6.37</v>
      </c>
      <c r="F811" s="331"/>
      <c r="G811" s="333">
        <f t="shared" si="8"/>
        <v>2388.9199999999933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46054</v>
      </c>
      <c r="D812" s="299" t="s">
        <v>458</v>
      </c>
      <c r="E812" s="331">
        <v>44.65</v>
      </c>
      <c r="F812" s="331"/>
      <c r="G812" s="333">
        <f t="shared" si="8"/>
        <v>2395.2899999999931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7</v>
      </c>
      <c r="C813" s="298">
        <v>46054</v>
      </c>
      <c r="D813" s="299" t="s">
        <v>338</v>
      </c>
      <c r="E813" s="331">
        <v>35.17</v>
      </c>
      <c r="F813" s="331"/>
      <c r="G813" s="333">
        <f t="shared" si="8"/>
        <v>2439.9399999999932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46054</v>
      </c>
      <c r="D814" s="299" t="s">
        <v>310</v>
      </c>
      <c r="E814" s="331">
        <v>28.48</v>
      </c>
      <c r="F814" s="331"/>
      <c r="G814" s="333">
        <f t="shared" si="8"/>
        <v>2475.1099999999933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1</v>
      </c>
      <c r="C815" s="298">
        <v>46054</v>
      </c>
      <c r="D815" s="299" t="s">
        <v>311</v>
      </c>
      <c r="E815" s="331">
        <v>125.07</v>
      </c>
      <c r="F815" s="331"/>
      <c r="G815" s="333">
        <f t="shared" si="8"/>
        <v>2503.5899999999933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46054</v>
      </c>
      <c r="D816" s="299" t="s">
        <v>458</v>
      </c>
      <c r="E816" s="331">
        <v>100</v>
      </c>
      <c r="F816" s="331"/>
      <c r="G816" s="333">
        <f t="shared" si="8"/>
        <v>2628.6599999999935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46054</v>
      </c>
      <c r="D817" s="299" t="s">
        <v>329</v>
      </c>
      <c r="E817" s="331">
        <v>194.96</v>
      </c>
      <c r="F817" s="331"/>
      <c r="G817" s="333">
        <f t="shared" si="8"/>
        <v>2728.6599999999935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46054</v>
      </c>
      <c r="D818" s="299" t="s">
        <v>410</v>
      </c>
      <c r="E818" s="331">
        <v>75.53</v>
      </c>
      <c r="F818" s="331"/>
      <c r="G818" s="333">
        <f t="shared" si="8"/>
        <v>2923.6199999999935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284</v>
      </c>
      <c r="B819" s="330">
        <v>37</v>
      </c>
      <c r="C819" s="298">
        <v>46053</v>
      </c>
      <c r="D819" s="299" t="s">
        <v>459</v>
      </c>
      <c r="E819" s="331">
        <v>3194.64</v>
      </c>
      <c r="F819" s="331"/>
      <c r="G819" s="333">
        <f t="shared" si="8"/>
        <v>2999.1499999999937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286</v>
      </c>
      <c r="B820" s="330">
        <v>25</v>
      </c>
      <c r="C820" s="298">
        <v>46053</v>
      </c>
      <c r="D820" s="298" t="s">
        <v>204</v>
      </c>
      <c r="E820" s="331">
        <v>350</v>
      </c>
      <c r="F820" s="331"/>
      <c r="G820" s="333">
        <f t="shared" si="8"/>
        <v>6193.7899999999936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286</v>
      </c>
      <c r="B821" s="330">
        <v>26</v>
      </c>
      <c r="C821" s="298">
        <v>46053</v>
      </c>
      <c r="D821" s="298" t="s">
        <v>205</v>
      </c>
      <c r="E821" s="331">
        <v>320</v>
      </c>
      <c r="F821" s="331"/>
      <c r="G821" s="333">
        <f t="shared" si="8"/>
        <v>6543.7899999999936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286</v>
      </c>
      <c r="B822" s="330">
        <v>27</v>
      </c>
      <c r="C822" s="298">
        <v>46053</v>
      </c>
      <c r="D822" s="298" t="s">
        <v>206</v>
      </c>
      <c r="E822" s="331">
        <v>25</v>
      </c>
      <c r="F822" s="331"/>
      <c r="G822" s="333">
        <f t="shared" si="8"/>
        <v>6863.7899999999936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286</v>
      </c>
      <c r="B823" s="330">
        <v>28</v>
      </c>
      <c r="C823" s="298">
        <v>46053</v>
      </c>
      <c r="D823" s="298" t="s">
        <v>207</v>
      </c>
      <c r="E823" s="331">
        <v>25</v>
      </c>
      <c r="F823" s="331"/>
      <c r="G823" s="333">
        <f t="shared" si="8"/>
        <v>6888.7899999999936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286</v>
      </c>
      <c r="B824" s="330">
        <v>29</v>
      </c>
      <c r="C824" s="298">
        <v>46053</v>
      </c>
      <c r="D824" s="298" t="s">
        <v>208</v>
      </c>
      <c r="E824" s="331">
        <v>45</v>
      </c>
      <c r="F824" s="331"/>
      <c r="G824" s="333">
        <f t="shared" si="8"/>
        <v>6913.7899999999936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286</v>
      </c>
      <c r="B825" s="330">
        <v>30</v>
      </c>
      <c r="C825" s="298">
        <v>46053</v>
      </c>
      <c r="D825" s="298" t="s">
        <v>209</v>
      </c>
      <c r="E825" s="331">
        <v>400</v>
      </c>
      <c r="F825" s="331"/>
      <c r="G825" s="333">
        <f t="shared" si="8"/>
        <v>6958.7899999999936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286</v>
      </c>
      <c r="B826" s="330">
        <v>31</v>
      </c>
      <c r="C826" s="298">
        <v>46053</v>
      </c>
      <c r="D826" s="298" t="s">
        <v>210</v>
      </c>
      <c r="E826" s="331">
        <v>375</v>
      </c>
      <c r="F826" s="331"/>
      <c r="G826" s="333">
        <f t="shared" si="8"/>
        <v>7358.7899999999936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286</v>
      </c>
      <c r="B827" s="330">
        <v>32</v>
      </c>
      <c r="C827" s="298">
        <v>46053</v>
      </c>
      <c r="D827" s="298" t="s">
        <v>211</v>
      </c>
      <c r="E827" s="331">
        <v>100</v>
      </c>
      <c r="F827" s="331"/>
      <c r="G827" s="333">
        <f t="shared" si="8"/>
        <v>7733.7899999999936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286</v>
      </c>
      <c r="B828" s="330">
        <v>33</v>
      </c>
      <c r="C828" s="298">
        <v>46053</v>
      </c>
      <c r="D828" s="298" t="s">
        <v>212</v>
      </c>
      <c r="E828" s="331">
        <v>85</v>
      </c>
      <c r="F828" s="331"/>
      <c r="G828" s="333">
        <f t="shared" si="8"/>
        <v>7833.7899999999936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286</v>
      </c>
      <c r="B829" s="330">
        <v>34</v>
      </c>
      <c r="C829" s="298">
        <v>46053</v>
      </c>
      <c r="D829" s="298" t="s">
        <v>213</v>
      </c>
      <c r="E829" s="331">
        <v>230</v>
      </c>
      <c r="F829" s="331"/>
      <c r="G829" s="333">
        <f t="shared" si="8"/>
        <v>7918.7899999999936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286</v>
      </c>
      <c r="B830" s="330">
        <v>35</v>
      </c>
      <c r="C830" s="298">
        <v>46053</v>
      </c>
      <c r="D830" s="298" t="s">
        <v>214</v>
      </c>
      <c r="E830" s="331">
        <v>45</v>
      </c>
      <c r="F830" s="331"/>
      <c r="G830" s="333">
        <f t="shared" si="8"/>
        <v>8148.7899999999936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46053</v>
      </c>
      <c r="D831" s="298" t="s">
        <v>319</v>
      </c>
      <c r="E831" s="331">
        <v>31.03</v>
      </c>
      <c r="F831" s="331"/>
      <c r="G831" s="333">
        <f t="shared" si="8"/>
        <v>8193.7899999999936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10</v>
      </c>
      <c r="C832" s="298">
        <v>46053</v>
      </c>
      <c r="D832" s="298" t="s">
        <v>176</v>
      </c>
      <c r="E832" s="331">
        <v>17.899999999999999</v>
      </c>
      <c r="F832" s="331"/>
      <c r="G832" s="333">
        <f t="shared" si="8"/>
        <v>8224.8199999999943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3</v>
      </c>
      <c r="C833" s="298">
        <v>46053</v>
      </c>
      <c r="D833" s="298" t="s">
        <v>348</v>
      </c>
      <c r="E833" s="331">
        <v>18.84</v>
      </c>
      <c r="F833" s="331"/>
      <c r="G833" s="333">
        <f t="shared" si="8"/>
        <v>8242.7199999999939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46053</v>
      </c>
      <c r="D834" s="298" t="s">
        <v>319</v>
      </c>
      <c r="E834" s="331">
        <v>25.54</v>
      </c>
      <c r="F834" s="331"/>
      <c r="G834" s="333">
        <f t="shared" si="8"/>
        <v>8261.559999999994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46053</v>
      </c>
      <c r="D835" s="298" t="s">
        <v>308</v>
      </c>
      <c r="E835" s="331">
        <v>52.59</v>
      </c>
      <c r="F835" s="331"/>
      <c r="G835" s="333">
        <f t="shared" si="8"/>
        <v>8287.0999999999949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335</v>
      </c>
      <c r="B836" s="330" t="s">
        <v>335</v>
      </c>
      <c r="C836" s="298">
        <v>46052</v>
      </c>
      <c r="D836" s="299" t="s">
        <v>460</v>
      </c>
      <c r="E836" s="331"/>
      <c r="F836" s="331">
        <v>422</v>
      </c>
      <c r="G836" s="333">
        <f t="shared" si="8"/>
        <v>8339.6899999999951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5</v>
      </c>
      <c r="C837" s="298">
        <v>46052</v>
      </c>
      <c r="D837" s="299" t="s">
        <v>864</v>
      </c>
      <c r="E837" s="331">
        <v>200</v>
      </c>
      <c r="F837" s="331"/>
      <c r="G837" s="333">
        <f t="shared" si="8"/>
        <v>7917.6899999999951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46052</v>
      </c>
      <c r="D838" s="299" t="s">
        <v>296</v>
      </c>
      <c r="E838" s="331">
        <v>8.52</v>
      </c>
      <c r="F838" s="331"/>
      <c r="G838" s="333">
        <f t="shared" si="8"/>
        <v>8117.6899999999951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287</v>
      </c>
      <c r="B839" s="330" t="s">
        <v>287</v>
      </c>
      <c r="C839" s="298">
        <v>46052</v>
      </c>
      <c r="D839" s="299" t="s">
        <v>461</v>
      </c>
      <c r="E839" s="331">
        <v>831.92</v>
      </c>
      <c r="F839" s="331">
        <v>831.92</v>
      </c>
      <c r="G839" s="333">
        <f t="shared" si="8"/>
        <v>8126.2099999999955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5</v>
      </c>
      <c r="C840" s="298">
        <v>46052</v>
      </c>
      <c r="D840" s="299" t="s">
        <v>441</v>
      </c>
      <c r="E840" s="331">
        <v>200</v>
      </c>
      <c r="F840" s="331"/>
      <c r="G840" s="333">
        <f t="shared" si="8"/>
        <v>8126.2099999999955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46052</v>
      </c>
      <c r="D841" s="299" t="s">
        <v>324</v>
      </c>
      <c r="E841" s="331">
        <v>11.04</v>
      </c>
      <c r="F841" s="331"/>
      <c r="G841" s="333">
        <f t="shared" si="8"/>
        <v>8326.2099999999955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38</v>
      </c>
      <c r="C842" s="298">
        <v>46051</v>
      </c>
      <c r="D842" s="299" t="s">
        <v>293</v>
      </c>
      <c r="E842" s="331"/>
      <c r="F842" s="331">
        <v>4365.6499999999996</v>
      </c>
      <c r="G842" s="333">
        <f t="shared" si="8"/>
        <v>8337.2499999999964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46051</v>
      </c>
      <c r="D843" s="299" t="s">
        <v>296</v>
      </c>
      <c r="E843" s="331">
        <v>18.28</v>
      </c>
      <c r="F843" s="331"/>
      <c r="G843" s="333">
        <f t="shared" si="8"/>
        <v>3971.5999999999976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46051</v>
      </c>
      <c r="D844" s="299" t="s">
        <v>295</v>
      </c>
      <c r="E844" s="331">
        <v>57.06</v>
      </c>
      <c r="F844" s="331"/>
      <c r="G844" s="333">
        <f t="shared" si="8"/>
        <v>3989.8799999999978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287</v>
      </c>
      <c r="B845" s="330" t="s">
        <v>287</v>
      </c>
      <c r="C845" s="298">
        <v>46051</v>
      </c>
      <c r="D845" s="299" t="s">
        <v>462</v>
      </c>
      <c r="E845" s="331">
        <v>89.42</v>
      </c>
      <c r="F845" s="331">
        <v>89.42</v>
      </c>
      <c r="G845" s="333">
        <f t="shared" si="8"/>
        <v>4046.9399999999978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8</v>
      </c>
      <c r="C846" s="298">
        <v>46051</v>
      </c>
      <c r="D846" s="299" t="s">
        <v>463</v>
      </c>
      <c r="E846" s="331">
        <v>59</v>
      </c>
      <c r="F846" s="331"/>
      <c r="G846" s="333">
        <f t="shared" si="8"/>
        <v>4046.9399999999978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46051</v>
      </c>
      <c r="D847" s="299" t="s">
        <v>371</v>
      </c>
      <c r="E847" s="331">
        <v>19.899999999999999</v>
      </c>
      <c r="F847" s="331"/>
      <c r="G847" s="333">
        <f t="shared" si="8"/>
        <v>4105.9399999999978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46050</v>
      </c>
      <c r="D848" s="299" t="s">
        <v>353</v>
      </c>
      <c r="E848" s="331">
        <v>14.99</v>
      </c>
      <c r="F848" s="331"/>
      <c r="G848" s="333">
        <f t="shared" si="8"/>
        <v>4125.8399999999974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46050</v>
      </c>
      <c r="D849" s="299" t="s">
        <v>464</v>
      </c>
      <c r="E849" s="331">
        <v>25</v>
      </c>
      <c r="F849" s="331"/>
      <c r="G849" s="333">
        <f t="shared" si="8"/>
        <v>4140.8299999999972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3</v>
      </c>
      <c r="C850" s="298">
        <v>46050</v>
      </c>
      <c r="D850" s="299" t="s">
        <v>865</v>
      </c>
      <c r="E850" s="331">
        <v>6</v>
      </c>
      <c r="F850" s="331"/>
      <c r="G850" s="333">
        <f t="shared" si="8"/>
        <v>4165.8299999999972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46050</v>
      </c>
      <c r="D851" s="299" t="s">
        <v>866</v>
      </c>
      <c r="E851" s="331">
        <v>15</v>
      </c>
      <c r="F851" s="331"/>
      <c r="G851" s="333">
        <f t="shared" si="8"/>
        <v>4171.8299999999972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46050</v>
      </c>
      <c r="D852" s="299" t="s">
        <v>296</v>
      </c>
      <c r="E852" s="331">
        <v>12.71</v>
      </c>
      <c r="F852" s="331"/>
      <c r="G852" s="333">
        <f t="shared" si="8"/>
        <v>4186.8299999999972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46050</v>
      </c>
      <c r="D853" s="299" t="s">
        <v>452</v>
      </c>
      <c r="E853" s="331">
        <v>1475.9</v>
      </c>
      <c r="F853" s="331">
        <v>1475.9</v>
      </c>
      <c r="G853" s="333">
        <f t="shared" si="8"/>
        <v>4199.5399999999972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8</v>
      </c>
      <c r="C854" s="298">
        <v>46050</v>
      </c>
      <c r="D854" s="299" t="s">
        <v>319</v>
      </c>
      <c r="E854" s="331">
        <v>28.52</v>
      </c>
      <c r="F854" s="331"/>
      <c r="G854" s="333">
        <f t="shared" si="8"/>
        <v>4199.5399999999972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2</v>
      </c>
      <c r="C855" s="298">
        <v>46050</v>
      </c>
      <c r="D855" s="299" t="s">
        <v>465</v>
      </c>
      <c r="E855" s="331">
        <v>66.94</v>
      </c>
      <c r="F855" s="331"/>
      <c r="G855" s="333">
        <f t="shared" si="8"/>
        <v>4228.0599999999977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46049</v>
      </c>
      <c r="D856" s="299" t="s">
        <v>308</v>
      </c>
      <c r="E856" s="331">
        <v>47.99</v>
      </c>
      <c r="F856" s="331"/>
      <c r="G856" s="333">
        <f t="shared" si="8"/>
        <v>4294.9999999999973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287</v>
      </c>
      <c r="B857" s="330" t="s">
        <v>287</v>
      </c>
      <c r="C857" s="298">
        <v>46048</v>
      </c>
      <c r="D857" s="299" t="s">
        <v>466</v>
      </c>
      <c r="E857" s="331"/>
      <c r="F857" s="331">
        <v>425</v>
      </c>
      <c r="G857" s="333">
        <f t="shared" si="8"/>
        <v>4342.9899999999971</v>
      </c>
      <c r="H857" s="334" t="s">
        <v>298</v>
      </c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287</v>
      </c>
      <c r="B858" s="330" t="s">
        <v>287</v>
      </c>
      <c r="C858" s="298">
        <v>46048</v>
      </c>
      <c r="D858" s="299" t="s">
        <v>466</v>
      </c>
      <c r="E858" s="331">
        <v>425</v>
      </c>
      <c r="F858" s="331"/>
      <c r="G858" s="333">
        <f t="shared" si="8"/>
        <v>3917.9899999999971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46048</v>
      </c>
      <c r="D859" s="299" t="s">
        <v>467</v>
      </c>
      <c r="E859" s="331">
        <v>20.12</v>
      </c>
      <c r="F859" s="331"/>
      <c r="G859" s="333">
        <f t="shared" si="8"/>
        <v>4342.9899999999971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294</v>
      </c>
      <c r="B860" s="330">
        <v>17</v>
      </c>
      <c r="C860" s="298">
        <v>46048</v>
      </c>
      <c r="D860" s="299" t="s">
        <v>468</v>
      </c>
      <c r="E860" s="331">
        <v>42.68</v>
      </c>
      <c r="F860" s="331"/>
      <c r="G860" s="333">
        <f t="shared" si="8"/>
        <v>4363.1099999999969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46048</v>
      </c>
      <c r="D861" s="299" t="s">
        <v>397</v>
      </c>
      <c r="E861" s="331">
        <v>47.9</v>
      </c>
      <c r="F861" s="331"/>
      <c r="G861" s="333">
        <f t="shared" si="8"/>
        <v>4405.7899999999972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46047</v>
      </c>
      <c r="D862" s="299" t="s">
        <v>457</v>
      </c>
      <c r="E862" s="331">
        <v>105.79</v>
      </c>
      <c r="F862" s="331"/>
      <c r="G862" s="333">
        <f t="shared" si="8"/>
        <v>4453.6899999999969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294</v>
      </c>
      <c r="B863" s="330">
        <v>12</v>
      </c>
      <c r="C863" s="298">
        <v>46047</v>
      </c>
      <c r="D863" s="299" t="s">
        <v>314</v>
      </c>
      <c r="E863" s="331">
        <v>204.83</v>
      </c>
      <c r="F863" s="331"/>
      <c r="G863" s="333">
        <f t="shared" si="8"/>
        <v>4559.4799999999968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3</v>
      </c>
      <c r="C864" s="298">
        <v>46047</v>
      </c>
      <c r="D864" s="299" t="s">
        <v>348</v>
      </c>
      <c r="E864" s="331">
        <v>8.51</v>
      </c>
      <c r="F864" s="331"/>
      <c r="G864" s="333">
        <f t="shared" si="8"/>
        <v>4764.3099999999968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46046</v>
      </c>
      <c r="D865" s="299" t="s">
        <v>296</v>
      </c>
      <c r="E865" s="331">
        <v>92.96</v>
      </c>
      <c r="F865" s="331"/>
      <c r="G865" s="333">
        <f t="shared" si="8"/>
        <v>4772.819999999997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46046</v>
      </c>
      <c r="D866" s="299" t="s">
        <v>334</v>
      </c>
      <c r="E866" s="331">
        <v>30.77</v>
      </c>
      <c r="F866" s="331"/>
      <c r="G866" s="333">
        <f t="shared" si="8"/>
        <v>4865.779999999997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46046</v>
      </c>
      <c r="D867" s="299" t="s">
        <v>358</v>
      </c>
      <c r="E867" s="331">
        <v>9.4700000000000006</v>
      </c>
      <c r="F867" s="331"/>
      <c r="G867" s="333">
        <f t="shared" si="8"/>
        <v>4896.5499999999975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46046</v>
      </c>
      <c r="D868" s="299" t="s">
        <v>397</v>
      </c>
      <c r="E868" s="331">
        <v>53.59</v>
      </c>
      <c r="F868" s="331"/>
      <c r="G868" s="333">
        <f t="shared" si="8"/>
        <v>4906.0199999999977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1</v>
      </c>
      <c r="C869" s="298">
        <v>46046</v>
      </c>
      <c r="D869" s="299" t="s">
        <v>311</v>
      </c>
      <c r="E869" s="331">
        <v>61.64</v>
      </c>
      <c r="F869" s="331"/>
      <c r="G869" s="333">
        <f t="shared" si="8"/>
        <v>4959.6099999999979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1</v>
      </c>
      <c r="C870" s="298">
        <v>46045</v>
      </c>
      <c r="D870" s="299" t="s">
        <v>304</v>
      </c>
      <c r="E870" s="331">
        <v>23.17</v>
      </c>
      <c r="F870" s="331"/>
      <c r="G870" s="333">
        <f t="shared" si="8"/>
        <v>5021.2499999999982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46045</v>
      </c>
      <c r="D871" s="299" t="s">
        <v>296</v>
      </c>
      <c r="E871" s="331">
        <v>62.77</v>
      </c>
      <c r="F871" s="331"/>
      <c r="G871" s="333">
        <f t="shared" si="8"/>
        <v>5044.4199999999983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6</v>
      </c>
      <c r="C872" s="298">
        <v>46045</v>
      </c>
      <c r="D872" s="299" t="s">
        <v>469</v>
      </c>
      <c r="E872" s="331">
        <v>105.51</v>
      </c>
      <c r="F872" s="331"/>
      <c r="G872" s="333">
        <f t="shared" si="8"/>
        <v>5107.1899999999987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3</v>
      </c>
      <c r="C873" s="298">
        <v>46045</v>
      </c>
      <c r="D873" s="299" t="s">
        <v>334</v>
      </c>
      <c r="E873" s="331">
        <v>9.9499999999999993</v>
      </c>
      <c r="F873" s="331"/>
      <c r="G873" s="333">
        <f t="shared" si="8"/>
        <v>5212.6999999999989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46045</v>
      </c>
      <c r="D874" s="299" t="s">
        <v>358</v>
      </c>
      <c r="E874" s="331">
        <v>10.17</v>
      </c>
      <c r="F874" s="331"/>
      <c r="G874" s="333">
        <f t="shared" si="8"/>
        <v>5222.6499999999987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46045</v>
      </c>
      <c r="D875" s="299" t="s">
        <v>301</v>
      </c>
      <c r="E875" s="331">
        <v>32.200000000000003</v>
      </c>
      <c r="F875" s="331"/>
      <c r="G875" s="333">
        <f t="shared" si="8"/>
        <v>5232.8199999999988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22</v>
      </c>
      <c r="C876" s="298">
        <v>46045</v>
      </c>
      <c r="D876" s="299" t="s">
        <v>862</v>
      </c>
      <c r="E876" s="331">
        <v>5.31</v>
      </c>
      <c r="F876" s="331"/>
      <c r="G876" s="333">
        <f t="shared" si="8"/>
        <v>5265.0199999999986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46044</v>
      </c>
      <c r="D877" s="299" t="s">
        <v>435</v>
      </c>
      <c r="E877" s="331">
        <v>73.95</v>
      </c>
      <c r="F877" s="331"/>
      <c r="G877" s="333">
        <f t="shared" si="8"/>
        <v>5270.329999999999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46044</v>
      </c>
      <c r="D878" s="299" t="s">
        <v>470</v>
      </c>
      <c r="E878" s="331">
        <v>28.68</v>
      </c>
      <c r="F878" s="331"/>
      <c r="G878" s="333">
        <f t="shared" si="8"/>
        <v>5344.2799999999988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8</v>
      </c>
      <c r="C879" s="298">
        <v>46044</v>
      </c>
      <c r="D879" s="299" t="s">
        <v>357</v>
      </c>
      <c r="E879" s="331">
        <v>57.38</v>
      </c>
      <c r="F879" s="331"/>
      <c r="G879" s="333">
        <f t="shared" si="8"/>
        <v>5372.9599999999991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46044</v>
      </c>
      <c r="D880" s="299" t="s">
        <v>358</v>
      </c>
      <c r="E880" s="331">
        <v>9.4700000000000006</v>
      </c>
      <c r="F880" s="331"/>
      <c r="G880" s="333">
        <f t="shared" si="8"/>
        <v>5430.3399999999992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46044</v>
      </c>
      <c r="D881" s="299" t="s">
        <v>358</v>
      </c>
      <c r="E881" s="331">
        <v>7.18</v>
      </c>
      <c r="F881" s="331"/>
      <c r="G881" s="333">
        <f t="shared" si="8"/>
        <v>5439.8099999999995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287</v>
      </c>
      <c r="B882" s="330" t="s">
        <v>287</v>
      </c>
      <c r="C882" s="298">
        <v>46044</v>
      </c>
      <c r="D882" s="299" t="s">
        <v>315</v>
      </c>
      <c r="E882" s="331">
        <v>126.24</v>
      </c>
      <c r="F882" s="331">
        <v>126.24</v>
      </c>
      <c r="G882" s="333">
        <f t="shared" si="8"/>
        <v>5446.99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46043</v>
      </c>
      <c r="D883" s="299" t="s">
        <v>471</v>
      </c>
      <c r="E883" s="331">
        <v>17</v>
      </c>
      <c r="F883" s="331"/>
      <c r="G883" s="333">
        <f t="shared" si="8"/>
        <v>5446.99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1</v>
      </c>
      <c r="C884" s="298">
        <v>46043</v>
      </c>
      <c r="D884" s="299" t="s">
        <v>329</v>
      </c>
      <c r="E884" s="331">
        <v>24.75</v>
      </c>
      <c r="F884" s="331"/>
      <c r="G884" s="333">
        <f t="shared" si="8"/>
        <v>5463.99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291</v>
      </c>
      <c r="B885" s="330">
        <v>39</v>
      </c>
      <c r="C885" s="298">
        <v>46043</v>
      </c>
      <c r="D885" s="299" t="s">
        <v>292</v>
      </c>
      <c r="E885" s="331"/>
      <c r="F885" s="331">
        <v>3378.82</v>
      </c>
      <c r="G885" s="333">
        <f t="shared" si="8"/>
        <v>5488.74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23</v>
      </c>
      <c r="C886" s="298">
        <v>46043</v>
      </c>
      <c r="D886" s="299" t="s">
        <v>67</v>
      </c>
      <c r="E886" s="331">
        <v>650.88</v>
      </c>
      <c r="F886" s="331"/>
      <c r="G886" s="333">
        <f t="shared" si="8"/>
        <v>2109.9199999999992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287</v>
      </c>
      <c r="B887" s="330" t="s">
        <v>287</v>
      </c>
      <c r="C887" s="298">
        <v>46043</v>
      </c>
      <c r="D887" s="299" t="s">
        <v>472</v>
      </c>
      <c r="E887" s="331">
        <v>100</v>
      </c>
      <c r="F887" s="331">
        <v>100</v>
      </c>
      <c r="G887" s="333">
        <f t="shared" si="8"/>
        <v>2760.7999999999993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46043</v>
      </c>
      <c r="D888" s="299" t="s">
        <v>301</v>
      </c>
      <c r="E888" s="331">
        <v>20</v>
      </c>
      <c r="F888" s="331"/>
      <c r="G888" s="333">
        <f t="shared" si="8"/>
        <v>2760.7999999999993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46043</v>
      </c>
      <c r="D889" s="299" t="s">
        <v>295</v>
      </c>
      <c r="E889" s="331">
        <v>6.38</v>
      </c>
      <c r="F889" s="331"/>
      <c r="G889" s="333">
        <f t="shared" si="8"/>
        <v>2780.7999999999993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46043</v>
      </c>
      <c r="D890" s="299" t="s">
        <v>295</v>
      </c>
      <c r="E890" s="331">
        <v>17.29</v>
      </c>
      <c r="F890" s="331"/>
      <c r="G890" s="333">
        <f t="shared" si="8"/>
        <v>2787.1799999999994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46043</v>
      </c>
      <c r="D891" s="299" t="s">
        <v>358</v>
      </c>
      <c r="E891" s="331">
        <v>14.86</v>
      </c>
      <c r="F891" s="331"/>
      <c r="G891" s="333">
        <f t="shared" si="8"/>
        <v>2804.4699999999993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46042</v>
      </c>
      <c r="D892" s="299" t="s">
        <v>371</v>
      </c>
      <c r="E892" s="331">
        <v>13.4</v>
      </c>
      <c r="F892" s="331"/>
      <c r="G892" s="333">
        <f t="shared" si="8"/>
        <v>2819.3299999999995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46042</v>
      </c>
      <c r="D893" s="299" t="s">
        <v>371</v>
      </c>
      <c r="E893" s="331">
        <v>5.97</v>
      </c>
      <c r="F893" s="331"/>
      <c r="G893" s="333">
        <f t="shared" si="8"/>
        <v>2832.7299999999996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22</v>
      </c>
      <c r="C894" s="298">
        <v>46042</v>
      </c>
      <c r="D894" s="299" t="s">
        <v>323</v>
      </c>
      <c r="E894" s="331">
        <v>18.09</v>
      </c>
      <c r="F894" s="331"/>
      <c r="G894" s="333">
        <f t="shared" si="8"/>
        <v>2838.6999999999994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17</v>
      </c>
      <c r="C895" s="298">
        <v>46042</v>
      </c>
      <c r="D895" s="299" t="s">
        <v>188</v>
      </c>
      <c r="E895" s="331">
        <v>42.65</v>
      </c>
      <c r="F895" s="331"/>
      <c r="G895" s="333">
        <f t="shared" si="8"/>
        <v>2856.7899999999995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335</v>
      </c>
      <c r="B896" s="330" t="s">
        <v>335</v>
      </c>
      <c r="C896" s="298">
        <v>46042</v>
      </c>
      <c r="D896" s="299" t="s">
        <v>336</v>
      </c>
      <c r="E896" s="331">
        <v>130.51</v>
      </c>
      <c r="F896" s="331"/>
      <c r="G896" s="333">
        <f t="shared" si="8"/>
        <v>2899.4399999999996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15</v>
      </c>
      <c r="C897" s="298">
        <v>46042</v>
      </c>
      <c r="D897" s="299" t="s">
        <v>185</v>
      </c>
      <c r="E897" s="331">
        <v>132.4</v>
      </c>
      <c r="F897" s="331"/>
      <c r="G897" s="333">
        <f t="shared" si="8"/>
        <v>3029.9499999999994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23</v>
      </c>
      <c r="C898" s="298">
        <v>46042</v>
      </c>
      <c r="D898" s="299" t="s">
        <v>63</v>
      </c>
      <c r="E898" s="331">
        <v>529.46</v>
      </c>
      <c r="F898" s="331"/>
      <c r="G898" s="333">
        <f t="shared" si="8"/>
        <v>3162.3499999999995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6</v>
      </c>
      <c r="C899" s="298">
        <v>46042</v>
      </c>
      <c r="D899" s="299" t="s">
        <v>300</v>
      </c>
      <c r="E899" s="331">
        <v>51.63</v>
      </c>
      <c r="F899" s="331"/>
      <c r="G899" s="333">
        <f t="shared" si="8"/>
        <v>3691.8099999999995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46042</v>
      </c>
      <c r="D900" s="299" t="s">
        <v>296</v>
      </c>
      <c r="E900" s="331">
        <v>11.17</v>
      </c>
      <c r="F900" s="331"/>
      <c r="G900" s="333">
        <f t="shared" si="8"/>
        <v>3743.4399999999996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46042</v>
      </c>
      <c r="D901" s="299" t="s">
        <v>296</v>
      </c>
      <c r="E901" s="331">
        <v>57.37</v>
      </c>
      <c r="F901" s="331"/>
      <c r="G901" s="333">
        <f t="shared" si="8"/>
        <v>3754.6099999999997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22</v>
      </c>
      <c r="C902" s="298">
        <v>46042</v>
      </c>
      <c r="D902" s="299" t="s">
        <v>328</v>
      </c>
      <c r="E902" s="331">
        <v>7.46</v>
      </c>
      <c r="F902" s="331"/>
      <c r="G902" s="333">
        <f t="shared" si="8"/>
        <v>3811.9799999999996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46042</v>
      </c>
      <c r="D903" s="299" t="s">
        <v>310</v>
      </c>
      <c r="E903" s="331">
        <v>28.91</v>
      </c>
      <c r="F903" s="331"/>
      <c r="G903" s="333">
        <f t="shared" si="8"/>
        <v>3819.4399999999996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46040</v>
      </c>
      <c r="D904" s="299" t="s">
        <v>300</v>
      </c>
      <c r="E904" s="331">
        <v>31.35</v>
      </c>
      <c r="F904" s="331"/>
      <c r="G904" s="333">
        <f t="shared" si="8"/>
        <v>3848.3499999999995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46040</v>
      </c>
      <c r="D905" s="299" t="s">
        <v>473</v>
      </c>
      <c r="E905" s="331">
        <v>124.75</v>
      </c>
      <c r="F905" s="331"/>
      <c r="G905" s="333">
        <f t="shared" si="8"/>
        <v>3879.6999999999994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46040</v>
      </c>
      <c r="D906" s="299" t="s">
        <v>320</v>
      </c>
      <c r="E906" s="331">
        <v>11.3</v>
      </c>
      <c r="F906" s="331"/>
      <c r="G906" s="333">
        <f t="shared" si="8"/>
        <v>4004.4499999999994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294</v>
      </c>
      <c r="B907" s="330">
        <v>22</v>
      </c>
      <c r="C907" s="298">
        <v>46040</v>
      </c>
      <c r="D907" s="299" t="s">
        <v>401</v>
      </c>
      <c r="E907" s="331">
        <v>13.84</v>
      </c>
      <c r="F907" s="331"/>
      <c r="G907" s="333">
        <f t="shared" si="8"/>
        <v>4015.7499999999995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1</v>
      </c>
      <c r="C908" s="298">
        <v>46040</v>
      </c>
      <c r="D908" s="299" t="s">
        <v>306</v>
      </c>
      <c r="E908" s="331">
        <v>92.06</v>
      </c>
      <c r="F908" s="331"/>
      <c r="G908" s="333">
        <f t="shared" si="8"/>
        <v>4029.5899999999997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7</v>
      </c>
      <c r="C909" s="298">
        <v>46040</v>
      </c>
      <c r="D909" s="299" t="s">
        <v>338</v>
      </c>
      <c r="E909" s="331">
        <v>78.47</v>
      </c>
      <c r="F909" s="331"/>
      <c r="G909" s="333">
        <f t="shared" si="8"/>
        <v>4121.6499999999996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1</v>
      </c>
      <c r="C910" s="298">
        <v>46040</v>
      </c>
      <c r="D910" s="299" t="s">
        <v>393</v>
      </c>
      <c r="E910" s="331">
        <v>28.22</v>
      </c>
      <c r="F910" s="331"/>
      <c r="G910" s="333">
        <f t="shared" si="8"/>
        <v>4200.12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46040</v>
      </c>
      <c r="D911" s="299" t="s">
        <v>392</v>
      </c>
      <c r="E911" s="331">
        <v>32.729999999999997</v>
      </c>
      <c r="F911" s="331"/>
      <c r="G911" s="333">
        <f t="shared" si="8"/>
        <v>4228.34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42</v>
      </c>
      <c r="C912" s="298">
        <v>46039</v>
      </c>
      <c r="D912" s="299" t="s">
        <v>333</v>
      </c>
      <c r="E912" s="331">
        <v>29.8</v>
      </c>
      <c r="F912" s="331"/>
      <c r="G912" s="333">
        <f t="shared" si="8"/>
        <v>4261.07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43</v>
      </c>
      <c r="C913" s="298">
        <v>46039</v>
      </c>
      <c r="D913" s="299" t="s">
        <v>333</v>
      </c>
      <c r="E913" s="331">
        <v>22.35</v>
      </c>
      <c r="F913" s="331"/>
      <c r="G913" s="333">
        <f t="shared" si="8"/>
        <v>4290.87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8</v>
      </c>
      <c r="C914" s="298">
        <v>46039</v>
      </c>
      <c r="D914" s="299" t="s">
        <v>319</v>
      </c>
      <c r="E914" s="331">
        <v>36.92</v>
      </c>
      <c r="F914" s="331"/>
      <c r="G914" s="333">
        <f t="shared" si="8"/>
        <v>4313.22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1</v>
      </c>
      <c r="C915" s="298">
        <v>46039</v>
      </c>
      <c r="D915" s="299" t="s">
        <v>311</v>
      </c>
      <c r="E915" s="331">
        <v>117.89</v>
      </c>
      <c r="F915" s="331"/>
      <c r="G915" s="333">
        <f t="shared" si="8"/>
        <v>4350.1400000000003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46039</v>
      </c>
      <c r="D916" s="299" t="s">
        <v>329</v>
      </c>
      <c r="E916" s="331">
        <v>196.36</v>
      </c>
      <c r="F916" s="331"/>
      <c r="G916" s="333">
        <f t="shared" si="8"/>
        <v>4468.0300000000007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21</v>
      </c>
      <c r="C917" s="298">
        <v>46039</v>
      </c>
      <c r="D917" s="299" t="s">
        <v>194</v>
      </c>
      <c r="E917" s="331">
        <v>70.2</v>
      </c>
      <c r="F917" s="331"/>
      <c r="G917" s="333">
        <f t="shared" si="8"/>
        <v>4664.3900000000003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46038</v>
      </c>
      <c r="D918" s="299" t="s">
        <v>324</v>
      </c>
      <c r="E918" s="331">
        <v>13.14</v>
      </c>
      <c r="F918" s="331"/>
      <c r="G918" s="333">
        <f t="shared" si="8"/>
        <v>4734.59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46038</v>
      </c>
      <c r="D919" s="299" t="s">
        <v>296</v>
      </c>
      <c r="E919" s="331">
        <v>18.489999999999998</v>
      </c>
      <c r="F919" s="331"/>
      <c r="G919" s="333">
        <f t="shared" si="8"/>
        <v>4747.7300000000005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291</v>
      </c>
      <c r="B920" s="330">
        <v>41</v>
      </c>
      <c r="C920" s="298">
        <v>46038</v>
      </c>
      <c r="D920" s="299" t="s">
        <v>474</v>
      </c>
      <c r="E920" s="331"/>
      <c r="F920" s="331">
        <v>800</v>
      </c>
      <c r="G920" s="333">
        <f t="shared" si="8"/>
        <v>4766.22</v>
      </c>
      <c r="H920" s="334" t="s">
        <v>298</v>
      </c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18</v>
      </c>
      <c r="C921" s="298">
        <v>46038</v>
      </c>
      <c r="D921" s="299" t="s">
        <v>361</v>
      </c>
      <c r="E921" s="331">
        <v>400</v>
      </c>
      <c r="F921" s="331"/>
      <c r="G921" s="333">
        <f t="shared" si="8"/>
        <v>3966.2200000000003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19</v>
      </c>
      <c r="C922" s="298">
        <v>46038</v>
      </c>
      <c r="D922" s="299" t="s">
        <v>191</v>
      </c>
      <c r="E922" s="331">
        <v>200</v>
      </c>
      <c r="F922" s="331"/>
      <c r="G922" s="333">
        <f t="shared" si="8"/>
        <v>4366.22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11</v>
      </c>
      <c r="C923" s="298">
        <v>46038</v>
      </c>
      <c r="D923" s="299" t="s">
        <v>178</v>
      </c>
      <c r="E923" s="331">
        <v>267.95999999999998</v>
      </c>
      <c r="F923" s="331"/>
      <c r="G923" s="333">
        <f t="shared" si="8"/>
        <v>4566.22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46037</v>
      </c>
      <c r="D924" s="299" t="s">
        <v>357</v>
      </c>
      <c r="E924" s="331">
        <v>59.95</v>
      </c>
      <c r="F924" s="331"/>
      <c r="G924" s="333">
        <f t="shared" si="8"/>
        <v>4834.18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46037</v>
      </c>
      <c r="D925" s="299" t="s">
        <v>357</v>
      </c>
      <c r="E925" s="331">
        <v>59.96</v>
      </c>
      <c r="F925" s="331"/>
      <c r="G925" s="333">
        <f t="shared" si="8"/>
        <v>4894.13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46037</v>
      </c>
      <c r="D926" s="299" t="s">
        <v>319</v>
      </c>
      <c r="E926" s="331">
        <v>12.43</v>
      </c>
      <c r="F926" s="331"/>
      <c r="G926" s="333">
        <f t="shared" si="8"/>
        <v>4954.09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46037</v>
      </c>
      <c r="D927" s="299" t="s">
        <v>296</v>
      </c>
      <c r="E927" s="331">
        <v>11.07</v>
      </c>
      <c r="F927" s="331"/>
      <c r="G927" s="333">
        <f t="shared" si="8"/>
        <v>4966.5200000000004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4</v>
      </c>
      <c r="C928" s="298">
        <v>46037</v>
      </c>
      <c r="D928" s="299" t="s">
        <v>296</v>
      </c>
      <c r="E928" s="331">
        <v>52.3</v>
      </c>
      <c r="F928" s="331"/>
      <c r="G928" s="333">
        <f t="shared" si="8"/>
        <v>4977.59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46037</v>
      </c>
      <c r="D929" s="299" t="s">
        <v>436</v>
      </c>
      <c r="E929" s="331">
        <v>50</v>
      </c>
      <c r="F929" s="331"/>
      <c r="G929" s="333">
        <f t="shared" si="8"/>
        <v>5029.8900000000003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291</v>
      </c>
      <c r="B930" s="330">
        <v>38</v>
      </c>
      <c r="C930" s="298">
        <v>46037</v>
      </c>
      <c r="D930" s="299" t="s">
        <v>293</v>
      </c>
      <c r="E930" s="331"/>
      <c r="F930" s="331">
        <v>4365.67</v>
      </c>
      <c r="G930" s="333">
        <f t="shared" si="8"/>
        <v>5079.8900000000003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46036</v>
      </c>
      <c r="D931" s="299" t="s">
        <v>295</v>
      </c>
      <c r="E931" s="331">
        <v>30.91</v>
      </c>
      <c r="F931" s="331"/>
      <c r="G931" s="333">
        <f t="shared" si="8"/>
        <v>714.22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46036</v>
      </c>
      <c r="D932" s="299" t="s">
        <v>348</v>
      </c>
      <c r="E932" s="331">
        <v>8.67</v>
      </c>
      <c r="F932" s="331"/>
      <c r="G932" s="333">
        <f t="shared" si="8"/>
        <v>745.13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3</v>
      </c>
      <c r="C933" s="298">
        <v>46035</v>
      </c>
      <c r="D933" s="299" t="s">
        <v>351</v>
      </c>
      <c r="E933" s="331">
        <v>25.01</v>
      </c>
      <c r="F933" s="331"/>
      <c r="G933" s="333">
        <f t="shared" si="8"/>
        <v>753.8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46035</v>
      </c>
      <c r="D934" s="299" t="s">
        <v>412</v>
      </c>
      <c r="E934" s="331">
        <v>-5.9</v>
      </c>
      <c r="F934" s="331"/>
      <c r="G934" s="333">
        <f t="shared" si="8"/>
        <v>778.81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46035</v>
      </c>
      <c r="D935" s="299" t="s">
        <v>446</v>
      </c>
      <c r="E935" s="331">
        <v>-0.03</v>
      </c>
      <c r="F935" s="331"/>
      <c r="G935" s="333">
        <f t="shared" si="8"/>
        <v>772.91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43</v>
      </c>
      <c r="C936" s="298">
        <v>46035</v>
      </c>
      <c r="D936" s="299" t="s">
        <v>201</v>
      </c>
      <c r="E936" s="331">
        <v>44.18</v>
      </c>
      <c r="F936" s="331"/>
      <c r="G936" s="333">
        <f t="shared" si="8"/>
        <v>772.88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42</v>
      </c>
      <c r="C937" s="298">
        <v>46035</v>
      </c>
      <c r="D937" s="299" t="s">
        <v>200</v>
      </c>
      <c r="E937" s="331">
        <v>51.19</v>
      </c>
      <c r="F937" s="331"/>
      <c r="G937" s="333">
        <f t="shared" si="8"/>
        <v>817.06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46035</v>
      </c>
      <c r="D938" s="299" t="s">
        <v>295</v>
      </c>
      <c r="E938" s="331">
        <v>28.15</v>
      </c>
      <c r="F938" s="331"/>
      <c r="G938" s="333">
        <f t="shared" si="8"/>
        <v>868.25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3</v>
      </c>
      <c r="C939" s="298">
        <v>46035</v>
      </c>
      <c r="D939" s="299" t="s">
        <v>296</v>
      </c>
      <c r="E939" s="331">
        <v>20.85</v>
      </c>
      <c r="F939" s="331"/>
      <c r="G939" s="333">
        <f t="shared" si="8"/>
        <v>896.4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1</v>
      </c>
      <c r="C940" s="298">
        <v>46034</v>
      </c>
      <c r="D940" s="299" t="s">
        <v>306</v>
      </c>
      <c r="E940" s="331">
        <v>145.81</v>
      </c>
      <c r="F940" s="331"/>
      <c r="G940" s="333">
        <f t="shared" si="8"/>
        <v>917.25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46034</v>
      </c>
      <c r="D941" s="299" t="s">
        <v>424</v>
      </c>
      <c r="E941" s="331">
        <v>25.22</v>
      </c>
      <c r="F941" s="331"/>
      <c r="G941" s="333">
        <f t="shared" si="8"/>
        <v>1063.06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46033</v>
      </c>
      <c r="D942" s="299" t="s">
        <v>326</v>
      </c>
      <c r="E942" s="331">
        <v>49.38</v>
      </c>
      <c r="F942" s="331"/>
      <c r="G942" s="333">
        <f t="shared" si="8"/>
        <v>1088.28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22</v>
      </c>
      <c r="C943" s="298">
        <v>46033</v>
      </c>
      <c r="D943" s="299" t="s">
        <v>352</v>
      </c>
      <c r="E943" s="331">
        <v>19.16</v>
      </c>
      <c r="F943" s="331"/>
      <c r="G943" s="333">
        <f t="shared" si="8"/>
        <v>1137.6600000000001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46033</v>
      </c>
      <c r="D944" s="299" t="s">
        <v>312</v>
      </c>
      <c r="E944" s="331">
        <v>39.86</v>
      </c>
      <c r="F944" s="331"/>
      <c r="G944" s="333">
        <f t="shared" si="8"/>
        <v>1156.8200000000002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7</v>
      </c>
      <c r="C945" s="298">
        <v>46033</v>
      </c>
      <c r="D945" s="299" t="s">
        <v>444</v>
      </c>
      <c r="E945" s="331">
        <v>165.05</v>
      </c>
      <c r="F945" s="331"/>
      <c r="G945" s="333">
        <f t="shared" si="8"/>
        <v>1196.68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24</v>
      </c>
      <c r="C946" s="298">
        <v>46032</v>
      </c>
      <c r="D946" s="299" t="s">
        <v>860</v>
      </c>
      <c r="E946" s="331">
        <v>83.42</v>
      </c>
      <c r="F946" s="331"/>
      <c r="G946" s="333">
        <f t="shared" si="8"/>
        <v>1361.73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46032</v>
      </c>
      <c r="D947" s="299" t="s">
        <v>296</v>
      </c>
      <c r="E947" s="331">
        <v>30.4</v>
      </c>
      <c r="F947" s="331"/>
      <c r="G947" s="333">
        <f t="shared" si="8"/>
        <v>1445.15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46032</v>
      </c>
      <c r="D948" s="299" t="s">
        <v>296</v>
      </c>
      <c r="E948" s="331">
        <v>13.83</v>
      </c>
      <c r="F948" s="331"/>
      <c r="G948" s="333">
        <f t="shared" si="8"/>
        <v>1475.5500000000002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46032</v>
      </c>
      <c r="D949" s="299" t="s">
        <v>473</v>
      </c>
      <c r="E949" s="331">
        <v>100</v>
      </c>
      <c r="F949" s="331"/>
      <c r="G949" s="333">
        <f t="shared" si="8"/>
        <v>1489.38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1</v>
      </c>
      <c r="C950" s="298">
        <v>46032</v>
      </c>
      <c r="D950" s="299" t="s">
        <v>304</v>
      </c>
      <c r="E950" s="331">
        <v>55.68</v>
      </c>
      <c r="F950" s="331"/>
      <c r="G950" s="333">
        <f t="shared" si="8"/>
        <v>1589.38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46031</v>
      </c>
      <c r="D951" s="299" t="s">
        <v>358</v>
      </c>
      <c r="E951" s="331">
        <v>9.4700000000000006</v>
      </c>
      <c r="F951" s="331"/>
      <c r="G951" s="333">
        <f t="shared" si="8"/>
        <v>1645.0600000000002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5</v>
      </c>
      <c r="C952" s="298">
        <v>46031</v>
      </c>
      <c r="D952" s="299" t="s">
        <v>475</v>
      </c>
      <c r="E952" s="331">
        <v>50</v>
      </c>
      <c r="F952" s="331"/>
      <c r="G952" s="333">
        <f t="shared" si="8"/>
        <v>1654.5300000000002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46030</v>
      </c>
      <c r="D953" s="299" t="s">
        <v>476</v>
      </c>
      <c r="E953" s="331">
        <v>32.619999999999997</v>
      </c>
      <c r="F953" s="331"/>
      <c r="G953" s="333">
        <f t="shared" si="8"/>
        <v>1704.5300000000002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291</v>
      </c>
      <c r="B954" s="330">
        <v>39</v>
      </c>
      <c r="C954" s="298">
        <v>46030</v>
      </c>
      <c r="D954" s="299" t="s">
        <v>292</v>
      </c>
      <c r="E954" s="331"/>
      <c r="F954" s="331">
        <v>2729.22</v>
      </c>
      <c r="G954" s="333">
        <f t="shared" si="8"/>
        <v>1737.15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2</v>
      </c>
      <c r="C955" s="298">
        <v>46030</v>
      </c>
      <c r="D955" s="299" t="s">
        <v>296</v>
      </c>
      <c r="E955" s="331">
        <v>6.37</v>
      </c>
      <c r="F955" s="331"/>
      <c r="G955" s="333">
        <f t="shared" si="8"/>
        <v>-992.06999999999971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4</v>
      </c>
      <c r="C956" s="298">
        <v>46030</v>
      </c>
      <c r="D956" s="299" t="s">
        <v>296</v>
      </c>
      <c r="E956" s="331">
        <v>32.119999999999997</v>
      </c>
      <c r="F956" s="331"/>
      <c r="G956" s="333">
        <f t="shared" si="8"/>
        <v>-985.6999999999997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46030</v>
      </c>
      <c r="D957" s="299" t="s">
        <v>358</v>
      </c>
      <c r="E957" s="331">
        <v>9.4700000000000006</v>
      </c>
      <c r="F957" s="331"/>
      <c r="G957" s="333">
        <f t="shared" si="8"/>
        <v>-953.5799999999997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46030</v>
      </c>
      <c r="D958" s="299" t="s">
        <v>386</v>
      </c>
      <c r="E958" s="331">
        <v>21.18</v>
      </c>
      <c r="F958" s="331"/>
      <c r="G958" s="333">
        <f t="shared" si="8"/>
        <v>-944.10999999999967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335</v>
      </c>
      <c r="B959" s="330" t="s">
        <v>335</v>
      </c>
      <c r="C959" s="298">
        <v>46029</v>
      </c>
      <c r="D959" s="299" t="s">
        <v>447</v>
      </c>
      <c r="E959" s="331">
        <v>52.66</v>
      </c>
      <c r="F959" s="331"/>
      <c r="G959" s="333">
        <f t="shared" si="8"/>
        <v>-922.92999999999972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294</v>
      </c>
      <c r="B960" s="330">
        <v>13</v>
      </c>
      <c r="C960" s="298">
        <v>46029</v>
      </c>
      <c r="D960" s="299" t="s">
        <v>182</v>
      </c>
      <c r="E960" s="331">
        <v>167.42</v>
      </c>
      <c r="F960" s="331"/>
      <c r="G960" s="333">
        <f t="shared" si="8"/>
        <v>-870.26999999999975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4</v>
      </c>
      <c r="C961" s="298">
        <v>46029</v>
      </c>
      <c r="D961" s="299" t="s">
        <v>296</v>
      </c>
      <c r="E961" s="331">
        <v>30.81</v>
      </c>
      <c r="F961" s="331"/>
      <c r="G961" s="333">
        <f t="shared" si="8"/>
        <v>-702.8499999999998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46029</v>
      </c>
      <c r="D962" s="299" t="s">
        <v>358</v>
      </c>
      <c r="E962" s="331">
        <v>9.4700000000000006</v>
      </c>
      <c r="F962" s="331"/>
      <c r="G962" s="333">
        <f t="shared" si="8"/>
        <v>-672.03999999999985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46029</v>
      </c>
      <c r="D963" s="299" t="s">
        <v>477</v>
      </c>
      <c r="E963" s="331">
        <v>148.04</v>
      </c>
      <c r="F963" s="331"/>
      <c r="G963" s="333">
        <f t="shared" si="8"/>
        <v>-662.56999999999982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14</v>
      </c>
      <c r="C964" s="298">
        <v>46028</v>
      </c>
      <c r="D964" s="299" t="s">
        <v>366</v>
      </c>
      <c r="E964" s="331">
        <v>66.67</v>
      </c>
      <c r="F964" s="331"/>
      <c r="G964" s="333">
        <f t="shared" si="8"/>
        <v>-514.52999999999986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46028</v>
      </c>
      <c r="D965" s="299" t="s">
        <v>296</v>
      </c>
      <c r="E965" s="331">
        <v>5.7</v>
      </c>
      <c r="F965" s="331"/>
      <c r="G965" s="333">
        <f t="shared" si="8"/>
        <v>-447.8599999999999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21</v>
      </c>
      <c r="C966" s="298">
        <v>46028</v>
      </c>
      <c r="D966" s="299" t="s">
        <v>194</v>
      </c>
      <c r="E966" s="331">
        <v>30.59</v>
      </c>
      <c r="F966" s="331"/>
      <c r="G966" s="333">
        <f t="shared" si="8"/>
        <v>-442.15999999999991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17</v>
      </c>
      <c r="C967" s="298">
        <v>46027</v>
      </c>
      <c r="D967" s="299" t="s">
        <v>370</v>
      </c>
      <c r="E967" s="331">
        <v>133.91999999999999</v>
      </c>
      <c r="F967" s="331"/>
      <c r="G967" s="333">
        <f t="shared" si="8"/>
        <v>-411.56999999999994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17</v>
      </c>
      <c r="C968" s="298">
        <v>46027</v>
      </c>
      <c r="D968" s="299" t="s">
        <v>370</v>
      </c>
      <c r="E968" s="331">
        <v>62</v>
      </c>
      <c r="F968" s="331"/>
      <c r="G968" s="333">
        <f t="shared" si="8"/>
        <v>-277.64999999999992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46027</v>
      </c>
      <c r="D969" s="299" t="s">
        <v>300</v>
      </c>
      <c r="E969" s="331">
        <v>10.64</v>
      </c>
      <c r="F969" s="331"/>
      <c r="G969" s="333">
        <f t="shared" si="8"/>
        <v>-215.64999999999992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46027</v>
      </c>
      <c r="D970" s="299" t="s">
        <v>319</v>
      </c>
      <c r="E970" s="331">
        <v>17.440000000000001</v>
      </c>
      <c r="F970" s="331"/>
      <c r="G970" s="333">
        <f t="shared" si="8"/>
        <v>-205.00999999999991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1</v>
      </c>
      <c r="C971" s="298">
        <v>46027</v>
      </c>
      <c r="D971" s="299" t="s">
        <v>306</v>
      </c>
      <c r="E971" s="331">
        <v>216.19</v>
      </c>
      <c r="F971" s="331"/>
      <c r="G971" s="333">
        <f t="shared" si="8"/>
        <v>-187.56999999999991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46027</v>
      </c>
      <c r="D972" s="299" t="s">
        <v>478</v>
      </c>
      <c r="E972" s="331">
        <v>70</v>
      </c>
      <c r="F972" s="331"/>
      <c r="G972" s="333">
        <f t="shared" si="8"/>
        <v>28.62000000000009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46027</v>
      </c>
      <c r="D973" s="299" t="s">
        <v>358</v>
      </c>
      <c r="E973" s="331">
        <v>14.05</v>
      </c>
      <c r="F973" s="331"/>
      <c r="G973" s="333">
        <f t="shared" si="8"/>
        <v>98.62000000000009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294</v>
      </c>
      <c r="B974" s="330">
        <v>14</v>
      </c>
      <c r="C974" s="298">
        <v>46027</v>
      </c>
      <c r="D974" s="299" t="s">
        <v>367</v>
      </c>
      <c r="E974" s="331">
        <v>68.739999999999995</v>
      </c>
      <c r="F974" s="331"/>
      <c r="G974" s="333">
        <f t="shared" si="8"/>
        <v>112.67000000000009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46027</v>
      </c>
      <c r="D975" s="299" t="s">
        <v>479</v>
      </c>
      <c r="E975" s="331">
        <v>120</v>
      </c>
      <c r="F975" s="331"/>
      <c r="G975" s="333">
        <f t="shared" si="8"/>
        <v>181.41000000000008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9</v>
      </c>
      <c r="C976" s="298">
        <v>46027</v>
      </c>
      <c r="D976" s="299" t="s">
        <v>58</v>
      </c>
      <c r="E976" s="331">
        <v>1281.53</v>
      </c>
      <c r="F976" s="331"/>
      <c r="G976" s="333">
        <f t="shared" si="8"/>
        <v>301.41000000000008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46026</v>
      </c>
      <c r="D977" s="299" t="s">
        <v>338</v>
      </c>
      <c r="E977" s="331">
        <v>18.260000000000002</v>
      </c>
      <c r="F977" s="331"/>
      <c r="G977" s="333">
        <f t="shared" si="8"/>
        <v>1582.94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287</v>
      </c>
      <c r="B978" s="330" t="s">
        <v>287</v>
      </c>
      <c r="C978" s="298">
        <v>46026</v>
      </c>
      <c r="D978" s="299" t="s">
        <v>300</v>
      </c>
      <c r="E978" s="331">
        <v>114.91</v>
      </c>
      <c r="F978" s="331">
        <v>114.91</v>
      </c>
      <c r="G978" s="333">
        <f t="shared" si="8"/>
        <v>1601.2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5</v>
      </c>
      <c r="C979" s="298">
        <v>46026</v>
      </c>
      <c r="D979" s="299" t="s">
        <v>480</v>
      </c>
      <c r="E979" s="331">
        <v>42.43</v>
      </c>
      <c r="F979" s="331"/>
      <c r="G979" s="333">
        <f t="shared" si="8"/>
        <v>1601.2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7</v>
      </c>
      <c r="C980" s="298">
        <v>46026</v>
      </c>
      <c r="D980" s="299" t="s">
        <v>300</v>
      </c>
      <c r="E980" s="331">
        <v>42.59</v>
      </c>
      <c r="F980" s="331"/>
      <c r="G980" s="333">
        <f t="shared" si="8"/>
        <v>1643.63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46025</v>
      </c>
      <c r="D981" s="299" t="s">
        <v>348</v>
      </c>
      <c r="E981" s="331">
        <v>14.57</v>
      </c>
      <c r="F981" s="331"/>
      <c r="G981" s="333">
        <f t="shared" si="8"/>
        <v>1686.22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46025</v>
      </c>
      <c r="D982" s="299" t="s">
        <v>481</v>
      </c>
      <c r="E982" s="331">
        <v>41.05</v>
      </c>
      <c r="F982" s="331"/>
      <c r="G982" s="333">
        <f t="shared" si="8"/>
        <v>1700.79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4</v>
      </c>
      <c r="C983" s="298">
        <v>46025</v>
      </c>
      <c r="D983" s="299" t="s">
        <v>310</v>
      </c>
      <c r="E983" s="331">
        <v>26.88</v>
      </c>
      <c r="F983" s="331"/>
      <c r="G983" s="333">
        <f t="shared" si="8"/>
        <v>1741.84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46025</v>
      </c>
      <c r="D984" s="299" t="s">
        <v>308</v>
      </c>
      <c r="E984" s="331">
        <v>130.08000000000001</v>
      </c>
      <c r="F984" s="331"/>
      <c r="G984" s="333">
        <f t="shared" si="8"/>
        <v>1768.72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7</v>
      </c>
      <c r="C985" s="298">
        <v>46025</v>
      </c>
      <c r="D985" s="299" t="s">
        <v>482</v>
      </c>
      <c r="E985" s="331">
        <v>222.49</v>
      </c>
      <c r="F985" s="331"/>
      <c r="G985" s="333">
        <f t="shared" si="8"/>
        <v>1898.8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7</v>
      </c>
      <c r="C986" s="298">
        <v>46025</v>
      </c>
      <c r="D986" s="299" t="s">
        <v>482</v>
      </c>
      <c r="E986" s="331">
        <v>99.18</v>
      </c>
      <c r="F986" s="331"/>
      <c r="G986" s="333">
        <f t="shared" si="8"/>
        <v>2121.29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5</v>
      </c>
      <c r="C987" s="298">
        <v>46024</v>
      </c>
      <c r="D987" s="299" t="s">
        <v>483</v>
      </c>
      <c r="E987" s="331">
        <v>35</v>
      </c>
      <c r="F987" s="331"/>
      <c r="G987" s="333">
        <f t="shared" si="8"/>
        <v>2220.4699999999998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3</v>
      </c>
      <c r="C988" s="298">
        <v>46024</v>
      </c>
      <c r="D988" s="299" t="s">
        <v>296</v>
      </c>
      <c r="E988" s="331">
        <v>15.11</v>
      </c>
      <c r="F988" s="331"/>
      <c r="G988" s="333">
        <f t="shared" si="8"/>
        <v>2255.4699999999998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5</v>
      </c>
      <c r="C989" s="298">
        <v>46024</v>
      </c>
      <c r="D989" s="299" t="s">
        <v>484</v>
      </c>
      <c r="E989" s="331">
        <v>29.67</v>
      </c>
      <c r="F989" s="331"/>
      <c r="G989" s="333">
        <f t="shared" si="8"/>
        <v>2270.58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46024</v>
      </c>
      <c r="D990" s="299" t="s">
        <v>397</v>
      </c>
      <c r="E990" s="331">
        <v>70.56</v>
      </c>
      <c r="F990" s="331">
        <v>70.56</v>
      </c>
      <c r="G990" s="333">
        <f t="shared" si="8"/>
        <v>2300.25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287</v>
      </c>
      <c r="B991" s="330" t="s">
        <v>287</v>
      </c>
      <c r="C991" s="298">
        <v>46024</v>
      </c>
      <c r="D991" s="299" t="s">
        <v>485</v>
      </c>
      <c r="E991" s="331">
        <v>113.94</v>
      </c>
      <c r="F991" s="331">
        <v>113.94</v>
      </c>
      <c r="G991" s="333">
        <f t="shared" si="8"/>
        <v>2300.25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46024</v>
      </c>
      <c r="D992" s="299" t="s">
        <v>371</v>
      </c>
      <c r="E992" s="331">
        <v>11.9</v>
      </c>
      <c r="F992" s="331"/>
      <c r="G992" s="333">
        <f t="shared" si="8"/>
        <v>2300.25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46024</v>
      </c>
      <c r="D993" s="299" t="s">
        <v>408</v>
      </c>
      <c r="E993" s="331">
        <v>23.9</v>
      </c>
      <c r="F993" s="331"/>
      <c r="G993" s="333">
        <f t="shared" si="8"/>
        <v>2312.15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5</v>
      </c>
      <c r="C994" s="298">
        <v>46024</v>
      </c>
      <c r="D994" s="299" t="s">
        <v>486</v>
      </c>
      <c r="E994" s="331">
        <v>160</v>
      </c>
      <c r="F994" s="331"/>
      <c r="G994" s="333">
        <f t="shared" si="8"/>
        <v>2336.0500000000002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284</v>
      </c>
      <c r="B995" s="330">
        <v>36</v>
      </c>
      <c r="C995" s="298">
        <v>46024</v>
      </c>
      <c r="D995" s="299" t="s">
        <v>374</v>
      </c>
      <c r="E995" s="331">
        <v>50</v>
      </c>
      <c r="F995" s="331"/>
      <c r="G995" s="333">
        <f t="shared" si="8"/>
        <v>2496.0500000000002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46023</v>
      </c>
      <c r="D996" s="299" t="s">
        <v>312</v>
      </c>
      <c r="E996" s="331">
        <v>8</v>
      </c>
      <c r="F996" s="331"/>
      <c r="G996" s="333">
        <f t="shared" si="8"/>
        <v>2546.0500000000002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46023</v>
      </c>
      <c r="D997" s="299" t="s">
        <v>371</v>
      </c>
      <c r="E997" s="331">
        <v>13.06</v>
      </c>
      <c r="F997" s="331"/>
      <c r="G997" s="333">
        <f t="shared" si="8"/>
        <v>2554.0500000000002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294</v>
      </c>
      <c r="B998" s="330">
        <v>22</v>
      </c>
      <c r="C998" s="298">
        <v>46023</v>
      </c>
      <c r="D998" s="299" t="s">
        <v>375</v>
      </c>
      <c r="E998" s="331">
        <v>6.37</v>
      </c>
      <c r="F998" s="331"/>
      <c r="G998" s="333">
        <f t="shared" si="8"/>
        <v>2567.11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46023</v>
      </c>
      <c r="D999" s="299" t="s">
        <v>358</v>
      </c>
      <c r="E999" s="331">
        <v>10.27</v>
      </c>
      <c r="F999" s="331"/>
      <c r="G999" s="333">
        <f t="shared" si="8"/>
        <v>2573.48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6</v>
      </c>
      <c r="C1000" s="298">
        <v>46023</v>
      </c>
      <c r="D1000" s="299" t="s">
        <v>487</v>
      </c>
      <c r="E1000" s="331">
        <v>176.57</v>
      </c>
      <c r="F1000" s="331"/>
      <c r="G1000" s="333">
        <f t="shared" si="8"/>
        <v>2583.75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287</v>
      </c>
      <c r="B1001" s="330" t="s">
        <v>287</v>
      </c>
      <c r="C1001" s="298">
        <v>46023</v>
      </c>
      <c r="D1001" s="299" t="s">
        <v>300</v>
      </c>
      <c r="E1001" s="331">
        <v>383.39</v>
      </c>
      <c r="F1001" s="331">
        <v>383.39</v>
      </c>
      <c r="G1001" s="333">
        <f t="shared" si="8"/>
        <v>2760.32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287</v>
      </c>
      <c r="B1002" s="330" t="s">
        <v>287</v>
      </c>
      <c r="C1002" s="298">
        <v>46023</v>
      </c>
      <c r="D1002" s="299" t="s">
        <v>300</v>
      </c>
      <c r="E1002" s="331">
        <v>53.24</v>
      </c>
      <c r="F1002" s="331">
        <v>53.24</v>
      </c>
      <c r="G1002" s="333">
        <f t="shared" si="8"/>
        <v>2760.32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335</v>
      </c>
      <c r="B1003" s="330" t="s">
        <v>335</v>
      </c>
      <c r="C1003" s="298">
        <v>46023</v>
      </c>
      <c r="D1003" s="337" t="s">
        <v>460</v>
      </c>
      <c r="E1003" s="331">
        <v>239.68</v>
      </c>
      <c r="F1003" s="331"/>
      <c r="G1003" s="333">
        <f t="shared" si="8"/>
        <v>2760.32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488</v>
      </c>
      <c r="B1004" s="330" t="s">
        <v>488</v>
      </c>
      <c r="C1004" s="298">
        <v>45658</v>
      </c>
      <c r="D1004" s="298" t="s">
        <v>489</v>
      </c>
      <c r="E1004" s="332"/>
      <c r="F1004" s="332"/>
      <c r="G1004" s="333">
        <v>3000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5.75" customHeight="1" x14ac:dyDescent="0.3"/>
    <row r="1006" spans="1:20" ht="15.75" customHeight="1" x14ac:dyDescent="0.3"/>
    <row r="1007" spans="1:20" ht="15.75" customHeight="1" x14ac:dyDescent="0.3"/>
    <row r="1008" spans="1:20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spans="9:9" ht="15.75" customHeight="1" x14ac:dyDescent="0.3"/>
    <row r="2722" spans="9:9" ht="15.75" customHeight="1" x14ac:dyDescent="0.3"/>
    <row r="2723" spans="9:9" ht="15.75" customHeight="1" x14ac:dyDescent="0.3"/>
    <row r="2724" spans="9:9" ht="15.75" customHeight="1" x14ac:dyDescent="0.3"/>
    <row r="2725" spans="9:9" ht="15.75" customHeight="1" x14ac:dyDescent="0.3"/>
    <row r="2726" spans="9:9" ht="15.75" customHeight="1" x14ac:dyDescent="0.3"/>
    <row r="2727" spans="9:9" ht="15.75" customHeight="1" x14ac:dyDescent="0.3"/>
    <row r="2728" spans="9:9" ht="15.75" customHeight="1" x14ac:dyDescent="0.3"/>
    <row r="2729" spans="9:9" ht="15.75" customHeight="1" x14ac:dyDescent="0.3"/>
    <row r="2730" spans="9:9" ht="15.75" customHeight="1" x14ac:dyDescent="0.3"/>
    <row r="2731" spans="9:9" ht="15.75" customHeight="1" x14ac:dyDescent="0.3"/>
    <row r="2732" spans="9:9" ht="15.75" customHeight="1" x14ac:dyDescent="0.3"/>
    <row r="2733" spans="9:9" ht="15.75" customHeight="1" x14ac:dyDescent="0.3"/>
    <row r="2734" spans="9:9" ht="12" customHeight="1" x14ac:dyDescent="0.3">
      <c r="I2734" s="335" t="s">
        <v>225</v>
      </c>
    </row>
    <row r="2735" spans="9:9" ht="12" customHeight="1" x14ac:dyDescent="0.3">
      <c r="I2735" s="335"/>
    </row>
    <row r="2736" spans="9:9" ht="12" customHeight="1" x14ac:dyDescent="0.3">
      <c r="I2736" s="335"/>
    </row>
    <row r="2737" spans="9:9" ht="12" customHeight="1" x14ac:dyDescent="0.3">
      <c r="I2737" s="335"/>
    </row>
    <row r="2738" spans="9:9" ht="12" customHeight="1" x14ac:dyDescent="0.3">
      <c r="I2738" s="335"/>
    </row>
    <row r="2739" spans="9:9" ht="12" customHeight="1" x14ac:dyDescent="0.3">
      <c r="I2739" s="335"/>
    </row>
    <row r="2740" spans="9:9" ht="12" customHeight="1" x14ac:dyDescent="0.3">
      <c r="I2740" s="335"/>
    </row>
    <row r="2741" spans="9:9" ht="12" customHeight="1" x14ac:dyDescent="0.3">
      <c r="I2741" s="335"/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5.75" customHeight="1" x14ac:dyDescent="0.3"/>
    <row r="2745" spans="9:9" ht="15.75" customHeight="1" x14ac:dyDescent="0.3"/>
    <row r="2746" spans="9:9" ht="12" customHeight="1" x14ac:dyDescent="0.3">
      <c r="I2746" s="335" t="s">
        <v>226</v>
      </c>
    </row>
    <row r="2747" spans="9:9" ht="12" customHeight="1" x14ac:dyDescent="0.3">
      <c r="I2747" s="335"/>
    </row>
    <row r="2748" spans="9:9" ht="12" customHeight="1" x14ac:dyDescent="0.3">
      <c r="I2748" s="335"/>
    </row>
    <row r="2749" spans="9:9" ht="12" customHeight="1" x14ac:dyDescent="0.3">
      <c r="I2749" s="335"/>
    </row>
    <row r="2750" spans="9:9" ht="12" customHeight="1" x14ac:dyDescent="0.3">
      <c r="I2750" s="335"/>
    </row>
    <row r="2751" spans="9:9" ht="12" customHeight="1" x14ac:dyDescent="0.3">
      <c r="I2751" s="335"/>
    </row>
    <row r="2752" spans="9:9" ht="12" customHeight="1" x14ac:dyDescent="0.3">
      <c r="I2752" s="335" t="s">
        <v>226</v>
      </c>
    </row>
    <row r="2753" spans="9:9" ht="12" customHeight="1" x14ac:dyDescent="0.3">
      <c r="I2753" s="335" t="s">
        <v>226</v>
      </c>
    </row>
    <row r="2754" spans="9:9" ht="12" customHeight="1" x14ac:dyDescent="0.3">
      <c r="I2754" s="335"/>
    </row>
    <row r="2755" spans="9:9" ht="12" customHeight="1" x14ac:dyDescent="0.3">
      <c r="I2755" s="335"/>
    </row>
    <row r="2756" spans="9:9" ht="12" customHeight="1" x14ac:dyDescent="0.3">
      <c r="I2756" s="335"/>
    </row>
    <row r="2757" spans="9:9" ht="12" customHeight="1" x14ac:dyDescent="0.3">
      <c r="I2757" s="335" t="s">
        <v>226</v>
      </c>
    </row>
    <row r="2758" spans="9:9" ht="12" customHeight="1" x14ac:dyDescent="0.3">
      <c r="I2758" s="335" t="s">
        <v>225</v>
      </c>
    </row>
    <row r="2759" spans="9:9" ht="12" customHeight="1" x14ac:dyDescent="0.3">
      <c r="I2759" s="335" t="s">
        <v>225</v>
      </c>
    </row>
    <row r="2760" spans="9:9" ht="15.75" customHeight="1" x14ac:dyDescent="0.3"/>
    <row r="2761" spans="9:9" ht="15.75" customHeight="1" x14ac:dyDescent="0.3"/>
    <row r="2762" spans="9:9" ht="12" customHeight="1" x14ac:dyDescent="0.3">
      <c r="I2762" s="335" t="s">
        <v>225</v>
      </c>
    </row>
    <row r="2763" spans="9:9" ht="12" customHeight="1" x14ac:dyDescent="0.3">
      <c r="I2763" s="335"/>
    </row>
    <row r="2764" spans="9:9" ht="12" customHeight="1" x14ac:dyDescent="0.3">
      <c r="I2764" s="335" t="s">
        <v>226</v>
      </c>
    </row>
    <row r="2765" spans="9:9" ht="12" customHeight="1" x14ac:dyDescent="0.3">
      <c r="I2765" s="335"/>
    </row>
    <row r="2766" spans="9:9" ht="12" customHeight="1" x14ac:dyDescent="0.3">
      <c r="I2766" s="335"/>
    </row>
    <row r="2767" spans="9:9" ht="12" customHeight="1" x14ac:dyDescent="0.3">
      <c r="I2767" s="335" t="s">
        <v>226</v>
      </c>
    </row>
    <row r="2768" spans="9:9" ht="12" customHeight="1" x14ac:dyDescent="0.3">
      <c r="I2768" s="335"/>
    </row>
    <row r="2769" spans="9:9" ht="12" customHeight="1" x14ac:dyDescent="0.3">
      <c r="I2769" s="335" t="s">
        <v>226</v>
      </c>
    </row>
    <row r="2770" spans="9:9" ht="15.75" customHeight="1" x14ac:dyDescent="0.3"/>
    <row r="2771" spans="9:9" ht="15.75" customHeight="1" x14ac:dyDescent="0.3"/>
    <row r="2772" spans="9:9" ht="15.75" customHeight="1" x14ac:dyDescent="0.3"/>
    <row r="2773" spans="9:9" ht="15.75" customHeight="1" x14ac:dyDescent="0.3"/>
    <row r="2774" spans="9:9" ht="15.75" customHeight="1" x14ac:dyDescent="0.3"/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2" customHeight="1" x14ac:dyDescent="0.3">
      <c r="I2778" s="335" t="s">
        <v>226</v>
      </c>
    </row>
    <row r="2779" spans="9:9" ht="12" customHeight="1" x14ac:dyDescent="0.3">
      <c r="I2779" s="335"/>
    </row>
    <row r="2780" spans="9:9" ht="12" customHeight="1" x14ac:dyDescent="0.3">
      <c r="I2780" s="335" t="s">
        <v>225</v>
      </c>
    </row>
    <row r="2781" spans="9:9" ht="12" customHeight="1" x14ac:dyDescent="0.3">
      <c r="I2781" s="335"/>
    </row>
    <row r="2782" spans="9:9" ht="12" customHeight="1" x14ac:dyDescent="0.3">
      <c r="I2782" s="335" t="s">
        <v>226</v>
      </c>
    </row>
    <row r="2783" spans="9:9" ht="12" customHeight="1" x14ac:dyDescent="0.3">
      <c r="I2783" s="335" t="s">
        <v>225</v>
      </c>
    </row>
    <row r="2784" spans="9:9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spans="9:9" ht="15.75" customHeight="1" x14ac:dyDescent="0.3"/>
    <row r="2802" spans="9:9" ht="12" customHeight="1" x14ac:dyDescent="0.3">
      <c r="I2802" s="335" t="s">
        <v>226</v>
      </c>
    </row>
  </sheetData>
  <autoFilter ref="A1:G1004" xr:uid="{00000000-0009-0000-0000-000006000000}"/>
  <mergeCells count="5">
    <mergeCell ref="A1:B1"/>
    <mergeCell ref="E1:F1"/>
    <mergeCell ref="Q1:R1"/>
    <mergeCell ref="E2:F2"/>
    <mergeCell ref="E3:F3"/>
  </mergeCells>
  <conditionalFormatting sqref="I1 I4:I280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57.583333333333336</v>
      </c>
      <c r="F6" s="384">
        <f ca="1">'Isaac 401k'!D4</f>
        <v>72290</v>
      </c>
      <c r="G6" s="385">
        <f ca="1">(F6-B9)/365.25</f>
        <v>116.04106776180699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68.333333333333329</v>
      </c>
      <c r="F7" s="392">
        <f ca="1">'Lorri 401b'!D4</f>
        <v>76216</v>
      </c>
      <c r="G7" s="393">
        <f ca="1">(F7-C9)/365.25</f>
        <v>122.17932922655716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3156652.130963746</v>
      </c>
      <c r="R11" s="25">
        <f t="array" aca="1" ref="R11" ca="1">INDEX('Lorri 401b'!L:L,MATCH('Retirement Calculator'!A11,'Lorri 401b'!N:N,0),0)</f>
        <v>3604508.035640175</v>
      </c>
      <c r="S11" s="25">
        <f t="shared" ref="S11:S265" ca="1" si="7">SUM(Q11:R11)</f>
        <v>6761160.166603921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3138214.3339598444</v>
      </c>
      <c r="R12" s="25">
        <f t="array" aca="1" ref="R12" ca="1">INDEX('Lorri 401b'!L:L,MATCH('Retirement Calculator'!A12,'Lorri 401b'!N:N,0),0)</f>
        <v>3619526.819122009</v>
      </c>
      <c r="S12" s="25">
        <f t="shared" ca="1" si="7"/>
        <v>6757741.1530818529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3119699.7128017601</v>
      </c>
      <c r="R13" s="25">
        <f t="array" aca="1" ref="R13" ca="1">INDEX('Lorri 401b'!L:L,MATCH('Retirement Calculator'!A13,'Lorri 401b'!N:N,0),0)</f>
        <v>3634608.1808683509</v>
      </c>
      <c r="S13" s="25">
        <f t="shared" ca="1" si="7"/>
        <v>6754307.893670111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3101107.9473888502</v>
      </c>
      <c r="R14" s="25">
        <f t="array" aca="1" ref="R14" ca="1">INDEX('Lorri 401b'!L:L,MATCH('Retirement Calculator'!A14,'Lorri 401b'!N:N,0),0)</f>
        <v>3649752.3816219689</v>
      </c>
      <c r="S14" s="25">
        <f t="shared" ca="1" si="7"/>
        <v>6750860.3290108191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3082438.7162867198</v>
      </c>
      <c r="R15" s="25">
        <f t="array" aca="1" ref="R15" ca="1">INDEX('Lorri 401b'!L:L,MATCH('Retirement Calculator'!A15,'Lorri 401b'!N:N,0),0)</f>
        <v>3664959.6832120605</v>
      </c>
      <c r="S15" s="25">
        <f t="shared" ca="1" si="7"/>
        <v>6747398.3994987803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3063691.6967216642</v>
      </c>
      <c r="R16" s="25">
        <f t="array" aca="1" ref="R16" ca="1">INDEX('Lorri 401b'!L:L,MATCH('Retirement Calculator'!A16,'Lorri 401b'!N:N,0),0)</f>
        <v>3680230.3485587775</v>
      </c>
      <c r="S16" s="25">
        <f t="shared" ca="1" si="7"/>
        <v>6743922.0452804416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3044866.5645750873</v>
      </c>
      <c r="R17" s="25">
        <f t="array" aca="1" ref="R17" ca="1">INDEX('Lorri 401b'!L:L,MATCH('Retirement Calculator'!A17,'Lorri 401b'!N:N,0),0)</f>
        <v>3695564.6416777722</v>
      </c>
      <c r="S17" s="25">
        <f t="shared" ca="1" si="7"/>
        <v>6740431.2062528599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3025962.9943778999</v>
      </c>
      <c r="R18" s="25">
        <f t="array" aca="1" ref="R18" ca="1">INDEX('Lorri 401b'!L:L,MATCH('Retirement Calculator'!A18,'Lorri 401b'!N:N,0),0)</f>
        <v>3710962.8276847629</v>
      </c>
      <c r="S18" s="25">
        <f t="shared" ca="1" si="7"/>
        <v>6736925.8220626628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3006980.6593048908</v>
      </c>
      <c r="R19" s="25">
        <f t="array" aca="1" ref="R19" ca="1">INDEX('Lorri 401b'!L:L,MATCH('Retirement Calculator'!A19,'Lorri 401b'!N:N,0),0)</f>
        <v>3726425.1728001162</v>
      </c>
      <c r="S19" s="25">
        <f t="shared" ca="1" si="7"/>
        <v>6733405.832105007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2987919.2311690776</v>
      </c>
      <c r="R20" s="25">
        <f t="array" aca="1" ref="R20" ca="1">INDEX('Lorri 401b'!L:L,MATCH('Retirement Calculator'!A20,'Lorri 401b'!N:N,0),0)</f>
        <v>3741951.9443534501</v>
      </c>
      <c r="S20" s="25">
        <f t="shared" ca="1" si="7"/>
        <v>6729871.1755225277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2968778.3804160315</v>
      </c>
      <c r="R21" s="25">
        <f t="array" aca="1" ref="R21" ca="1">INDEX('Lorri 401b'!L:L,MATCH('Retirement Calculator'!A21,'Lorri 401b'!N:N,0),0)</f>
        <v>3757543.4107882562</v>
      </c>
      <c r="S21" s="25">
        <f t="shared" ca="1" si="7"/>
        <v>6726321.7912042877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2949557.7761181812</v>
      </c>
      <c r="R22" s="25">
        <f t="array" aca="1" ref="R22" ca="1">INDEX('Lorri 401b'!L:L,MATCH('Retirement Calculator'!A22,'Lorri 401b'!N:N,0),0)</f>
        <v>3773199.8416665406</v>
      </c>
      <c r="S22" s="25">
        <f t="shared" ca="1" si="7"/>
        <v>6722757.6177847218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2930257.08596909</v>
      </c>
      <c r="R23" s="25">
        <f t="array" aca="1" ref="R23" ca="1">INDEX('Lorri 401b'!L:L,MATCH('Retirement Calculator'!A23,'Lorri 401b'!N:N,0),0)</f>
        <v>3788921.5076734847</v>
      </c>
      <c r="S23" s="25">
        <f t="shared" ca="1" si="7"/>
        <v>6719178.5936425747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2910875.9762777109</v>
      </c>
      <c r="R24" s="25">
        <f t="array" aca="1" ref="R24" ca="1">INDEX('Lorri 401b'!L:L,MATCH('Retirement Calculator'!A24,'Lorri 401b'!N:N,0),0)</f>
        <v>3804708.6806221241</v>
      </c>
      <c r="S24" s="25">
        <f t="shared" ca="1" si="7"/>
        <v>6715584.656899835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2891414.1119626174</v>
      </c>
      <c r="R25" s="25">
        <f t="array" aca="1" ref="R25" ca="1">INDEX('Lorri 401b'!L:L,MATCH('Retirement Calculator'!A25,'Lorri 401b'!N:N,0),0)</f>
        <v>3820561.6334580495</v>
      </c>
      <c r="S25" s="25">
        <f t="shared" ca="1" si="7"/>
        <v>6711975.7454206664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2871871.1565462113</v>
      </c>
      <c r="R26" s="25">
        <f t="array" aca="1" ref="R26" ca="1">INDEX('Lorri 401b'!L:L,MATCH('Retirement Calculator'!A26,'Lorri 401b'!N:N,0),0)</f>
        <v>3836480.6402641246</v>
      </c>
      <c r="S26" s="25">
        <f t="shared" ca="1" si="7"/>
        <v>6708351.7968103364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2852246.7721489035</v>
      </c>
      <c r="R27" s="25">
        <f t="array" aca="1" ref="R27" ca="1">INDEX('Lorri 401b'!L:L,MATCH('Retirement Calculator'!A27,'Lorri 401b'!N:N,0),0)</f>
        <v>3852465.9762652251</v>
      </c>
      <c r="S27" s="25">
        <f t="shared" ca="1" si="7"/>
        <v>6704712.748414129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2832540.6194832735</v>
      </c>
      <c r="R28" s="25">
        <f t="array" aca="1" ref="R28" ca="1">INDEX('Lorri 401b'!L:L,MATCH('Retirement Calculator'!A28,'Lorri 401b'!N:N,0),0)</f>
        <v>3868517.9178329967</v>
      </c>
      <c r="S28" s="25">
        <f t="shared" ca="1" si="7"/>
        <v>6701058.5373162702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2812752.3578482033</v>
      </c>
      <c r="R29" s="25">
        <f t="array" aca="1" ref="R29" ca="1">INDEX('Lorri 401b'!L:L,MATCH('Retirement Calculator'!A29,'Lorri 401b'!N:N,0),0)</f>
        <v>3884636.7424906343</v>
      </c>
      <c r="S29" s="25">
        <f t="shared" ca="1" si="7"/>
        <v>6697389.1003388371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2792881.6451229872</v>
      </c>
      <c r="R30" s="25">
        <f t="array" aca="1" ref="R30" ca="1">INDEX('Lorri 401b'!L:L,MATCH('Retirement Calculator'!A30,'Lorri 401b'!N:N,0),0)</f>
        <v>3900822.7289176788</v>
      </c>
      <c r="S30" s="25">
        <f t="shared" ca="1" si="7"/>
        <v>6693704.374040666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2772928.1377614159</v>
      </c>
      <c r="R31" s="25">
        <f t="array" aca="1" ref="R31" ca="1">INDEX('Lorri 401b'!L:L,MATCH('Retirement Calculator'!A31,'Lorri 401b'!N:N,0),0)</f>
        <v>3917076.1569548356</v>
      </c>
      <c r="S31" s="25">
        <f t="shared" ca="1" si="7"/>
        <v>6690004.294716252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2752891.4907858381</v>
      </c>
      <c r="R32" s="25">
        <f t="array" aca="1" ref="R32" ca="1">INDEX('Lorri 401b'!L:L,MATCH('Retirement Calculator'!A32,'Lorri 401b'!N:N,0),0)</f>
        <v>3933397.307608814</v>
      </c>
      <c r="S32" s="25">
        <f t="shared" ca="1" si="7"/>
        <v>6686288.7983946521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2732771.3577811951</v>
      </c>
      <c r="R33" s="25">
        <f t="array" aca="1" ref="R33" ca="1">INDEX('Lorri 401b'!L:L,MATCH('Retirement Calculator'!A33,'Lorri 401b'!N:N,0),0)</f>
        <v>3949786.4630571841</v>
      </c>
      <c r="S33" s="25">
        <f t="shared" ca="1" si="7"/>
        <v>6682557.8208383787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2712567.3908890327</v>
      </c>
      <c r="R34" s="25">
        <f t="array" aca="1" ref="R34" ca="1">INDEX('Lorri 401b'!L:L,MATCH('Retirement Calculator'!A34,'Lorri 401b'!N:N,0),0)</f>
        <v>3966243.9066532557</v>
      </c>
      <c r="S34" s="25">
        <f t="shared" ca="1" si="7"/>
        <v>6678811.2975422889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2692279.2408014867</v>
      </c>
      <c r="R35" s="25">
        <f t="array" aca="1" ref="R35" ca="1">INDEX('Lorri 401b'!L:L,MATCH('Retirement Calculator'!A35,'Lorri 401b'!N:N,0),0)</f>
        <v>3982769.9229309778</v>
      </c>
      <c r="S35" s="25">
        <f t="shared" ca="1" si="7"/>
        <v>6675049.1637324644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2671906.5567552424</v>
      </c>
      <c r="R36" s="25">
        <f t="array" aca="1" ref="R36" ca="1">INDEX('Lorri 401b'!L:L,MATCH('Retirement Calculator'!A36,'Lorri 401b'!N:N,0),0)</f>
        <v>3999364.7976098568</v>
      </c>
      <c r="S36" s="25">
        <f t="shared" ca="1" si="7"/>
        <v>6671271.3543650992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2651448.9865254723</v>
      </c>
      <c r="R37" s="25">
        <f t="array" aca="1" ref="R37" ca="1">INDEX('Lorri 401b'!L:L,MATCH('Retirement Calculator'!A37,'Lorri 401b'!N:N,0),0)</f>
        <v>4016028.8175998977</v>
      </c>
      <c r="S37" s="25">
        <f t="shared" ca="1" si="7"/>
        <v>6667477.8041253705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2630906.1764197447</v>
      </c>
      <c r="R38" s="25">
        <f t="array" aca="1" ref="R38" ca="1">INDEX('Lorri 401b'!L:L,MATCH('Retirement Calculator'!A38,'Lorri 401b'!N:N,0),0)</f>
        <v>4032762.2710065641</v>
      </c>
      <c r="S38" s="25">
        <f t="shared" ca="1" si="7"/>
        <v>6663668.4474263089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2610277.7712719101</v>
      </c>
      <c r="R39" s="25">
        <f t="array" aca="1" ref="R39" ca="1">INDEX('Lorri 401b'!L:L,MATCH('Retirement Calculator'!A39,'Lorri 401b'!N:N,0),0)</f>
        <v>4049565.4471357581</v>
      </c>
      <c r="S39" s="25">
        <f t="shared" ca="1" si="7"/>
        <v>6659843.2184076682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2589563.4144359594</v>
      </c>
      <c r="R40" s="25">
        <f t="array" aca="1" ref="R40" ca="1">INDEX('Lorri 401b'!L:L,MATCH('Retirement Calculator'!A40,'Lorri 401b'!N:N,0),0)</f>
        <v>4066438.6364988238</v>
      </c>
      <c r="S40" s="25">
        <f t="shared" ca="1" si="7"/>
        <v>6656002.0509347832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2568762.7477798588</v>
      </c>
      <c r="R41" s="25">
        <f t="array" aca="1" ref="R41" ca="1">INDEX('Lorri 401b'!L:L,MATCH('Retirement Calculator'!A41,'Lorri 401b'!N:N,0),0)</f>
        <v>4083382.1308175689</v>
      </c>
      <c r="S41" s="25">
        <f t="shared" ca="1" si="7"/>
        <v>6652144.8785974272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2547875.4116793578</v>
      </c>
      <c r="R42" s="25">
        <f t="array" aca="1" ref="R42" ca="1">INDEX('Lorri 401b'!L:L,MATCH('Retirement Calculator'!A42,'Lorri 401b'!N:N,0),0)</f>
        <v>4100396.223029309</v>
      </c>
      <c r="S42" s="25">
        <f t="shared" ca="1" si="7"/>
        <v>6648271.6347086672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2526901.0450117714</v>
      </c>
      <c r="R43" s="25">
        <f t="array" aca="1" ref="R43" ca="1">INDEX('Lorri 401b'!L:L,MATCH('Retirement Calculator'!A43,'Lorri 401b'!N:N,0),0)</f>
        <v>4117481.2072919309</v>
      </c>
      <c r="S43" s="25">
        <f t="shared" ca="1" si="7"/>
        <v>6644382.2523037028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2505839.2851497368</v>
      </c>
      <c r="R44" s="25">
        <f t="array" aca="1" ref="R44" ca="1">INDEX('Lorri 401b'!L:L,MATCH('Retirement Calculator'!A44,'Lorri 401b'!N:N,0),0)</f>
        <v>4134637.3789889808</v>
      </c>
      <c r="S44" s="25">
        <f t="shared" ca="1" si="7"/>
        <v>6640476.6641387176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2484689.7679549437</v>
      </c>
      <c r="R45" s="25">
        <f t="array" aca="1" ref="R45" ca="1">INDEX('Lorri 401b'!L:L,MATCH('Retirement Calculator'!A45,'Lorri 401b'!N:N,0),0)</f>
        <v>4151865.0347347683</v>
      </c>
      <c r="S45" s="25">
        <f t="shared" ca="1" si="7"/>
        <v>6636554.8026897125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2463452.127771839</v>
      </c>
      <c r="R46" s="25">
        <f t="array" aca="1" ref="R46" ca="1">INDEX('Lorri 401b'!L:L,MATCH('Retirement Calculator'!A46,'Lorri 401b'!N:N,0),0)</f>
        <v>4169164.4723794963</v>
      </c>
      <c r="S46" s="25">
        <f t="shared" ca="1" si="7"/>
        <v>6632616.6001513358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2442125.9974213047</v>
      </c>
      <c r="R47" s="25">
        <f t="array" aca="1" ref="R47" ca="1">INDEX('Lorri 401b'!L:L,MATCH('Retirement Calculator'!A47,'Lorri 401b'!N:N,0),0)</f>
        <v>4186535.9910144107</v>
      </c>
      <c r="S47" s="25">
        <f t="shared" ca="1" si="7"/>
        <v>6628661.9884357154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2420711.0081943097</v>
      </c>
      <c r="R48" s="25">
        <f t="array" aca="1" ref="R48" ca="1">INDEX('Lorri 401b'!L:L,MATCH('Retirement Calculator'!A48,'Lorri 401b'!N:N,0),0)</f>
        <v>4203979.890976971</v>
      </c>
      <c r="S48" s="25">
        <f t="shared" ca="1" si="7"/>
        <v>6624690.8991712807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2399206.7898455355</v>
      </c>
      <c r="R49" s="25">
        <f t="array" aca="1" ref="R49" ca="1">INDEX('Lorri 401b'!L:L,MATCH('Retirement Calculator'!A49,'Lorri 401b'!N:N,0),0)</f>
        <v>4221496.4738560421</v>
      </c>
      <c r="S49" s="25">
        <f t="shared" ca="1" si="7"/>
        <v>6620703.2637015777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2377612.9705869746</v>
      </c>
      <c r="R50" s="25">
        <f t="array" aca="1" ref="R50" ca="1">INDEX('Lorri 401b'!L:L,MATCH('Retirement Calculator'!A50,'Lorri 401b'!N:N,0),0)</f>
        <v>4239086.0424971087</v>
      </c>
      <c r="S50" s="25">
        <f t="shared" ca="1" si="7"/>
        <v>6616699.0130840838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2355929.1770815034</v>
      </c>
      <c r="R51" s="25">
        <f t="array" aca="1" ref="R51" ca="1">INDEX('Lorri 401b'!L:L,MATCH('Retirement Calculator'!A51,'Lorri 401b'!N:N,0),0)</f>
        <v>4256748.9010075135</v>
      </c>
      <c r="S51" s="25">
        <f t="shared" ca="1" si="7"/>
        <v>6612678.0780890174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2334155.0344364261</v>
      </c>
      <c r="R52" s="25">
        <f t="array" aca="1" ref="R52" ca="1">INDEX('Lorri 401b'!L:L,MATCH('Retirement Calculator'!A52,'Lorri 401b'!N:N,0),0)</f>
        <v>4274485.3547617113</v>
      </c>
      <c r="S52" s="25">
        <f t="shared" ca="1" si="7"/>
        <v>6608640.3891981374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2313069.3995303274</v>
      </c>
      <c r="R53" s="25">
        <f t="array" aca="1" ref="R53" ca="1">INDEX('Lorri 401b'!L:L,MATCH('Retirement Calculator'!A53,'Lorri 401b'!N:N,0),0)</f>
        <v>4292295.7104065521</v>
      </c>
      <c r="S53" s="25">
        <f t="shared" ca="1" si="7"/>
        <v>6605365.1099368799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2291895.9078121199</v>
      </c>
      <c r="R54" s="25">
        <f t="array" aca="1" ref="R54" ca="1">INDEX('Lorri 401b'!L:L,MATCH('Retirement Calculator'!A54,'Lorri 401b'!N:N,0),0)</f>
        <v>4310180.2758665793</v>
      </c>
      <c r="S54" s="25">
        <f t="shared" ca="1" si="7"/>
        <v>6602076.1836786997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2270634.1932117534</v>
      </c>
      <c r="R55" s="25">
        <f t="array" aca="1" ref="R55" ca="1">INDEX('Lorri 401b'!L:L,MATCH('Retirement Calculator'!A55,'Lorri 401b'!N:N,0),0)</f>
        <v>4328139.3603493571</v>
      </c>
      <c r="S55" s="25">
        <f t="shared" ca="1" si="7"/>
        <v>6598773.55356111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2249283.8881338853</v>
      </c>
      <c r="R56" s="25">
        <f t="array" aca="1" ref="R56" ca="1">INDEX('Lorri 401b'!L:L,MATCH('Retirement Calculator'!A56,'Lorri 401b'!N:N,0),0)</f>
        <v>4346173.2743508127</v>
      </c>
      <c r="S56" s="25">
        <f t="shared" ca="1" si="7"/>
        <v>6595457.162484698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2227844.6234515263</v>
      </c>
      <c r="R57" s="25">
        <f t="array" aca="1" ref="R57" ca="1">INDEX('Lorri 401b'!L:L,MATCH('Retirement Calculator'!A57,'Lorri 401b'!N:N,0),0)</f>
        <v>4364282.3296606075</v>
      </c>
      <c r="S57" s="25">
        <f t="shared" ca="1" si="7"/>
        <v>6592126.9531121338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2206316.0284996573</v>
      </c>
      <c r="R58" s="25">
        <f t="array" aca="1" ref="R58" ca="1">INDEX('Lorri 401b'!L:L,MATCH('Retirement Calculator'!A58,'Lorri 401b'!N:N,0),0)</f>
        <v>4382466.8393675266</v>
      </c>
      <c r="S58" s="25">
        <f t="shared" ca="1" si="7"/>
        <v>6588782.8678671839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2184697.7310688221</v>
      </c>
      <c r="R59" s="25">
        <f t="array" aca="1" ref="R59" ca="1">INDEX('Lorri 401b'!L:L,MATCH('Retirement Calculator'!A59,'Lorri 401b'!N:N,0),0)</f>
        <v>4400727.117864891</v>
      </c>
      <c r="S59" s="25">
        <f t="shared" ca="1" si="7"/>
        <v>6585424.8489337135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2162989.3573986916</v>
      </c>
      <c r="R60" s="25">
        <f t="array" aca="1" ref="R60" ca="1">INDEX('Lorri 401b'!L:L,MATCH('Retirement Calculator'!A60,'Lorri 401b'!N:N,0),0)</f>
        <v>4419063.4808559949</v>
      </c>
      <c r="S60" s="25">
        <f t="shared" ca="1" si="7"/>
        <v>6582052.8382546864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2141190.5321716024</v>
      </c>
      <c r="R61" s="25">
        <f t="array" aca="1" ref="R61" ca="1">INDEX('Lorri 401b'!L:L,MATCH('Retirement Calculator'!A61,'Lorri 401b'!N:N,0),0)</f>
        <v>4437476.2453595614</v>
      </c>
      <c r="S61" s="25">
        <f t="shared" ca="1" si="7"/>
        <v>6578666.7775311638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2119300.8785060667</v>
      </c>
      <c r="R62" s="25">
        <f t="array" aca="1" ref="R62" ca="1">INDEX('Lorri 401b'!L:L,MATCH('Retirement Calculator'!A62,'Lorri 401b'!N:N,0),0)</f>
        <v>4455965.7297152262</v>
      </c>
      <c r="S62" s="25">
        <f t="shared" ca="1" si="7"/>
        <v>6575266.6082212925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2097320.0179502582</v>
      </c>
      <c r="R63" s="25">
        <f t="array" aca="1" ref="R63" ca="1">INDEX('Lorri 401b'!L:L,MATCH('Retirement Calculator'!A63,'Lorri 401b'!N:N,0),0)</f>
        <v>4474532.2535890397</v>
      </c>
      <c r="S63" s="25">
        <f t="shared" ca="1" si="7"/>
        <v>6571852.2715392979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2075247.570475467</v>
      </c>
      <c r="R64" s="25">
        <f t="array" aca="1" ref="R64" ca="1">INDEX('Lorri 401b'!L:L,MATCH('Retirement Calculator'!A64,'Lorri 401b'!N:N,0),0)</f>
        <v>4493176.1379789943</v>
      </c>
      <c r="S64" s="25">
        <f t="shared" ca="1" si="7"/>
        <v>6568423.7084544618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2053083.1544695308</v>
      </c>
      <c r="R65" s="25">
        <f t="array" aca="1" ref="R65" ca="1">INDEX('Lorri 401b'!L:L,MATCH('Retirement Calculator'!A65,'Lorri 401b'!N:N,0),0)</f>
        <v>4511897.7052205736</v>
      </c>
      <c r="S65" s="25">
        <f t="shared" ca="1" si="7"/>
        <v>6564980.8596901046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2030826.3867302365</v>
      </c>
      <c r="R66" s="25">
        <f t="array" aca="1" ref="R66" ca="1">INDEX('Lorri 401b'!L:L,MATCH('Retirement Calculator'!A66,'Lorri 401b'!N:N,0),0)</f>
        <v>4530697.278992326</v>
      </c>
      <c r="S66" s="25">
        <f t="shared" ca="1" si="7"/>
        <v>6561523.665722562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2008476.8824586952</v>
      </c>
      <c r="R67" s="25">
        <f t="array" aca="1" ref="R67" ca="1">INDEX('Lorri 401b'!L:L,MATCH('Retirement Calculator'!A67,'Lorri 401b'!N:N,0),0)</f>
        <v>4549575.1843214603</v>
      </c>
      <c r="S67" s="25">
        <f t="shared" ca="1" si="7"/>
        <v>6558052.0667801555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1986034.2552526891</v>
      </c>
      <c r="R68" s="25">
        <f t="array" aca="1" ref="R68" ca="1">INDEX('Lorri 401b'!L:L,MATCH('Retirement Calculator'!A68,'Lorri 401b'!N:N,0),0)</f>
        <v>4568531.7475894662</v>
      </c>
      <c r="S68" s="25">
        <f t="shared" ca="1" si="7"/>
        <v>6554566.0028421553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1963498.1170999913</v>
      </c>
      <c r="R69" s="25">
        <f t="array" aca="1" ref="R69" ca="1">INDEX('Lorri 401b'!L:L,MATCH('Retirement Calculator'!A69,'Lorri 401b'!N:N,0),0)</f>
        <v>4587567.296537756</v>
      </c>
      <c r="S69" s="25">
        <f t="shared" ca="1" si="7"/>
        <v>6551065.4136377471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1940868.0783716573</v>
      </c>
      <c r="R70" s="25">
        <f t="array" aca="1" ref="R70" ca="1">INDEX('Lorri 401b'!L:L,MATCH('Retirement Calculator'!A70,'Lorri 401b'!N:N,0),0)</f>
        <v>4606682.1602733303</v>
      </c>
      <c r="S70" s="25">
        <f t="shared" ca="1" si="7"/>
        <v>6547550.2386449873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1918143.7478152886</v>
      </c>
      <c r="R71" s="25">
        <f t="array" aca="1" ref="R71" ca="1">INDEX('Lorri 401b'!L:L,MATCH('Retirement Calculator'!A71,'Lorri 401b'!N:N,0),0)</f>
        <v>4625876.6692744689</v>
      </c>
      <c r="S71" s="25">
        <f t="shared" ca="1" si="7"/>
        <v>6544020.4170897575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1895324.7325482683</v>
      </c>
      <c r="R72" s="25">
        <f t="array" aca="1" ref="R72" ca="1">INDEX('Lorri 401b'!L:L,MATCH('Retirement Calculator'!A72,'Lorri 401b'!N:N,0),0)</f>
        <v>4645151.1553964457</v>
      </c>
      <c r="S72" s="25">
        <f t="shared" ca="1" si="7"/>
        <v>6540475.8879447142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1872410.6380509688</v>
      </c>
      <c r="R73" s="25">
        <f t="array" aca="1" ref="R73" ca="1">INDEX('Lorri 401b'!L:L,MATCH('Retirement Calculator'!A73,'Lorri 401b'!N:N,0),0)</f>
        <v>4664505.9518772643</v>
      </c>
      <c r="S73" s="25">
        <f t="shared" ca="1" si="7"/>
        <v>6536916.5899282331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1849401.0681599304</v>
      </c>
      <c r="R74" s="25">
        <f t="array" aca="1" ref="R74" ca="1">INDEX('Lorri 401b'!L:L,MATCH('Retirement Calculator'!A74,'Lorri 401b'!N:N,0),0)</f>
        <v>4683941.3933434198</v>
      </c>
      <c r="S74" s="25">
        <f t="shared" ca="1" si="7"/>
        <v>6533342.4615033502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1826295.6250610128</v>
      </c>
      <c r="R75" s="25">
        <f t="array" aca="1" ref="R75" ca="1">INDEX('Lorri 401b'!L:L,MATCH('Retirement Calculator'!A75,'Lorri 401b'!N:N,0),0)</f>
        <v>4703457.8158156844</v>
      </c>
      <c r="S75" s="25">
        <f t="shared" ca="1" si="7"/>
        <v>6529753.4408766972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1803093.9092825162</v>
      </c>
      <c r="R76" s="25">
        <f t="array" aca="1" ref="R76" ca="1">INDEX('Lorri 401b'!L:L,MATCH('Retirement Calculator'!A76,'Lorri 401b'!N:N,0),0)</f>
        <v>4723055.5567149166</v>
      </c>
      <c r="S76" s="25">
        <f t="shared" ca="1" si="7"/>
        <v>6526149.4659974333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1779795.5196882761</v>
      </c>
      <c r="R77" s="25">
        <f t="array" aca="1" ref="R77" ca="1">INDEX('Lorri 401b'!L:L,MATCH('Retirement Calculator'!A77,'Lorri 401b'!N:N,0),0)</f>
        <v>4742734.9548678957</v>
      </c>
      <c r="S77" s="25">
        <f t="shared" ca="1" si="7"/>
        <v>6522530.4745561723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1778603.2787005745</v>
      </c>
      <c r="R78" s="25">
        <f t="array" aca="1" ref="R78" ca="1">INDEX('Lorri 401b'!L:L,MATCH('Retirement Calculator'!A78,'Lorri 401b'!N:N,0),0)</f>
        <v>4740293.1252833307</v>
      </c>
      <c r="S78" s="25">
        <f t="shared" ca="1" si="7"/>
        <v>6518896.403983905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1777406.070042091</v>
      </c>
      <c r="R79" s="25">
        <f t="array" aca="1" ref="R79" ca="1">INDEX('Lorri 401b'!L:L,MATCH('Retirement Calculator'!A79,'Lorri 401b'!N:N,0),0)</f>
        <v>4737841.1214088304</v>
      </c>
      <c r="S79" s="25">
        <f t="shared" ca="1" si="7"/>
        <v>6515247.1914509218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1776203.873014197</v>
      </c>
      <c r="R80" s="25">
        <f t="array" aca="1" ref="R80" ca="1">INDEX('Lorri 401b'!L:L,MATCH('Retirement Calculator'!A80,'Lorri 401b'!N:N,0),0)</f>
        <v>4735378.9008515198</v>
      </c>
      <c r="S80" s="25">
        <f t="shared" ca="1" si="7"/>
        <v>6511582.7738657165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1774996.66683202</v>
      </c>
      <c r="R81" s="25">
        <f t="array" aca="1" ref="R81" ca="1">INDEX('Lorri 401b'!L:L,MATCH('Retirement Calculator'!A81,'Lorri 401b'!N:N,0),0)</f>
        <v>4732906.4210418873</v>
      </c>
      <c r="S81" s="25">
        <f t="shared" ca="1" si="7"/>
        <v>6507903.0878739078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1773784.4306240841</v>
      </c>
      <c r="R82" s="25">
        <f t="array" aca="1" ref="R82" ca="1">INDEX('Lorri 401b'!L:L,MATCH('Retirement Calculator'!A82,'Lorri 401b'!N:N,0),0)</f>
        <v>4730423.6392330471</v>
      </c>
      <c r="S82" s="25">
        <f t="shared" ca="1" si="7"/>
        <v>6504208.0698571317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1772567.1434319485</v>
      </c>
      <c r="R83" s="25">
        <f t="array" aca="1" ref="R83" ca="1">INDEX('Lorri 401b'!L:L,MATCH('Retirement Calculator'!A83,'Lorri 401b'!N:N,0),0)</f>
        <v>4727930.5125000039</v>
      </c>
      <c r="S83" s="25">
        <f t="shared" ca="1" si="7"/>
        <v>6500497.6559319524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1771344.7842098456</v>
      </c>
      <c r="R84" s="25">
        <f t="array" aca="1" ref="R84" ca="1">INDEX('Lorri 401b'!L:L,MATCH('Retirement Calculator'!A84,'Lorri 401b'!N:N,0),0)</f>
        <v>4725426.9977389062</v>
      </c>
      <c r="S84" s="25">
        <f t="shared" ca="1" si="7"/>
        <v>6496771.7819487518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1770117.3318243173</v>
      </c>
      <c r="R85" s="25">
        <f t="array" aca="1" ref="R85" ca="1">INDEX('Lorri 401b'!L:L,MATCH('Retirement Calculator'!A85,'Lorri 401b'!N:N,0),0)</f>
        <v>4722913.0516663045</v>
      </c>
      <c r="S85" s="25">
        <f t="shared" ca="1" si="7"/>
        <v>6493030.383490622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1768884.7650538494</v>
      </c>
      <c r="R86" s="25">
        <f t="array" aca="1" ref="R86" ca="1">INDEX('Lorri 401b'!L:L,MATCH('Retirement Calculator'!A86,'Lorri 401b'!N:N,0),0)</f>
        <v>4720388.6308183996</v>
      </c>
      <c r="S86" s="25">
        <f t="shared" ca="1" si="7"/>
        <v>6489273.3958722493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1767647.0625885045</v>
      </c>
      <c r="R87" s="25">
        <f t="array" aca="1" ref="R87" ca="1">INDEX('Lorri 401b'!L:L,MATCH('Retirement Calculator'!A87,'Lorri 401b'!N:N,0),0)</f>
        <v>4717853.6915502958</v>
      </c>
      <c r="S87" s="25">
        <f t="shared" ca="1" si="7"/>
        <v>6485500.7541388003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1766404.2030295539</v>
      </c>
      <c r="R88" s="25">
        <f t="array" aca="1" ref="R88" ca="1">INDEX('Lorri 401b'!L:L,MATCH('Retirement Calculator'!A88,'Lorri 401b'!N:N,0),0)</f>
        <v>4715308.1900352407</v>
      </c>
      <c r="S88" s="25">
        <f t="shared" ca="1" si="7"/>
        <v>6481712.3930647951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1765156.1648891077</v>
      </c>
      <c r="R89" s="25">
        <f t="array" aca="1" ref="R89" ca="1">INDEX('Lorri 401b'!L:L,MATCH('Retirement Calculator'!A89,'Lorri 401b'!N:N,0),0)</f>
        <v>4712752.082263873</v>
      </c>
      <c r="S89" s="25">
        <f t="shared" ca="1" si="7"/>
        <v>6477908.2471529804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1763902.926589743</v>
      </c>
      <c r="R90" s="25">
        <f t="array" aca="1" ref="R90" ca="1">INDEX('Lorri 401b'!L:L,MATCH('Retirement Calculator'!A90,'Lorri 401b'!N:N,0),0)</f>
        <v>4710185.3240434583</v>
      </c>
      <c r="S90" s="25">
        <f t="shared" ca="1" si="7"/>
        <v>6474088.2506332016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1762644.4664641309</v>
      </c>
      <c r="R91" s="25">
        <f t="array" aca="1" ref="R91" ca="1">INDEX('Lorri 401b'!L:L,MATCH('Retirement Calculator'!A91,'Lorri 401b'!N:N,0),0)</f>
        <v>4707607.8709971253</v>
      </c>
      <c r="S91" s="25">
        <f t="shared" ca="1" si="7"/>
        <v>6470252.3374612564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1761380.7627546622</v>
      </c>
      <c r="R92" s="25">
        <f t="array" aca="1" ref="R92" ca="1">INDEX('Lorri 401b'!L:L,MATCH('Retirement Calculator'!A92,'Lorri 401b'!N:N,0),0)</f>
        <v>4705019.6785630994</v>
      </c>
      <c r="S92" s="25">
        <f t="shared" ca="1" si="7"/>
        <v>6466400.4413177613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1760111.7936130706</v>
      </c>
      <c r="R93" s="25">
        <f t="array" aca="1" ref="R93" ca="1">INDEX('Lorri 401b'!L:L,MATCH('Retirement Calculator'!A93,'Lorri 401b'!N:N,0),0)</f>
        <v>4702420.7019939311</v>
      </c>
      <c r="S93" s="25">
        <f t="shared" ca="1" si="7"/>
        <v>6462532.4956070017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1758837.5371000557</v>
      </c>
      <c r="R94" s="25">
        <f t="array" aca="1" ref="R94" ca="1">INDEX('Lorri 401b'!L:L,MATCH('Retirement Calculator'!A94,'Lorri 401b'!N:N,0),0)</f>
        <v>4699810.8963557249</v>
      </c>
      <c r="S94" s="25">
        <f t="shared" ca="1" si="7"/>
        <v>6458648.4334557801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1757557.9711849033</v>
      </c>
      <c r="R95" s="25">
        <f t="array" aca="1" ref="R95" ca="1">INDEX('Lorri 401b'!L:L,MATCH('Retirement Calculator'!A95,'Lorri 401b'!N:N,0),0)</f>
        <v>4697190.2165273596</v>
      </c>
      <c r="S95" s="25">
        <f t="shared" ca="1" si="7"/>
        <v>6454748.1877122633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1756273.0737451045</v>
      </c>
      <c r="R96" s="25">
        <f t="array" aca="1" ref="R96" ca="1">INDEX('Lorri 401b'!L:L,MATCH('Retirement Calculator'!A96,'Lorri 401b'!N:N,0),0)</f>
        <v>4694558.6171997096</v>
      </c>
      <c r="S96" s="25">
        <f t="shared" ca="1" si="7"/>
        <v>6450831.6909448141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1754982.822565973</v>
      </c>
      <c r="R97" s="25">
        <f t="array" aca="1" ref="R97" ca="1">INDEX('Lorri 401b'!L:L,MATCH('Retirement Calculator'!A97,'Lorri 401b'!N:N,0),0)</f>
        <v>4691916.0528748613</v>
      </c>
      <c r="S97" s="25">
        <f t="shared" ca="1" si="7"/>
        <v>6446898.8754408341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1753687.195340262</v>
      </c>
      <c r="R98" s="25">
        <f t="array" aca="1" ref="R98" ca="1">INDEX('Lorri 401b'!L:L,MATCH('Retirement Calculator'!A98,'Lorri 401b'!N:N,0),0)</f>
        <v>4689262.4778653253</v>
      </c>
      <c r="S98" s="25">
        <f t="shared" ca="1" si="7"/>
        <v>6442949.6732055871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1752386.1696677771</v>
      </c>
      <c r="R99" s="25">
        <f t="array" aca="1" ref="R99" ca="1">INDEX('Lorri 401b'!L:L,MATCH('Retirement Calculator'!A99,'Lorri 401b'!N:N,0),0)</f>
        <v>4686597.8462932501</v>
      </c>
      <c r="S99" s="25">
        <f t="shared" ca="1" si="7"/>
        <v>6438984.0159610268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1751079.7230549902</v>
      </c>
      <c r="R100" s="25">
        <f t="array" aca="1" ref="R100" ca="1">INDEX('Lorri 401b'!L:L,MATCH('Retirement Calculator'!A100,'Lorri 401b'!N:N,0),0)</f>
        <v>4683922.1120896246</v>
      </c>
      <c r="S100" s="25">
        <f t="shared" ca="1" si="7"/>
        <v>6435001.8351446148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1749767.83291465</v>
      </c>
      <c r="R101" s="25">
        <f t="array" aca="1" ref="R101" ca="1">INDEX('Lorri 401b'!L:L,MATCH('Retirement Calculator'!A101,'Lorri 401b'!N:N,0),0)</f>
        <v>4681235.2289934838</v>
      </c>
      <c r="S101" s="25">
        <f t="shared" ca="1" si="7"/>
        <v>6431003.0619081333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1748450.4765653918</v>
      </c>
      <c r="R102" s="25">
        <f t="array" aca="1" ref="R102" ca="1">INDEX('Lorri 401b'!L:L,MATCH('Retirement Calculator'!A102,'Lorri 401b'!N:N,0),0)</f>
        <v>4678537.1505511086</v>
      </c>
      <c r="S102" s="25">
        <f t="shared" ca="1" si="7"/>
        <v>6426987.6271165004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1747127.631231345</v>
      </c>
      <c r="R103" s="25">
        <f t="array" aca="1" ref="R103" ca="1">INDEX('Lorri 401b'!L:L,MATCH('Retirement Calculator'!A103,'Lorri 401b'!N:N,0),0)</f>
        <v>4675827.8301152242</v>
      </c>
      <c r="S103" s="25">
        <f t="shared" ca="1" si="7"/>
        <v>6422955.4613465695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1745799.2740417395</v>
      </c>
      <c r="R104" s="25">
        <f t="array" aca="1" ref="R104" ca="1">INDEX('Lorri 401b'!L:L,MATCH('Retirement Calculator'!A104,'Lorri 401b'!N:N,0),0)</f>
        <v>4673107.2208441906</v>
      </c>
      <c r="S104" s="25">
        <f t="shared" ca="1" si="7"/>
        <v>6418906.4948859299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1744465.3820305108</v>
      </c>
      <c r="R105" s="25">
        <f t="array" aca="1" ref="R105" ca="1">INDEX('Lorri 401b'!L:L,MATCH('Retirement Calculator'!A105,'Lorri 401b'!N:N,0),0)</f>
        <v>4670375.2757011941</v>
      </c>
      <c r="S105" s="25">
        <f t="shared" ca="1" si="7"/>
        <v>6414840.6577317044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1743125.9321359019</v>
      </c>
      <c r="R106" s="25">
        <f t="array" aca="1" ref="R106" ca="1">INDEX('Lorri 401b'!L:L,MATCH('Retirement Calculator'!A106,'Lorri 401b'!N:N,0),0)</f>
        <v>4667631.9474534346</v>
      </c>
      <c r="S106" s="25">
        <f t="shared" ca="1" si="7"/>
        <v>6410757.879589336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1741780.9012000654</v>
      </c>
      <c r="R107" s="25">
        <f t="array" aca="1" ref="R107" ca="1">INDEX('Lorri 401b'!L:L,MATCH('Retirement Calculator'!A107,'Lorri 401b'!N:N,0),0)</f>
        <v>4664877.1886713095</v>
      </c>
      <c r="S107" s="25">
        <f t="shared" ca="1" si="7"/>
        <v>6406658.0898713749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1741109.1826503295</v>
      </c>
      <c r="R108" s="25">
        <f t="array" aca="1" ref="R108" ca="1">INDEX('Lorri 401b'!L:L,MATCH('Retirement Calculator'!A108,'Lorri 401b'!N:N,0),0)</f>
        <v>4663862.1183792586</v>
      </c>
      <c r="S108" s="25">
        <f t="shared" ca="1" si="7"/>
        <v>6404971.3010295881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1740434.6652733032</v>
      </c>
      <c r="R109" s="25">
        <f t="array" aca="1" ref="R109" ca="1">INDEX('Lorri 401b'!L:L,MATCH('Retirement Calculator'!A109,'Lorri 401b'!N:N,0),0)</f>
        <v>4662842.8186276574</v>
      </c>
      <c r="S109" s="25">
        <f t="shared" ca="1" si="7"/>
        <v>6403277.4839009605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1739757.3374072057</v>
      </c>
      <c r="R110" s="25">
        <f t="array" aca="1" ref="R110" ca="1">INDEX('Lorri 401b'!L:L,MATCH('Retirement Calculator'!A110,'Lorri 401b'!N:N,0),0)</f>
        <v>4661819.2717937585</v>
      </c>
      <c r="S110" s="25">
        <f t="shared" ca="1" si="7"/>
        <v>6401576.6092009638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1739077.1873416663</v>
      </c>
      <c r="R111" s="25">
        <f t="array" aca="1" ref="R111" ca="1">INDEX('Lorri 401b'!L:L,MATCH('Retirement Calculator'!A111,'Lorri 401b'!N:N,0),0)</f>
        <v>4660791.4601813843</v>
      </c>
      <c r="S111" s="25">
        <f t="shared" ca="1" si="7"/>
        <v>6399868.6475230511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1738394.2033175204</v>
      </c>
      <c r="R112" s="25">
        <f t="array" aca="1" ref="R112" ca="1">INDEX('Lorri 401b'!L:L,MATCH('Retirement Calculator'!A112,'Lorri 401b'!N:N,0),0)</f>
        <v>4659759.3660206255</v>
      </c>
      <c r="S112" s="25">
        <f t="shared" ca="1" si="7"/>
        <v>6398153.5693381457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1737708.3735266074</v>
      </c>
      <c r="R113" s="25">
        <f t="array" aca="1" ref="R113" ca="1">INDEX('Lorri 401b'!L:L,MATCH('Retirement Calculator'!A113,'Lorri 401b'!N:N,0),0)</f>
        <v>4658722.9714675304</v>
      </c>
      <c r="S113" s="25">
        <f t="shared" ca="1" si="7"/>
        <v>6396431.344994138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1737019.6861115654</v>
      </c>
      <c r="R114" s="25">
        <f t="array" aca="1" ref="R114" ca="1">INDEX('Lorri 401b'!L:L,MATCH('Retirement Calculator'!A114,'Lorri 401b'!N:N,0),0)</f>
        <v>4657682.2586037973</v>
      </c>
      <c r="S114" s="25">
        <f t="shared" ca="1" si="7"/>
        <v>6394701.944715363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1736328.1291656275</v>
      </c>
      <c r="R115" s="25">
        <f t="array" aca="1" ref="R115" ca="1">INDEX('Lorri 401b'!L:L,MATCH('Retirement Calculator'!A115,'Lorri 401b'!N:N,0),0)</f>
        <v>4656637.2094364651</v>
      </c>
      <c r="S115" s="25">
        <f t="shared" ca="1" si="7"/>
        <v>6392965.3386020921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1735633.6907324148</v>
      </c>
      <c r="R116" s="25">
        <f t="array" aca="1" ref="R116" ca="1">INDEX('Lorri 401b'!L:L,MATCH('Retirement Calculator'!A116,'Lorri 401b'!N:N,0),0)</f>
        <v>4655587.8058976028</v>
      </c>
      <c r="S116" s="25">
        <f t="shared" ca="1" si="7"/>
        <v>6391221.4966300176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1734936.3588057305</v>
      </c>
      <c r="R117" s="25">
        <f t="array" aca="1" ref="R117" ca="1">INDEX('Lorri 401b'!L:L,MATCH('Retirement Calculator'!A117,'Lorri 401b'!N:N,0),0)</f>
        <v>4654534.0298439953</v>
      </c>
      <c r="S117" s="25">
        <f t="shared" ca="1" si="7"/>
        <v>6389470.3886497263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1734236.1213293516</v>
      </c>
      <c r="R118" s="25">
        <f t="array" aca="1" ref="R118" ca="1">INDEX('Lorri 401b'!L:L,MATCH('Retirement Calculator'!A118,'Lorri 401b'!N:N,0),0)</f>
        <v>4653475.8630568311</v>
      </c>
      <c r="S118" s="25">
        <f t="shared" ca="1" si="7"/>
        <v>6387711.9843861824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1733532.9661968211</v>
      </c>
      <c r="R119" s="25">
        <f t="array" aca="1" ref="R119" ca="1">INDEX('Lorri 401b'!L:L,MATCH('Retirement Calculator'!A119,'Lorri 401b'!N:N,0),0)</f>
        <v>4652413.2872413862</v>
      </c>
      <c r="S119" s="25">
        <f t="shared" ca="1" si="7"/>
        <v>6385946.2534382073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1732826.8812512383</v>
      </c>
      <c r="R120" s="25">
        <f t="array" aca="1" ref="R120" ca="1">INDEX('Lorri 401b'!L:L,MATCH('Retirement Calculator'!A120,'Lorri 401b'!N:N,0),0)</f>
        <v>4651346.2840267112</v>
      </c>
      <c r="S120" s="25">
        <f t="shared" ca="1" si="7"/>
        <v>6384173.1652779495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1732117.854285049</v>
      </c>
      <c r="R121" s="25">
        <f t="array" aca="1" ref="R121" ca="1">INDEX('Lorri 401b'!L:L,MATCH('Retirement Calculator'!A121,'Lorri 401b'!N:N,0),0)</f>
        <v>4650274.8349653082</v>
      </c>
      <c r="S121" s="25">
        <f t="shared" ca="1" si="7"/>
        <v>6382392.6892503574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1731405.873039834</v>
      </c>
      <c r="R122" s="25">
        <f t="array" aca="1" ref="R122" ca="1">INDEX('Lorri 401b'!L:L,MATCH('Retirement Calculator'!A122,'Lorri 401b'!N:N,0),0)</f>
        <v>4649198.9215328153</v>
      </c>
      <c r="S122" s="25">
        <f t="shared" ca="1" si="7"/>
        <v>6380604.7945726495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1730690.9252060971</v>
      </c>
      <c r="R123" s="25">
        <f t="array" aca="1" ref="R123" ca="1">INDEX('Lorri 401b'!L:L,MATCH('Retirement Calculator'!A123,'Lorri 401b'!N:N,0),0)</f>
        <v>4648118.5251276875</v>
      </c>
      <c r="S123" s="25">
        <f t="shared" ca="1" si="7"/>
        <v>6378809.4503337843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1729972.998423053</v>
      </c>
      <c r="R124" s="25">
        <f t="array" aca="1" ref="R124" ca="1">INDEX('Lorri 401b'!L:L,MATCH('Retirement Calculator'!A124,'Lorri 401b'!N:N,0),0)</f>
        <v>4647033.6270708721</v>
      </c>
      <c r="S124" s="25">
        <f t="shared" ca="1" si="7"/>
        <v>6377006.6254939251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1729252.0802784129</v>
      </c>
      <c r="R125" s="25">
        <f t="array" aca="1" ref="R125" ca="1">INDEX('Lorri 401b'!L:L,MATCH('Retirement Calculator'!A125,'Lorri 401b'!N:N,0),0)</f>
        <v>4645944.208605486</v>
      </c>
      <c r="S125" s="25">
        <f t="shared" ca="1" si="7"/>
        <v>6375196.2888838984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1728528.15830817</v>
      </c>
      <c r="R126" s="25">
        <f t="array" aca="1" ref="R126" ca="1">INDEX('Lorri 401b'!L:L,MATCH('Retirement Calculator'!A126,'Lorri 401b'!N:N,0),0)</f>
        <v>4644850.2508964939</v>
      </c>
      <c r="S126" s="25">
        <f t="shared" ca="1" si="7"/>
        <v>6373378.4092046637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1727801.2199963846</v>
      </c>
      <c r="R127" s="25">
        <f t="array" aca="1" ref="R127" ca="1">INDEX('Lorri 401b'!L:L,MATCH('Retirement Calculator'!A127,'Lorri 401b'!N:N,0),0)</f>
        <v>4643751.735030381</v>
      </c>
      <c r="S127" s="25">
        <f t="shared" ca="1" si="7"/>
        <v>6371552.9550267654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1727071.2527749666</v>
      </c>
      <c r="R128" s="25">
        <f t="array" aca="1" ref="R128" ca="1">INDEX('Lorri 401b'!L:L,MATCH('Retirement Calculator'!A128,'Lorri 401b'!N:N,0),0)</f>
        <v>4642648.6420148266</v>
      </c>
      <c r="S128" s="25">
        <f t="shared" ca="1" si="7"/>
        <v>6369719.8947897935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1726338.2440234595</v>
      </c>
      <c r="R129" s="25">
        <f t="array" aca="1" ref="R129" ca="1">INDEX('Lorri 401b'!L:L,MATCH('Retirement Calculator'!A129,'Lorri 401b'!N:N,0),0)</f>
        <v>4641540.9527783738</v>
      </c>
      <c r="S129" s="25">
        <f t="shared" ca="1" si="7"/>
        <v>6367879.1968018338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1725602.1810688211</v>
      </c>
      <c r="R130" s="25">
        <f t="array" aca="1" ref="R130" ca="1">INDEX('Lorri 401b'!L:L,MATCH('Retirement Calculator'!A130,'Lorri 401b'!N:N,0),0)</f>
        <v>4640428.6481701024</v>
      </c>
      <c r="S130" s="25">
        <f t="shared" ca="1" si="7"/>
        <v>6366030.8292389233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1724863.0511852051</v>
      </c>
      <c r="R131" s="25">
        <f t="array" aca="1" ref="R131" ca="1">INDEX('Lorri 401b'!L:L,MATCH('Retirement Calculator'!A131,'Lorri 401b'!N:N,0),0)</f>
        <v>4639311.7089592963</v>
      </c>
      <c r="S131" s="25">
        <f t="shared" ca="1" si="7"/>
        <v>6364174.7601445019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1724120.8415937407</v>
      </c>
      <c r="R132" s="25">
        <f t="array" aca="1" ref="R132" ca="1">INDEX('Lorri 401b'!L:L,MATCH('Retirement Calculator'!A132,'Lorri 401b'!N:N,0),0)</f>
        <v>4638190.1158351125</v>
      </c>
      <c r="S132" s="25">
        <f t="shared" ca="1" si="7"/>
        <v>6362310.957428853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1723375.5394623119</v>
      </c>
      <c r="R133" s="25">
        <f t="array" aca="1" ref="R133" ca="1">INDEX('Lorri 401b'!L:L,MATCH('Retirement Calculator'!A133,'Lorri 401b'!N:N,0),0)</f>
        <v>4637063.8494062442</v>
      </c>
      <c r="S133" s="25">
        <f t="shared" ca="1" si="7"/>
        <v>6360439.3888685564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1722627.1319053355</v>
      </c>
      <c r="R134" s="25">
        <f t="array" aca="1" ref="R134" ca="1">INDEX('Lorri 401b'!L:L,MATCH('Retirement Calculator'!A134,'Lorri 401b'!N:N,0),0)</f>
        <v>4635932.8902005889</v>
      </c>
      <c r="S134" s="25">
        <f t="shared" ca="1" si="7"/>
        <v>6358560.0221059248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1721875.6059835383</v>
      </c>
      <c r="R135" s="25">
        <f t="array" aca="1" ref="R135" ca="1">INDEX('Lorri 401b'!L:L,MATCH('Retirement Calculator'!A135,'Lorri 401b'!N:N,0),0)</f>
        <v>4634797.2186649097</v>
      </c>
      <c r="S135" s="25">
        <f t="shared" ca="1" si="7"/>
        <v>6356672.8246484483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1721120.9487037335</v>
      </c>
      <c r="R136" s="25">
        <f t="array" aca="1" ref="R136" ca="1">INDEX('Lorri 401b'!L:L,MATCH('Retirement Calculator'!A136,'Lorri 401b'!N:N,0),0)</f>
        <v>4633656.815164499</v>
      </c>
      <c r="S136" s="25">
        <f t="shared" ca="1" si="7"/>
        <v>6354777.7638682323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1720363.1470185963</v>
      </c>
      <c r="R137" s="25">
        <f t="array" aca="1" ref="R137" ca="1">INDEX('Lorri 401b'!L:L,MATCH('Retirement Calculator'!A137,'Lorri 401b'!N:N,0),0)</f>
        <v>4632511.6599828368</v>
      </c>
      <c r="S137" s="25">
        <f t="shared" ca="1" si="7"/>
        <v>6352874.8070014333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1719602.1878264376</v>
      </c>
      <c r="R138" s="25">
        <f t="array" aca="1" ref="R138" ca="1">INDEX('Lorri 401b'!L:L,MATCH('Retirement Calculator'!A138,'Lorri 401b'!N:N,0),0)</f>
        <v>4631361.7333212504</v>
      </c>
      <c r="S138" s="25">
        <f t="shared" ca="1" si="7"/>
        <v>6350963.9211476883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1718838.0579709783</v>
      </c>
      <c r="R139" s="25">
        <f t="array" aca="1" ref="R139" ca="1">INDEX('Lorri 401b'!L:L,MATCH('Retirement Calculator'!A139,'Lorri 401b'!N:N,0),0)</f>
        <v>4630207.0152985742</v>
      </c>
      <c r="S139" s="25">
        <f t="shared" ca="1" si="7"/>
        <v>6349045.0732695526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1718070.7442411212</v>
      </c>
      <c r="R140" s="25">
        <f t="array" aca="1" ref="R140" ca="1">INDEX('Lorri 401b'!L:L,MATCH('Retirement Calculator'!A140,'Lorri 401b'!N:N,0),0)</f>
        <v>4629047.4859508034</v>
      </c>
      <c r="S140" s="25">
        <f t="shared" ca="1" si="7"/>
        <v>6347118.2301919246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1717300.233370723</v>
      </c>
      <c r="R141" s="25">
        <f t="array" aca="1" ref="R141" ca="1">INDEX('Lorri 401b'!L:L,MATCH('Retirement Calculator'!A141,'Lorri 401b'!N:N,0),0)</f>
        <v>4627883.1252307501</v>
      </c>
      <c r="S141" s="25">
        <f t="shared" ca="1" si="7"/>
        <v>6345183.3586014733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1716526.5120383648</v>
      </c>
      <c r="R142" s="25">
        <f t="array" aca="1" ref="R142" ca="1">INDEX('Lorri 401b'!L:L,MATCH('Retirement Calculator'!A142,'Lorri 401b'!N:N,0),0)</f>
        <v>4626713.9130076971</v>
      </c>
      <c r="S142" s="25">
        <f t="shared" ca="1" si="7"/>
        <v>6343240.4250460621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1715749.5668671217</v>
      </c>
      <c r="R143" s="25">
        <f t="array" aca="1" ref="R143" ca="1">INDEX('Lorri 401b'!L:L,MATCH('Retirement Calculator'!A143,'Lorri 401b'!N:N,0),0)</f>
        <v>4625539.8290670477</v>
      </c>
      <c r="S143" s="25">
        <f t="shared" ca="1" si="7"/>
        <v>6341289.3959341692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1714969.3844243318</v>
      </c>
      <c r="R144" s="25">
        <f t="array" aca="1" ref="R144" ca="1">INDEX('Lorri 401b'!L:L,MATCH('Retirement Calculator'!A144,'Lorri 401b'!N:N,0),0)</f>
        <v>4624360.8531099791</v>
      </c>
      <c r="S144" s="25">
        <f t="shared" ca="1" si="7"/>
        <v>6339330.2375343107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1714185.9512213636</v>
      </c>
      <c r="R145" s="25">
        <f t="array" aca="1" ref="R145" ca="1">INDEX('Lorri 401b'!L:L,MATCH('Retirement Calculator'!A145,'Lorri 401b'!N:N,0),0)</f>
        <v>4623176.9647530895</v>
      </c>
      <c r="S145" s="25">
        <f t="shared" ca="1" si="7"/>
        <v>6337362.9159744531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1713399.2537133831</v>
      </c>
      <c r="R146" s="25">
        <f t="array" aca="1" ref="R146" ca="1">INDEX('Lorri 401b'!L:L,MATCH('Retirement Calculator'!A146,'Lorri 401b'!N:N,0),0)</f>
        <v>4621988.1435280461</v>
      </c>
      <c r="S146" s="25">
        <f t="shared" ca="1" si="7"/>
        <v>6335387.3972414294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1712609.2782991193</v>
      </c>
      <c r="R147" s="25">
        <f t="array" aca="1" ref="R147" ca="1">INDEX('Lorri 401b'!L:L,MATCH('Retirement Calculator'!A147,'Lorri 401b'!N:N,0),0)</f>
        <v>4620794.3688812321</v>
      </c>
      <c r="S147" s="25">
        <f t="shared" ca="1" si="7"/>
        <v>6333403.6471803514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1711816.0113206294</v>
      </c>
      <c r="R148" s="25">
        <f t="array" aca="1" ref="R148" ca="1">INDEX('Lorri 401b'!L:L,MATCH('Retirement Calculator'!A148,'Lorri 401b'!N:N,0),0)</f>
        <v>4619595.6201733891</v>
      </c>
      <c r="S148" s="25">
        <f t="shared" ca="1" si="7"/>
        <v>6331411.6314940182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1711019.4390630624</v>
      </c>
      <c r="R149" s="25">
        <f t="array" aca="1" ref="R149" ca="1">INDEX('Lorri 401b'!L:L,MATCH('Retirement Calculator'!A149,'Lorri 401b'!N:N,0),0)</f>
        <v>4618391.876679264</v>
      </c>
      <c r="S149" s="25">
        <f t="shared" ca="1" si="7"/>
        <v>6329411.3157423269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1710219.5477544223</v>
      </c>
      <c r="R150" s="25">
        <f t="array" aca="1" ref="R150" ca="1">INDEX('Lorri 401b'!L:L,MATCH('Retirement Calculator'!A150,'Lorri 401b'!N:N,0),0)</f>
        <v>4617183.117587246</v>
      </c>
      <c r="S150" s="25">
        <f t="shared" ca="1" si="7"/>
        <v>6327402.6653416678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1709416.3235653297</v>
      </c>
      <c r="R151" s="25">
        <f t="array" aca="1" ref="R151" ca="1">INDEX('Lorri 401b'!L:L,MATCH('Retirement Calculator'!A151,'Lorri 401b'!N:N,0),0)</f>
        <v>4615969.3219990116</v>
      </c>
      <c r="S151" s="25">
        <f t="shared" ca="1" si="7"/>
        <v>6325385.645564341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1708609.7526087824</v>
      </c>
      <c r="R152" s="25">
        <f t="array" aca="1" ref="R152" ca="1">INDEX('Lorri 401b'!L:L,MATCH('Retirement Calculator'!A152,'Lorri 401b'!N:N,0),0)</f>
        <v>4614750.4689291595</v>
      </c>
      <c r="S152" s="25">
        <f t="shared" ca="1" si="7"/>
        <v>6323360.2215379421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1707799.8209399162</v>
      </c>
      <c r="R153" s="25">
        <f t="array" aca="1" ref="R153" ca="1">INDEX('Lorri 401b'!L:L,MATCH('Retirement Calculator'!A153,'Lorri 401b'!N:N,0),0)</f>
        <v>4613526.5373048494</v>
      </c>
      <c r="S153" s="25">
        <f t="shared" ca="1" si="7"/>
        <v>6321326.3582447655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1706986.514555763</v>
      </c>
      <c r="R154" s="25">
        <f t="array" aca="1" ref="R154" ca="1">INDEX('Lorri 401b'!L:L,MATCH('Retirement Calculator'!A154,'Lorri 401b'!N:N,0),0)</f>
        <v>4612297.5059654387</v>
      </c>
      <c r="S154" s="25">
        <f t="shared" ca="1" si="7"/>
        <v>6319284.0205212012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1706169.8193950092</v>
      </c>
      <c r="R155" s="25">
        <f t="array" aca="1" ref="R155" ca="1">INDEX('Lorri 401b'!L:L,MATCH('Retirement Calculator'!A155,'Lorri 401b'!N:N,0),0)</f>
        <v>4611063.3536621137</v>
      </c>
      <c r="S155" s="25">
        <f t="shared" ca="1" si="7"/>
        <v>6317233.1730571231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1705349.7213377522</v>
      </c>
      <c r="R156" s="25">
        <f t="array" aca="1" ref="R156" ca="1">INDEX('Lorri 401b'!L:L,MATCH('Retirement Calculator'!A156,'Lorri 401b'!N:N,0),0)</f>
        <v>4609824.0590575244</v>
      </c>
      <c r="S156" s="25">
        <f t="shared" ca="1" si="7"/>
        <v>6315173.7803952768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1704526.2062052567</v>
      </c>
      <c r="R157" s="25">
        <f t="array" aca="1" ref="R157" ca="1">INDEX('Lorri 401b'!L:L,MATCH('Retirement Calculator'!A157,'Lorri 401b'!N:N,0),0)</f>
        <v>4608579.6007254161</v>
      </c>
      <c r="S157" s="25">
        <f t="shared" ca="1" si="7"/>
        <v>6313105.8069306724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1703699.2597597092</v>
      </c>
      <c r="R158" s="25">
        <f t="array" aca="1" ref="R158" ca="1">INDEX('Lorri 401b'!L:L,MATCH('Retirement Calculator'!A158,'Lorri 401b'!N:N,0),0)</f>
        <v>4607329.9571502572</v>
      </c>
      <c r="S158" s="25">
        <f t="shared" ca="1" si="7"/>
        <v>6311029.2169099664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1702868.8677039719</v>
      </c>
      <c r="R159" s="25">
        <f t="array" aca="1" ref="R159" ca="1">INDEX('Lorri 401b'!L:L,MATCH('Retirement Calculator'!A159,'Lorri 401b'!N:N,0),0)</f>
        <v>4606075.106726869</v>
      </c>
      <c r="S159" s="25">
        <f t="shared" ca="1" si="7"/>
        <v>6308943.9744308405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1702035.0156813357</v>
      </c>
      <c r="R160" s="25">
        <f t="array" aca="1" ref="R160" ca="1">INDEX('Lorri 401b'!L:L,MATCH('Retirement Calculator'!A160,'Lorri 401b'!N:N,0),0)</f>
        <v>4604815.0277600493</v>
      </c>
      <c r="S160" s="25">
        <f t="shared" ca="1" si="7"/>
        <v>6306850.043441385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1701197.6892752717</v>
      </c>
      <c r="R161" s="25">
        <f t="array" aca="1" ref="R161" ca="1">INDEX('Lorri 401b'!L:L,MATCH('Retirement Calculator'!A161,'Lorri 401b'!N:N,0),0)</f>
        <v>4603549.6984642018</v>
      </c>
      <c r="S161" s="25">
        <f t="shared" ca="1" si="7"/>
        <v>6304747.387739474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1700356.8740091824</v>
      </c>
      <c r="R162" s="25">
        <f t="array" aca="1" ref="R162" ca="1">INDEX('Lorri 401b'!L:L,MATCH('Retirement Calculator'!A162,'Lorri 401b'!N:N,0),0)</f>
        <v>4602279.0969629548</v>
      </c>
      <c r="S162" s="25">
        <f t="shared" ca="1" si="7"/>
        <v>6302635.9709721375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1699512.5553461511</v>
      </c>
      <c r="R163" s="25">
        <f t="array" aca="1" ref="R163" ca="1">INDEX('Lorri 401b'!L:L,MATCH('Retirement Calculator'!A163,'Lorri 401b'!N:N,0),0)</f>
        <v>4601003.2012887858</v>
      </c>
      <c r="S163" s="25">
        <f t="shared" ca="1" si="7"/>
        <v>6300515.7566349367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1698664.7186886906</v>
      </c>
      <c r="R164" s="25">
        <f t="array" aca="1" ref="R164" ca="1">INDEX('Lorri 401b'!L:L,MATCH('Retirement Calculator'!A164,'Lorri 401b'!N:N,0),0)</f>
        <v>4599721.9893826414</v>
      </c>
      <c r="S164" s="25">
        <f t="shared" ca="1" si="7"/>
        <v>6298386.7080713324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1697813.3493784906</v>
      </c>
      <c r="R165" s="25">
        <f t="array" aca="1" ref="R165" ca="1">INDEX('Lorri 401b'!L:L,MATCH('Retirement Calculator'!A165,'Lorri 401b'!N:N,0),0)</f>
        <v>4598435.4390935544</v>
      </c>
      <c r="S165" s="25">
        <f t="shared" ca="1" si="7"/>
        <v>6296248.7884720452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1696958.4326961648</v>
      </c>
      <c r="R166" s="25">
        <f t="array" aca="1" ref="R166" ca="1">INDEX('Lorri 401b'!L:L,MATCH('Retirement Calculator'!A166,'Lorri 401b'!N:N,0),0)</f>
        <v>4597143.5281782635</v>
      </c>
      <c r="S166" s="25">
        <f t="shared" ca="1" si="7"/>
        <v>6294101.960874428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1696099.9538609961</v>
      </c>
      <c r="R167" s="25">
        <f t="array" aca="1" ref="R167" ca="1">INDEX('Lorri 401b'!L:L,MATCH('Retirement Calculator'!A167,'Lorri 401b'!N:N,0),0)</f>
        <v>4595846.2343008248</v>
      </c>
      <c r="S167" s="25">
        <f t="shared" ca="1" si="7"/>
        <v>6291946.1881618211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1695237.8980306808</v>
      </c>
      <c r="R168" s="25">
        <f t="array" aca="1" ref="R168" ca="1">INDEX('Lorri 401b'!L:L,MATCH('Retirement Calculator'!A168,'Lorri 401b'!N:N,0),0)</f>
        <v>4594543.5350322304</v>
      </c>
      <c r="S168" s="25">
        <f t="shared" ca="1" si="7"/>
        <v>6289781.433062911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1694372.2503010726</v>
      </c>
      <c r="R169" s="25">
        <f t="array" aca="1" ref="R169" ca="1">INDEX('Lorri 401b'!L:L,MATCH('Retirement Calculator'!A169,'Lorri 401b'!N:N,0),0)</f>
        <v>4593235.4078500168</v>
      </c>
      <c r="S169" s="25">
        <f t="shared" ca="1" si="7"/>
        <v>6287607.6581510892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1693502.9957059242</v>
      </c>
      <c r="R170" s="25">
        <f t="array" aca="1" ref="R170" ca="1">INDEX('Lorri 401b'!L:L,MATCH('Retirement Calculator'!A170,'Lorri 401b'!N:N,0),0)</f>
        <v>4591921.8301378777</v>
      </c>
      <c r="S170" s="25">
        <f t="shared" ca="1" si="7"/>
        <v>6285424.8258438017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1692630.1192166295</v>
      </c>
      <c r="R171" s="25">
        <f t="array" aca="1" ref="R171" ca="1">INDEX('Lorri 401b'!L:L,MATCH('Retirement Calculator'!A171,'Lorri 401b'!N:N,0),0)</f>
        <v>4590602.7791852709</v>
      </c>
      <c r="S171" s="25">
        <f t="shared" ca="1" si="7"/>
        <v>6283232.8984019002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1691753.6057419628</v>
      </c>
      <c r="R172" s="25">
        <f t="array" aca="1" ref="R172" ca="1">INDEX('Lorri 401b'!L:L,MATCH('Retirement Calculator'!A172,'Lorri 401b'!N:N,0),0)</f>
        <v>4589278.232187028</v>
      </c>
      <c r="S172" s="25">
        <f t="shared" ca="1" si="7"/>
        <v>6281031.8379289908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1690873.4401278181</v>
      </c>
      <c r="R173" s="25">
        <f t="array" aca="1" ref="R173" ca="1">INDEX('Lorri 401b'!L:L,MATCH('Retirement Calculator'!A173,'Lorri 401b'!N:N,0),0)</f>
        <v>4587948.1662429599</v>
      </c>
      <c r="S173" s="25">
        <f t="shared" ca="1" si="7"/>
        <v>6278821.6063707778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1689989.607156948</v>
      </c>
      <c r="R174" s="25">
        <f t="array" aca="1" ref="R174" ca="1">INDEX('Lorri 401b'!L:L,MATCH('Retirement Calculator'!A174,'Lorri 401b'!N:N,0),0)</f>
        <v>4586612.5583574576</v>
      </c>
      <c r="S174" s="25">
        <f t="shared" ca="1" si="7"/>
        <v>6276602.1655144058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1689102.0915486992</v>
      </c>
      <c r="R175" s="25">
        <f t="array" aca="1" ref="R175" ca="1">INDEX('Lorri 401b'!L:L,MATCH('Retirement Calculator'!A175,'Lorri 401b'!N:N,0),0)</f>
        <v>4585271.3854390988</v>
      </c>
      <c r="S175" s="25">
        <f t="shared" ca="1" si="7"/>
        <v>6274373.4769877978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1688210.8779587492</v>
      </c>
      <c r="R176" s="25">
        <f t="array" aca="1" ref="R176" ca="1">INDEX('Lorri 401b'!L:L,MATCH('Retirement Calculator'!A176,'Lorri 401b'!N:N,0),0)</f>
        <v>4583924.6243002471</v>
      </c>
      <c r="S176" s="25">
        <f t="shared" ca="1" si="7"/>
        <v>6272135.5022589965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1687315.9509788412</v>
      </c>
      <c r="R177" s="25">
        <f t="array" aca="1" ref="R177" ca="1">INDEX('Lorri 401b'!L:L,MATCH('Retirement Calculator'!A177,'Lorri 401b'!N:N,0),0)</f>
        <v>4582572.2516566506</v>
      </c>
      <c r="S177" s="25">
        <f t="shared" ca="1" si="7"/>
        <v>6269888.2026354913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1686417.2951365169</v>
      </c>
      <c r="R178" s="25">
        <f t="array" aca="1" ref="R178" ca="1">INDEX('Lorri 401b'!L:L,MATCH('Retirement Calculator'!A178,'Lorri 401b'!N:N,0),0)</f>
        <v>4581214.2441270389</v>
      </c>
      <c r="S178" s="25">
        <f t="shared" ca="1" si="7"/>
        <v>6267631.5392635558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1685514.8948948495</v>
      </c>
      <c r="R179" s="25">
        <f t="array" aca="1" ref="R179" ca="1">INDEX('Lorri 401b'!L:L,MATCH('Retirement Calculator'!A179,'Lorri 401b'!N:N,0),0)</f>
        <v>4579850.5782327205</v>
      </c>
      <c r="S179" s="25">
        <f t="shared" ca="1" si="7"/>
        <v>6265365.47312757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1684608.7346521753</v>
      </c>
      <c r="R180" s="25">
        <f t="array" aca="1" ref="R180" ca="1">INDEX('Lorri 401b'!L:L,MATCH('Retirement Calculator'!A180,'Lorri 401b'!N:N,0),0)</f>
        <v>4578481.230397176</v>
      </c>
      <c r="S180" s="25">
        <f t="shared" ca="1" si="7"/>
        <v>6263089.9650493516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1683698.7987418233</v>
      </c>
      <c r="R181" s="25">
        <f t="array" aca="1" ref="R181" ca="1">INDEX('Lorri 401b'!L:L,MATCH('Retirement Calculator'!A181,'Lorri 401b'!N:N,0),0)</f>
        <v>4577106.17694565</v>
      </c>
      <c r="S181" s="25">
        <f t="shared" ca="1" si="7"/>
        <v>6260804.9756874731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1682785.0714318447</v>
      </c>
      <c r="R182" s="25">
        <f t="array" aca="1" ref="R182" ca="1">INDEX('Lorri 401b'!L:L,MATCH('Retirement Calculator'!A182,'Lorri 401b'!N:N,0),0)</f>
        <v>4575725.3941047424</v>
      </c>
      <c r="S182" s="25">
        <f t="shared" ca="1" si="7"/>
        <v>6258510.4655365869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1681867.5369247412</v>
      </c>
      <c r="R183" s="25">
        <f t="array" aca="1" ref="R183" ca="1">INDEX('Lorri 401b'!L:L,MATCH('Retirement Calculator'!A183,'Lorri 401b'!N:N,0),0)</f>
        <v>4574338.8580019977</v>
      </c>
      <c r="S183" s="25">
        <f t="shared" ca="1" si="7"/>
        <v>6256206.3949267389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1680946.1793571915</v>
      </c>
      <c r="R184" s="25">
        <f t="array" aca="1" ref="R184" ca="1">INDEX('Lorri 401b'!L:L,MATCH('Retirement Calculator'!A184,'Lorri 401b'!N:N,0),0)</f>
        <v>4572946.5446654912</v>
      </c>
      <c r="S184" s="25">
        <f t="shared" ca="1" si="7"/>
        <v>6253892.7240226828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1680020.9827997771</v>
      </c>
      <c r="R185" s="25">
        <f t="array" aca="1" ref="R185" ca="1">INDEX('Lorri 401b'!L:L,MATCH('Retirement Calculator'!A185,'Lorri 401b'!N:N,0),0)</f>
        <v>4571548.4300234159</v>
      </c>
      <c r="S185" s="25">
        <f t="shared" ca="1" si="7"/>
        <v>6251569.4128231928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1679091.9312567066</v>
      </c>
      <c r="R186" s="25">
        <f t="array" aca="1" ref="R186" ca="1">INDEX('Lorri 401b'!L:L,MATCH('Retirement Calculator'!A186,'Lorri 401b'!N:N,0),0)</f>
        <v>4570144.4899036661</v>
      </c>
      <c r="S186" s="25">
        <f t="shared" ca="1" si="7"/>
        <v>6249236.4211603729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1678159.00866554</v>
      </c>
      <c r="R187" s="25">
        <f t="array" aca="1" ref="R187" ca="1">INDEX('Lorri 401b'!L:L,MATCH('Retirement Calculator'!A187,'Lorri 401b'!N:N,0),0)</f>
        <v>4568734.700033417</v>
      </c>
      <c r="S187" s="25">
        <f t="shared" ca="1" si="7"/>
        <v>6246893.7086989572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1677222.1988969103</v>
      </c>
      <c r="R188" s="25">
        <f t="array" aca="1" ref="R188" ca="1">INDEX('Lorri 401b'!L:L,MATCH('Retirement Calculator'!A188,'Lorri 401b'!N:N,0),0)</f>
        <v>4567319.0360387079</v>
      </c>
      <c r="S188" s="25">
        <f t="shared" ca="1" si="7"/>
        <v>6244541.234935618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1676281.4857542445</v>
      </c>
      <c r="R189" s="25">
        <f t="array" aca="1" ref="R189" ca="1">INDEX('Lorri 401b'!L:L,MATCH('Retirement Calculator'!A189,'Lorri 401b'!N:N,0),0)</f>
        <v>4565897.4734440213</v>
      </c>
      <c r="S189" s="25">
        <f t="shared" ca="1" si="7"/>
        <v>6242178.9591982663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1675336.8529734844</v>
      </c>
      <c r="R190" s="25">
        <f t="array" aca="1" ref="R190" ca="1">INDEX('Lorri 401b'!L:L,MATCH('Retirement Calculator'!A190,'Lorri 401b'!N:N,0),0)</f>
        <v>4564469.9876718568</v>
      </c>
      <c r="S190" s="25">
        <f t="shared" ca="1" si="7"/>
        <v>6239806.8406453412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1674388.2842228045</v>
      </c>
      <c r="R191" s="25">
        <f t="array" aca="1" ref="R191" ca="1">INDEX('Lorri 401b'!L:L,MATCH('Retirement Calculator'!A191,'Lorri 401b'!N:N,0),0)</f>
        <v>4563036.5540423086</v>
      </c>
      <c r="S191" s="25">
        <f t="shared" ca="1" si="7"/>
        <v>6237424.8382651135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1673435.76310233</v>
      </c>
      <c r="R192" s="25">
        <f t="array" aca="1" ref="R192" ca="1">INDEX('Lorri 401b'!L:L,MATCH('Retirement Calculator'!A192,'Lorri 401b'!N:N,0),0)</f>
        <v>4561597.1477726372</v>
      </c>
      <c r="S192" s="25">
        <f t="shared" ca="1" si="7"/>
        <v>6235032.9108749675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1672479.2731438535</v>
      </c>
      <c r="R193" s="25">
        <f t="array" aca="1" ref="R193" ca="1">INDEX('Lorri 401b'!L:L,MATCH('Retirement Calculator'!A193,'Lorri 401b'!N:N,0),0)</f>
        <v>4560151.7439768417</v>
      </c>
      <c r="S193" s="25">
        <f t="shared" ca="1" si="7"/>
        <v>6232631.0171206947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1671518.7978105501</v>
      </c>
      <c r="R194" s="25">
        <f t="array" aca="1" ref="R194" ca="1">INDEX('Lorri 401b'!L:L,MATCH('Retirement Calculator'!A194,'Lorri 401b'!N:N,0),0)</f>
        <v>4558700.3176652305</v>
      </c>
      <c r="S194" s="25">
        <f t="shared" ca="1" si="7"/>
        <v>6230219.1154757803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1670554.3204966912</v>
      </c>
      <c r="R195" s="25">
        <f t="array" aca="1" ref="R195" ca="1">INDEX('Lorri 401b'!L:L,MATCH('Retirement Calculator'!A195,'Lorri 401b'!N:N,0),0)</f>
        <v>4557242.8437439874</v>
      </c>
      <c r="S195" s="25">
        <f t="shared" ca="1" si="7"/>
        <v>6227797.1642406788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1669585.8245273579</v>
      </c>
      <c r="R196" s="25">
        <f t="array" aca="1" ref="R196" ca="1">INDEX('Lorri 401b'!L:L,MATCH('Retirement Calculator'!A196,'Lorri 401b'!N:N,0),0)</f>
        <v>4555779.2970147394</v>
      </c>
      <c r="S196" s="25">
        <f t="shared" ca="1" si="7"/>
        <v>6225365.1215420971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1668613.2931581524</v>
      </c>
      <c r="R197" s="25">
        <f t="array" aca="1" ref="R197" ca="1">INDEX('Lorri 401b'!L:L,MATCH('Retirement Calculator'!A197,'Lorri 401b'!N:N,0),0)</f>
        <v>4554309.6521741198</v>
      </c>
      <c r="S197" s="25">
        <f t="shared" ca="1" si="7"/>
        <v>6222922.945332272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1667636.7095749085</v>
      </c>
      <c r="R198" s="25">
        <f t="array" aca="1" ref="R198" ca="1">INDEX('Lorri 401b'!L:L,MATCH('Retirement Calculator'!A198,'Lorri 401b'!N:N,0),0)</f>
        <v>4552833.8838133309</v>
      </c>
      <c r="S198" s="25">
        <f t="shared" ca="1" si="7"/>
        <v>6220470.5933882389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1666656.0568934011</v>
      </c>
      <c r="R199" s="25">
        <f t="array" aca="1" ref="R199" ca="1">INDEX('Lorri 401b'!L:L,MATCH('Retirement Calculator'!A199,'Lorri 401b'!N:N,0),0)</f>
        <v>4551351.9664177056</v>
      </c>
      <c r="S199" s="25">
        <f t="shared" ca="1" si="7"/>
        <v>6218008.0233111065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1665671.318159054</v>
      </c>
      <c r="R200" s="25">
        <f t="array" aca="1" ref="R200" ca="1">INDEX('Lorri 401b'!L:L,MATCH('Retirement Calculator'!A200,'Lorri 401b'!N:N,0),0)</f>
        <v>4549863.8743662648</v>
      </c>
      <c r="S200" s="25">
        <f t="shared" ca="1" si="7"/>
        <v>6215535.1925253188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1664682.4763466474</v>
      </c>
      <c r="R201" s="25">
        <f t="array" aca="1" ref="R201" ca="1">INDEX('Lorri 401b'!L:L,MATCH('Retirement Calculator'!A201,'Lorri 401b'!N:N,0),0)</f>
        <v>4548369.5819312762</v>
      </c>
      <c r="S201" s="25">
        <f t="shared" ca="1" si="7"/>
        <v>6213052.0582779236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1663689.5143600223</v>
      </c>
      <c r="R202" s="25">
        <f t="array" aca="1" ref="R202" ca="1">INDEX('Lorri 401b'!L:L,MATCH('Retirement Calculator'!A202,'Lorri 401b'!N:N,0),0)</f>
        <v>4546869.0632778089</v>
      </c>
      <c r="S202" s="25">
        <f t="shared" ca="1" si="7"/>
        <v>6210558.5776378307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1662692.4150317863</v>
      </c>
      <c r="R203" s="25">
        <f t="array" aca="1" ref="R203" ca="1">INDEX('Lorri 401b'!L:L,MATCH('Retirement Calculator'!A203,'Lorri 401b'!N:N,0),0)</f>
        <v>4545362.2924632849</v>
      </c>
      <c r="S203" s="25">
        <f t="shared" ca="1" si="7"/>
        <v>6208054.707495071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1661691.1611230159</v>
      </c>
      <c r="R204" s="25">
        <f t="array" aca="1" ref="R204" ca="1">INDEX('Lorri 401b'!L:L,MATCH('Retirement Calculator'!A204,'Lorri 401b'!N:N,0),0)</f>
        <v>4543849.2434370341</v>
      </c>
      <c r="S204" s="25">
        <f t="shared" ca="1" si="7"/>
        <v>6205540.40456005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1660685.735322959</v>
      </c>
      <c r="R205" s="25">
        <f t="array" aca="1" ref="R205" ca="1">INDEX('Lorri 401b'!L:L,MATCH('Retirement Calculator'!A205,'Lorri 401b'!N:N,0),0)</f>
        <v>4542329.8900398407</v>
      </c>
      <c r="S205" s="25">
        <f t="shared" ca="1" si="7"/>
        <v>6203015.6253627995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1659676.1202487352</v>
      </c>
      <c r="R206" s="25">
        <f t="array" aca="1" ref="R206" ca="1">INDEX('Lorri 401b'!L:L,MATCH('Retirement Calculator'!A206,'Lorri 401b'!N:N,0),0)</f>
        <v>4540804.2060034918</v>
      </c>
      <c r="S206" s="25">
        <f t="shared" ca="1" si="7"/>
        <v>6200480.3262522267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1658662.2984450355</v>
      </c>
      <c r="R207" s="25">
        <f t="array" aca="1" ref="R207" ca="1">INDEX('Lorri 401b'!L:L,MATCH('Retirement Calculator'!A207,'Lorri 401b'!N:N,0),0)</f>
        <v>4539272.1649503252</v>
      </c>
      <c r="S207" s="25">
        <f t="shared" ca="1" si="7"/>
        <v>6197934.4633953609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1657644.2523838202</v>
      </c>
      <c r="R208" s="25">
        <f t="array" aca="1" ref="R208" ca="1">INDEX('Lorri 401b'!L:L,MATCH('Retirement Calculator'!A208,'Lorri 401b'!N:N,0),0)</f>
        <v>4537733.7403927706</v>
      </c>
      <c r="S208" s="25">
        <f t="shared" ca="1" si="7"/>
        <v>6195377.9927765913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1656621.9644640167</v>
      </c>
      <c r="R209" s="25">
        <f t="array" aca="1" ref="R209" ca="1">INDEX('Lorri 401b'!L:L,MATCH('Retirement Calculator'!A209,'Lorri 401b'!N:N,0),0)</f>
        <v>4536188.9057328925</v>
      </c>
      <c r="S209" s="25">
        <f t="shared" ca="1" si="7"/>
        <v>6192810.8701969087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1655595.417011214</v>
      </c>
      <c r="R210" s="25">
        <f t="array" aca="1" ref="R210" ca="1">INDEX('Lorri 401b'!L:L,MATCH('Retirement Calculator'!A210,'Lorri 401b'!N:N,0),0)</f>
        <v>4534637.6342619313</v>
      </c>
      <c r="S210" s="25">
        <f t="shared" ca="1" si="7"/>
        <v>6190233.0512731448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1654564.5922773578</v>
      </c>
      <c r="R211" s="25">
        <f t="array" aca="1" ref="R211" ca="1">INDEX('Lorri 401b'!L:L,MATCH('Retirement Calculator'!A211,'Lorri 401b'!N:N,0),0)</f>
        <v>4533079.8991598412</v>
      </c>
      <c r="S211" s="25">
        <f t="shared" ca="1" si="7"/>
        <v>6187644.4914371986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1653529.4724404439</v>
      </c>
      <c r="R212" s="25">
        <f t="array" aca="1" ref="R212" ca="1">INDEX('Lorri 401b'!L:L,MATCH('Retirement Calculator'!A212,'Lorri 401b'!N:N,0),0)</f>
        <v>4531515.6734948261</v>
      </c>
      <c r="S212" s="25">
        <f t="shared" ca="1" si="7"/>
        <v>6185045.14593527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1652490.0396042096</v>
      </c>
      <c r="R213" s="25">
        <f t="array" aca="1" ref="R213" ca="1">INDEX('Lorri 401b'!L:L,MATCH('Retirement Calculator'!A213,'Lorri 401b'!N:N,0),0)</f>
        <v>4529944.9302228736</v>
      </c>
      <c r="S213" s="25">
        <f t="shared" ca="1" si="7"/>
        <v>6182434.9698270829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1651446.2757978244</v>
      </c>
      <c r="R214" s="25">
        <f t="array" aca="1" ref="R214" ca="1">INDEX('Lorri 401b'!L:L,MATCH('Retirement Calculator'!A214,'Lorri 401b'!N:N,0),0)</f>
        <v>4528367.642187288</v>
      </c>
      <c r="S214" s="25">
        <f t="shared" ca="1" si="7"/>
        <v>6179813.9179851124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1650398.1629755793</v>
      </c>
      <c r="R215" s="25">
        <f t="array" aca="1" ref="R215" ca="1">INDEX('Lorri 401b'!L:L,MATCH('Retirement Calculator'!A215,'Lorri 401b'!N:N,0),0)</f>
        <v>4526783.7821182208</v>
      </c>
      <c r="S215" s="25">
        <f t="shared" ca="1" si="7"/>
        <v>6177181.9450938003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1649345.6830165747</v>
      </c>
      <c r="R216" s="25">
        <f t="array" aca="1" ref="R216" ca="1">INDEX('Lorri 401b'!L:L,MATCH('Retirement Calculator'!A216,'Lorri 401b'!N:N,0),0)</f>
        <v>4525193.3226321992</v>
      </c>
      <c r="S216" s="25">
        <f t="shared" ca="1" si="7"/>
        <v>6174539.0056487741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1648288.8177244077</v>
      </c>
      <c r="R217" s="25">
        <f t="array" aca="1" ref="R217" ca="1">INDEX('Lorri 401b'!L:L,MATCH('Retirement Calculator'!A217,'Lorri 401b'!N:N,0),0)</f>
        <v>4523596.2362316521</v>
      </c>
      <c r="S217" s="25">
        <f t="shared" ca="1" si="7"/>
        <v>6171885.0539560597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1647227.5488268565</v>
      </c>
      <c r="R218" s="25">
        <f t="array" aca="1" ref="R218" ca="1">INDEX('Lorri 401b'!L:L,MATCH('Retirement Calculator'!A218,'Lorri 401b'!N:N,0),0)</f>
        <v>4521992.4953044364</v>
      </c>
      <c r="S218" s="25">
        <f t="shared" ca="1" si="7"/>
        <v>6169220.044131293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1646161.8579755656</v>
      </c>
      <c r="R219" s="25">
        <f t="array" aca="1" ref="R219" ca="1">INDEX('Lorri 401b'!L:L,MATCH('Retirement Calculator'!A219,'Lorri 401b'!N:N,0),0)</f>
        <v>4520382.0721233571</v>
      </c>
      <c r="S219" s="25">
        <f t="shared" ca="1" si="7"/>
        <v>6166543.9300989229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1645091.7267457277</v>
      </c>
      <c r="R220" s="25">
        <f t="array" aca="1" ref="R220" ca="1">INDEX('Lorri 401b'!L:L,MATCH('Retirement Calculator'!A220,'Lorri 401b'!N:N,0),0)</f>
        <v>4518764.9388456903</v>
      </c>
      <c r="S220" s="25">
        <f t="shared" ca="1" si="7"/>
        <v>6163856.6655914178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1644017.1366357654</v>
      </c>
      <c r="R221" s="25">
        <f t="array" aca="1" ref="R221" ca="1">INDEX('Lorri 401b'!L:L,MATCH('Retirement Calculator'!A221,'Lorri 401b'!N:N,0),0)</f>
        <v>4517141.0675126994</v>
      </c>
      <c r="S221" s="25">
        <f t="shared" ca="1" si="7"/>
        <v>6161158.2041484648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1642938.0690670116</v>
      </c>
      <c r="R222" s="25">
        <f t="array" aca="1" ref="R222" ca="1">INDEX('Lorri 401b'!L:L,MATCH('Retirement Calculator'!A222,'Lorri 401b'!N:N,0),0)</f>
        <v>4515510.4300491549</v>
      </c>
      <c r="S222" s="25">
        <f t="shared" ca="1" si="7"/>
        <v>6158448.4991161665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1641854.5053833879</v>
      </c>
      <c r="R223" s="25">
        <f t="array" aca="1" ref="R223" ca="1">INDEX('Lorri 401b'!L:L,MATCH('Retirement Calculator'!A223,'Lorri 401b'!N:N,0),0)</f>
        <v>4513872.998262845</v>
      </c>
      <c r="S223" s="25">
        <f t="shared" ca="1" si="7"/>
        <v>6155727.5036462331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1640766.4268510826</v>
      </c>
      <c r="R224" s="25">
        <f t="array" aca="1" ref="R224" ca="1">INDEX('Lorri 401b'!L:L,MATCH('Retirement Calculator'!A224,'Lorri 401b'!N:N,0),0)</f>
        <v>4512228.7438440919</v>
      </c>
      <c r="S224" s="25">
        <f t="shared" ca="1" si="7"/>
        <v>6152995.1706951745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1639673.814658226</v>
      </c>
      <c r="R225" s="25">
        <f t="array" aca="1" ref="R225" ca="1">INDEX('Lorri 401b'!L:L,MATCH('Retirement Calculator'!A225,'Lorri 401b'!N:N,0),0)</f>
        <v>4510577.6383652613</v>
      </c>
      <c r="S225" s="25">
        <f t="shared" ca="1" si="7"/>
        <v>6150251.4530234877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1638576.6499145657</v>
      </c>
      <c r="R226" s="25">
        <f t="array" aca="1" ref="R226" ca="1">INDEX('Lorri 401b'!L:L,MATCH('Retirement Calculator'!A226,'Lorri 401b'!N:N,0),0)</f>
        <v>4508919.6532802684</v>
      </c>
      <c r="S226" s="25">
        <f t="shared" ca="1" si="7"/>
        <v>6147496.3031948339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1637474.9136511402</v>
      </c>
      <c r="R227" s="25">
        <f t="array" aca="1" ref="R227" ca="1">INDEX('Lorri 401b'!L:L,MATCH('Retirement Calculator'!A227,'Lorri 401b'!N:N,0),0)</f>
        <v>4507254.7599240886</v>
      </c>
      <c r="S227" s="25">
        <f t="shared" ca="1" si="7"/>
        <v>6144729.673575229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1636368.5868199505</v>
      </c>
      <c r="R228" s="25">
        <f t="array" aca="1" ref="R228" ca="1">INDEX('Lorri 401b'!L:L,MATCH('Retirement Calculator'!A228,'Lorri 401b'!N:N,0),0)</f>
        <v>4505582.9295122577</v>
      </c>
      <c r="S228" s="25">
        <f t="shared" ca="1" si="7"/>
        <v>6141951.5163322082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1635257.6502936308</v>
      </c>
      <c r="R229" s="25">
        <f t="array" aca="1" ref="R229" ca="1">INDEX('Lorri 401b'!L:L,MATCH('Retirement Calculator'!A229,'Lorri 401b'!N:N,0),0)</f>
        <v>4503904.1331403777</v>
      </c>
      <c r="S229" s="25">
        <f t="shared" ca="1" si="7"/>
        <v>6139161.7834340082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1634142.0848651181</v>
      </c>
      <c r="R230" s="25">
        <f t="array" aca="1" ref="R230" ca="1">INDEX('Lorri 401b'!L:L,MATCH('Retirement Calculator'!A230,'Lorri 401b'!N:N,0),0)</f>
        <v>4502218.3417836148</v>
      </c>
      <c r="S230" s="25">
        <f t="shared" ca="1" si="7"/>
        <v>6136360.4266487332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1633021.87124732</v>
      </c>
      <c r="R231" s="25">
        <f t="array" aca="1" ref="R231" ca="1">INDEX('Lorri 401b'!L:L,MATCH('Retirement Calculator'!A231,'Lorri 401b'!N:N,0),0)</f>
        <v>4500525.5262961984</v>
      </c>
      <c r="S231" s="25">
        <f t="shared" ca="1" si="7"/>
        <v>6133547.3975435179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1631896.990072781</v>
      </c>
      <c r="R232" s="25">
        <f t="array" aca="1" ref="R232" ca="1">INDEX('Lorri 401b'!L:L,MATCH('Retirement Calculator'!A232,'Lorri 401b'!N:N,0),0)</f>
        <v>4498825.6574109178</v>
      </c>
      <c r="S232" s="25">
        <f t="shared" ca="1" si="7"/>
        <v>6130722.647483699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1630767.421893348</v>
      </c>
      <c r="R233" s="25">
        <f t="array" aca="1" ref="R233" ca="1">INDEX('Lorri 401b'!L:L,MATCH('Retirement Calculator'!A233,'Lorri 401b'!N:N,0),0)</f>
        <v>4497118.7057386152</v>
      </c>
      <c r="S233" s="25">
        <f t="shared" ca="1" si="7"/>
        <v>6127886.1276319632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1629633.1471798341</v>
      </c>
      <c r="R234" s="25">
        <f t="array" aca="1" ref="R234" ca="1">INDEX('Lorri 401b'!L:L,MATCH('Retirement Calculator'!A234,'Lorri 401b'!N:N,0),0)</f>
        <v>4495404.6417676779</v>
      </c>
      <c r="S234" s="25">
        <f t="shared" ca="1" si="7"/>
        <v>6125037.7889475115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1628494.1463216806</v>
      </c>
      <c r="R235" s="25">
        <f t="array" aca="1" ref="R235" ca="1">INDEX('Lorri 401b'!L:L,MATCH('Retirement Calculator'!A235,'Lorri 401b'!N:N,0),0)</f>
        <v>4493683.4358635284</v>
      </c>
      <c r="S235" s="25">
        <f t="shared" ca="1" si="7"/>
        <v>6122177.5821852088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1627350.3996266183</v>
      </c>
      <c r="R236" s="25">
        <f t="array" aca="1" ref="R236" ca="1">INDEX('Lorri 401b'!L:L,MATCH('Retirement Calculator'!A236,'Lorri 401b'!N:N,0),0)</f>
        <v>4491955.0582681121</v>
      </c>
      <c r="S236" s="25">
        <f t="shared" ca="1" si="7"/>
        <v>6119305.4578947304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1626201.8873203264</v>
      </c>
      <c r="R237" s="25">
        <f t="array" aca="1" ref="R237" ca="1">INDEX('Lorri 401b'!L:L,MATCH('Retirement Calculator'!A237,'Lorri 401b'!N:N,0),0)</f>
        <v>4490219.4790993817</v>
      </c>
      <c r="S237" s="25">
        <f t="shared" ca="1" si="7"/>
        <v>6116421.3664197084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1625048.5895460916</v>
      </c>
      <c r="R238" s="25">
        <f t="array" aca="1" ref="R238" ca="1">INDEX('Lorri 401b'!L:L,MATCH('Retirement Calculator'!A238,'Lorri 401b'!N:N,0),0)</f>
        <v>4488476.6683507813</v>
      </c>
      <c r="S238" s="25">
        <f t="shared" ca="1" si="7"/>
        <v>6113525.2578968732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1623890.4863644643</v>
      </c>
      <c r="R239" s="25">
        <f t="array" aca="1" ref="R239" ca="1">INDEX('Lorri 401b'!L:L,MATCH('Retirement Calculator'!A239,'Lorri 401b'!N:N,0),0)</f>
        <v>4486726.5958907288</v>
      </c>
      <c r="S239" s="25">
        <f t="shared" ca="1" si="7"/>
        <v>6110617.082255193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1622727.5577529133</v>
      </c>
      <c r="R240" s="25">
        <f t="array" aca="1" ref="R240" ca="1">INDEX('Lorri 401b'!L:L,MATCH('Retirement Calculator'!A240,'Lorri 401b'!N:N,0),0)</f>
        <v>4484969.2314620921</v>
      </c>
      <c r="S240" s="25">
        <f t="shared" ca="1" si="7"/>
        <v>6107696.7892150059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1621559.783605481</v>
      </c>
      <c r="R241" s="25">
        <f t="array" aca="1" ref="R241" ca="1">INDEX('Lorri 401b'!L:L,MATCH('Retirement Calculator'!A241,'Lorri 401b'!N:N,0),0)</f>
        <v>4483204.5446816692</v>
      </c>
      <c r="S241" s="25">
        <f t="shared" ca="1" si="7"/>
        <v>6104764.3282871507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1620387.1437324344</v>
      </c>
      <c r="R242" s="25">
        <f t="array" aca="1" ref="R242" ca="1">INDEX('Lorri 401b'!L:L,MATCH('Retirement Calculator'!A242,'Lorri 401b'!N:N,0),0)</f>
        <v>4481432.5050396612</v>
      </c>
      <c r="S242" s="25">
        <f t="shared" ca="1" si="7"/>
        <v>6101819.6487720953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1619209.6178599168</v>
      </c>
      <c r="R243" s="25">
        <f t="array" aca="1" ref="R243" ca="1">INDEX('Lorri 401b'!L:L,MATCH('Retirement Calculator'!A243,'Lorri 401b'!N:N,0),0)</f>
        <v>4479653.0818991456</v>
      </c>
      <c r="S243" s="25">
        <f t="shared" ca="1" si="7"/>
        <v>6098862.6997590624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1618027.1856295969</v>
      </c>
      <c r="R244" s="25">
        <f t="array" aca="1" ref="R244" ca="1">INDEX('Lorri 401b'!L:L,MATCH('Retirement Calculator'!A244,'Lorri 401b'!N:N,0),0)</f>
        <v>4477866.2444955446</v>
      </c>
      <c r="S244" s="25">
        <f t="shared" ca="1" si="7"/>
        <v>6095893.4301251415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1616839.8265983174</v>
      </c>
      <c r="R245" s="25">
        <f t="array" aca="1" ref="R245" ca="1">INDEX('Lorri 401b'!L:L,MATCH('Retirement Calculator'!A245,'Lorri 401b'!N:N,0),0)</f>
        <v>4476071.9619360948</v>
      </c>
      <c r="S245" s="25">
        <f t="shared" ca="1" si="7"/>
        <v>6092911.7885344122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1615647.5202377408</v>
      </c>
      <c r="R246" s="25">
        <f t="array" aca="1" ref="R246" ca="1">INDEX('Lorri 401b'!L:L,MATCH('Retirement Calculator'!A246,'Lorri 401b'!N:N,0),0)</f>
        <v>4474270.203199314</v>
      </c>
      <c r="S246" s="25">
        <f t="shared" ca="1" si="7"/>
        <v>6089917.723437055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1614450.2459339953</v>
      </c>
      <c r="R247" s="25">
        <f t="array" aca="1" ref="R247" ca="1">INDEX('Lorri 401b'!L:L,MATCH('Retirement Calculator'!A247,'Lorri 401b'!N:N,0),0)</f>
        <v>4472460.9371344633</v>
      </c>
      <c r="S247" s="25">
        <f t="shared" ca="1" si="7"/>
        <v>6086911.1830684589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1613247.9829873175</v>
      </c>
      <c r="R248" s="25">
        <f t="array" aca="1" ref="R248" ca="1">INDEX('Lorri 401b'!L:L,MATCH('Retirement Calculator'!A248,'Lorri 401b'!N:N,0),0)</f>
        <v>4470644.1324610086</v>
      </c>
      <c r="S248" s="25">
        <f t="shared" ca="1" si="7"/>
        <v>6083892.1154483259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1612040.7106116952</v>
      </c>
      <c r="R249" s="25">
        <f t="array" aca="1" ref="R249" ca="1">INDEX('Lorri 401b'!L:L,MATCH('Retirement Calculator'!A249,'Lorri 401b'!N:N,0),0)</f>
        <v>4468819.7577680815</v>
      </c>
      <c r="S249" s="25">
        <f t="shared" ca="1" si="7"/>
        <v>6080860.4683797769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1610828.4079345078</v>
      </c>
      <c r="R250" s="25">
        <f t="array" aca="1" ref="R250" ca="1">INDEX('Lorri 401b'!L:L,MATCH('Retirement Calculator'!A250,'Lorri 401b'!N:N,0),0)</f>
        <v>4466987.781513934</v>
      </c>
      <c r="S250" s="25">
        <f t="shared" ca="1" si="7"/>
        <v>6077816.1894484423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1609611.0539961655</v>
      </c>
      <c r="R251" s="25">
        <f t="array" aca="1" ref="R251" ca="1">INDEX('Lorri 401b'!L:L,MATCH('Retirement Calculator'!A251,'Lorri 401b'!N:N,0),0)</f>
        <v>4465148.1720253946</v>
      </c>
      <c r="S251" s="25">
        <f t="shared" ca="1" si="7"/>
        <v>6074759.2260215599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1608388.6277497467</v>
      </c>
      <c r="R252" s="25">
        <f t="array" aca="1" ref="R252" ca="1">INDEX('Lorri 401b'!L:L,MATCH('Retirement Calculator'!A252,'Lorri 401b'!N:N,0),0)</f>
        <v>4463300.8974973196</v>
      </c>
      <c r="S252" s="25">
        <f t="shared" ca="1" si="7"/>
        <v>6071689.5252470663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1607161.1080606345</v>
      </c>
      <c r="R253" s="25">
        <f t="array" aca="1" ref="R253" ca="1">INDEX('Lorri 401b'!L:L,MATCH('Retirement Calculator'!A253,'Lorri 401b'!N:N,0),0)</f>
        <v>4461445.9259920437</v>
      </c>
      <c r="S253" s="25">
        <f t="shared" ca="1" si="7"/>
        <v>6068607.0340526784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1605928.4737061509</v>
      </c>
      <c r="R254" s="25">
        <f t="array" aca="1" ref="R254" ca="1">INDEX('Lorri 401b'!L:L,MATCH('Retirement Calculator'!A254,'Lorri 401b'!N:N,0),0)</f>
        <v>4459583.2254388295</v>
      </c>
      <c r="S254" s="25">
        <f t="shared" ca="1" si="7"/>
        <v>6065511.6991449799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1604690.7033751903</v>
      </c>
      <c r="R255" s="25">
        <f t="array" aca="1" ref="R255" ca="1">INDEX('Lorri 401b'!L:L,MATCH('Retirement Calculator'!A255,'Lorri 401b'!N:N,0),0)</f>
        <v>4457712.7636333099</v>
      </c>
      <c r="S255" s="25">
        <f t="shared" ca="1" si="7"/>
        <v>6062403.4670085004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1603447.7756678506</v>
      </c>
      <c r="R256" s="25">
        <f t="array" aca="1" ref="R256" ca="1">INDEX('Lorri 401b'!L:L,MATCH('Retirement Calculator'!A256,'Lorri 401b'!N:N,0),0)</f>
        <v>4455834.5082369344</v>
      </c>
      <c r="S256" s="25">
        <f t="shared" ca="1" si="7"/>
        <v>6059282.2839047853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1602199.6690950638</v>
      </c>
      <c r="R257" s="25">
        <f t="array" aca="1" ref="R257" ca="1">INDEX('Lorri 401b'!L:L,MATCH('Retirement Calculator'!A257,'Lorri 401b'!N:N,0),0)</f>
        <v>4453948.4267764073</v>
      </c>
      <c r="S257" s="25">
        <f t="shared" ca="1" si="7"/>
        <v>6056148.0958714709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1600946.3620782238</v>
      </c>
      <c r="R258" s="25">
        <f t="array" aca="1" ref="R258" ca="1">INDEX('Lorri 401b'!L:L,MATCH('Retirement Calculator'!A258,'Lorri 401b'!N:N,0),0)</f>
        <v>4452054.4866431281</v>
      </c>
      <c r="S258" s="25">
        <f t="shared" ca="1" si="7"/>
        <v>6053000.8487213515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1599687.8329488137</v>
      </c>
      <c r="R259" s="25">
        <f t="array" aca="1" ref="R259" ca="1">INDEX('Lorri 401b'!L:L,MATCH('Retirement Calculator'!A259,'Lorri 401b'!N:N,0),0)</f>
        <v>4450152.6550926268</v>
      </c>
      <c r="S259" s="25">
        <f t="shared" ca="1" si="7"/>
        <v>6049840.48804144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1598424.0599480309</v>
      </c>
      <c r="R260" s="25">
        <f t="array" aca="1" ref="R260" ca="1">INDEX('Lorri 401b'!L:L,MATCH('Retirement Calculator'!A260,'Lorri 401b'!N:N,0),0)</f>
        <v>4448242.8992439983</v>
      </c>
      <c r="S260" s="25">
        <f t="shared" ca="1" si="7"/>
        <v>6046666.9591920292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1597155.0212264115</v>
      </c>
      <c r="R261" s="25">
        <f t="array" aca="1" ref="R261" ca="1">INDEX('Lorri 401b'!L:L,MATCH('Retirement Calculator'!A261,'Lorri 401b'!N:N,0),0)</f>
        <v>4446325.1860793335</v>
      </c>
      <c r="S261" s="25">
        <f t="shared" ca="1" si="7"/>
        <v>6043480.2073057452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1595880.694843452</v>
      </c>
      <c r="R262" s="25">
        <f t="array" aca="1" ref="R262" ca="1">INDEX('Lorri 401b'!L:L,MATCH('Retirement Calculator'!A262,'Lorri 401b'!N:N,0),0)</f>
        <v>4444399.4824431492</v>
      </c>
      <c r="S262" s="25">
        <f t="shared" ca="1" si="7"/>
        <v>6040280.1772866007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1594601.0587672302</v>
      </c>
      <c r="R263" s="25">
        <f t="array" aca="1" ref="R263" ca="1">INDEX('Lorri 401b'!L:L,MATCH('Retirement Calculator'!A263,'Lorri 401b'!N:N,0),0)</f>
        <v>4442465.7550418144</v>
      </c>
      <c r="S263" s="25">
        <f t="shared" ca="1" si="7"/>
        <v>6037066.8138090447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1593316.0908740242</v>
      </c>
      <c r="R264" s="25">
        <f t="array" aca="1" ref="R264" ca="1">INDEX('Lorri 401b'!L:L,MATCH('Retirement Calculator'!A264,'Lorri 401b'!N:N,0),0)</f>
        <v>4440523.970442974</v>
      </c>
      <c r="S264" s="25">
        <f t="shared" ca="1" si="7"/>
        <v>6033840.0613169987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1592025.7689479298</v>
      </c>
      <c r="R265" s="25">
        <f t="array" aca="1" ref="R265" ca="1">INDEX('Lorri 401b'!L:L,MATCH('Retirement Calculator'!A265,'Lorri 401b'!N:N,0),0)</f>
        <v>4438574.0950749721</v>
      </c>
      <c r="S265" s="25">
        <f t="shared" ca="1" si="7"/>
        <v>6030599.8640229022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1590730.0706804767</v>
      </c>
      <c r="R266" s="25">
        <f t="array" aca="1" ref="R266" ca="1">INDEX('Lorri 401b'!L:L,MATCH('Retirement Calculator'!A266,'Lorri 401b'!N:N,0),0)</f>
        <v>4436616.0952262701</v>
      </c>
      <c r="S266" s="25">
        <f t="shared" ref="S266:S520" ca="1" si="267">SUM(Q266:R266)</f>
        <v>6027346.1659067469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1589428.9736702426</v>
      </c>
      <c r="R267" s="25">
        <f t="array" aca="1" ref="R267" ca="1">INDEX('Lorri 401b'!L:L,MATCH('Retirement Calculator'!A267,'Lorri 401b'!N:N,0),0)</f>
        <v>4434649.9370448655</v>
      </c>
      <c r="S267" s="25">
        <f t="shared" ca="1" si="267"/>
        <v>6024078.9107151078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1588122.4554224657</v>
      </c>
      <c r="R268" s="25">
        <f t="array" aca="1" ref="R268" ca="1">INDEX('Lorri 401b'!L:L,MATCH('Retirement Calculator'!A268,'Lorri 401b'!N:N,0),0)</f>
        <v>4432675.5865377048</v>
      </c>
      <c r="S268" s="25">
        <f t="shared" ca="1" si="267"/>
        <v>6020798.0419601705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1586810.4933486565</v>
      </c>
      <c r="R269" s="25">
        <f t="array" aca="1" ref="R269" ca="1">INDEX('Lorri 401b'!L:L,MATCH('Retirement Calculator'!A269,'Lorri 401b'!N:N,0),0)</f>
        <v>4430693.0095700976</v>
      </c>
      <c r="S269" s="25">
        <f t="shared" ca="1" si="267"/>
        <v>6017503.5029187538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1585493.0647662063</v>
      </c>
      <c r="R270" s="25">
        <f t="array" aca="1" ref="R270" ca="1">INDEX('Lorri 401b'!L:L,MATCH('Retirement Calculator'!A270,'Lorri 401b'!N:N,0),0)</f>
        <v>4428702.1718651252</v>
      </c>
      <c r="S270" s="25">
        <f t="shared" ca="1" si="267"/>
        <v>6014195.236631332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1584170.1468979961</v>
      </c>
      <c r="R271" s="25">
        <f t="array" aca="1" ref="R271" ca="1">INDEX('Lorri 401b'!L:L,MATCH('Retirement Calculator'!A271,'Lorri 401b'!N:N,0),0)</f>
        <v>4426703.039003049</v>
      </c>
      <c r="S271" s="25">
        <f t="shared" ca="1" si="267"/>
        <v>6010873.1859010449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1582841.7168720015</v>
      </c>
      <c r="R272" s="25">
        <f t="array" aca="1" ref="R272" ca="1">INDEX('Lorri 401b'!L:L,MATCH('Retirement Calculator'!A272,'Lorri 401b'!N:N,0),0)</f>
        <v>4424695.5764207141</v>
      </c>
      <c r="S272" s="25">
        <f t="shared" ca="1" si="267"/>
        <v>6007537.2932927161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1581507.7517208988</v>
      </c>
      <c r="R273" s="25">
        <f t="array" aca="1" ref="R273" ca="1">INDEX('Lorri 401b'!L:L,MATCH('Retirement Calculator'!A273,'Lorri 401b'!N:N,0),0)</f>
        <v>4422679.7494109524</v>
      </c>
      <c r="S273" s="25">
        <f t="shared" ca="1" si="267"/>
        <v>6004187.5011318512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1580168.2283816664</v>
      </c>
      <c r="R274" s="25">
        <f t="array" aca="1" ref="R274" ca="1">INDEX('Lorri 401b'!L:L,MATCH('Retirement Calculator'!A274,'Lorri 401b'!N:N,0),0)</f>
        <v>4420655.5231219837</v>
      </c>
      <c r="S274" s="25">
        <f t="shared" ca="1" si="267"/>
        <v>6000823.7515036501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1578823.123695187</v>
      </c>
      <c r="R275" s="25">
        <f t="array" aca="1" ref="R275" ca="1">INDEX('Lorri 401b'!L:L,MATCH('Retirement Calculator'!A275,'Lorri 401b'!N:N,0),0)</f>
        <v>4418622.8625568105</v>
      </c>
      <c r="S275" s="25">
        <f t="shared" ca="1" si="267"/>
        <v>5997445.9862519978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1577472.4144058474</v>
      </c>
      <c r="R276" s="25">
        <f t="array" aca="1" ref="R276" ca="1">INDEX('Lorri 401b'!L:L,MATCH('Retirement Calculator'!A276,'Lorri 401b'!N:N,0),0)</f>
        <v>4416581.7325726161</v>
      </c>
      <c r="S276" s="25">
        <f t="shared" ca="1" si="267"/>
        <v>5994054.146978464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1576116.0771611356</v>
      </c>
      <c r="R277" s="25">
        <f t="array" aca="1" ref="R277" ca="1">INDEX('Lorri 401b'!L:L,MATCH('Retirement Calculator'!A277,'Lorri 401b'!N:N,0),0)</f>
        <v>4414532.0978801539</v>
      </c>
      <c r="S277" s="25">
        <f t="shared" ca="1" si="267"/>
        <v>5990648.17504129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1574754.0885112376</v>
      </c>
      <c r="R278" s="25">
        <f t="array" aca="1" ref="R278" ca="1">INDEX('Lorri 401b'!L:L,MATCH('Retirement Calculator'!A278,'Lorri 401b'!N:N,0),0)</f>
        <v>4412473.9230431402</v>
      </c>
      <c r="S278" s="25">
        <f t="shared" ca="1" si="267"/>
        <v>5987228.0115543781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1573386.4249086317</v>
      </c>
      <c r="R279" s="25">
        <f t="array" aca="1" ref="R279" ca="1">INDEX('Lorri 401b'!L:L,MATCH('Retirement Calculator'!A279,'Lorri 401b'!N:N,0),0)</f>
        <v>4410407.1724776383</v>
      </c>
      <c r="S279" s="25">
        <f t="shared" ca="1" si="267"/>
        <v>5983793.5973862698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1572013.0627076814</v>
      </c>
      <c r="R280" s="25">
        <f t="array" aca="1" ref="R280" ca="1">INDEX('Lorri 401b'!L:L,MATCH('Retirement Calculator'!A280,'Lorri 401b'!N:N,0),0)</f>
        <v>4408331.810451447</v>
      </c>
      <c r="S280" s="25">
        <f t="shared" ca="1" si="267"/>
        <v>5980344.8731591282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1570633.9781642272</v>
      </c>
      <c r="R281" s="25">
        <f t="array" aca="1" ref="R281" ca="1">INDEX('Lorri 401b'!L:L,MATCH('Retirement Calculator'!A281,'Lorri 401b'!N:N,0),0)</f>
        <v>4406247.80108348</v>
      </c>
      <c r="S281" s="25">
        <f t="shared" ca="1" si="267"/>
        <v>5976881.7792477068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1569249.1474351753</v>
      </c>
      <c r="R282" s="25">
        <f t="array" aca="1" ref="R282" ca="1">INDEX('Lorri 401b'!L:L,MATCH('Retirement Calculator'!A282,'Lorri 401b'!N:N,0),0)</f>
        <v>4404155.1083431467</v>
      </c>
      <c r="S282" s="25">
        <f t="shared" ca="1" si="267"/>
        <v>5973404.255778322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1567858.5465780857</v>
      </c>
      <c r="R283" s="25">
        <f t="array" aca="1" ref="R283" ca="1">INDEX('Lorri 401b'!L:L,MATCH('Retirement Calculator'!A283,'Lorri 401b'!N:N,0),0)</f>
        <v>4402053.6960497284</v>
      </c>
      <c r="S283" s="25">
        <f t="shared" ca="1" si="267"/>
        <v>5969912.2426278144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1566462.1515507584</v>
      </c>
      <c r="R284" s="25">
        <f t="array" aca="1" ref="R284" ca="1">INDEX('Lorri 401b'!L:L,MATCH('Retirement Calculator'!A284,'Lorri 401b'!N:N,0),0)</f>
        <v>4399943.527871754</v>
      </c>
      <c r="S284" s="25">
        <f t="shared" ca="1" si="267"/>
        <v>5966405.6794225127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1565059.9382108171</v>
      </c>
      <c r="R285" s="25">
        <f t="array" aca="1" ref="R285" ca="1">INDEX('Lorri 401b'!L:L,MATCH('Retirement Calculator'!A285,'Lorri 401b'!N:N,0),0)</f>
        <v>4397824.5673263716</v>
      </c>
      <c r="S285" s="25">
        <f t="shared" ca="1" si="267"/>
        <v>5962884.5055371886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1563651.8823152927</v>
      </c>
      <c r="R286" s="25">
        <f t="array" aca="1" ref="R286" ca="1">INDEX('Lorri 401b'!L:L,MATCH('Retirement Calculator'!A286,'Lorri 401b'!N:N,0),0)</f>
        <v>4395696.7777787168</v>
      </c>
      <c r="S286" s="25">
        <f t="shared" ca="1" si="267"/>
        <v>5959348.6600940097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1562237.9595202035</v>
      </c>
      <c r="R287" s="25">
        <f t="array" aca="1" ref="R287" ca="1">INDEX('Lorri 401b'!L:L,MATCH('Retirement Calculator'!A287,'Lorri 401b'!N:N,0),0)</f>
        <v>4393560.1224412806</v>
      </c>
      <c r="S287" s="25">
        <f t="shared" ca="1" si="267"/>
        <v>5955798.0819614846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1560818.1453801349</v>
      </c>
      <c r="R288" s="25">
        <f t="array" aca="1" ref="R288" ca="1">INDEX('Lorri 401b'!L:L,MATCH('Retirement Calculator'!A288,'Lorri 401b'!N:N,0),0)</f>
        <v>4391414.5643732715</v>
      </c>
      <c r="S288" s="25">
        <f t="shared" ca="1" si="267"/>
        <v>5952232.7097534062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1559392.415347816</v>
      </c>
      <c r="R289" s="25">
        <f t="array" aca="1" ref="R289" ca="1">INDEX('Lorri 401b'!L:L,MATCH('Retirement Calculator'!A289,'Lorri 401b'!N:N,0),0)</f>
        <v>4389260.0664799791</v>
      </c>
      <c r="S289" s="25">
        <f t="shared" ca="1" si="267"/>
        <v>5948652.4818277955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1557960.7447736957</v>
      </c>
      <c r="R290" s="25">
        <f t="array" aca="1" ref="R290" ca="1">INDEX('Lorri 401b'!L:L,MATCH('Retirement Calculator'!A290,'Lorri 401b'!N:N,0),0)</f>
        <v>4387096.5915121315</v>
      </c>
      <c r="S290" s="25">
        <f t="shared" ca="1" si="267"/>
        <v>5945057.3362858277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1556523.1089055166</v>
      </c>
      <c r="R291" s="25">
        <f t="array" aca="1" ref="R291" ca="1">INDEX('Lorri 401b'!L:L,MATCH('Retirement Calculator'!A291,'Lorri 401b'!N:N,0),0)</f>
        <v>4384924.1020652512</v>
      </c>
      <c r="S291" s="25">
        <f t="shared" ca="1" si="267"/>
        <v>5941447.2109707678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1555079.4828878867</v>
      </c>
      <c r="R292" s="25">
        <f t="array" aca="1" ref="R292" ca="1">INDEX('Lorri 401b'!L:L,MATCH('Retirement Calculator'!A292,'Lorri 401b'!N:N,0),0)</f>
        <v>4382742.5605790084</v>
      </c>
      <c r="S292" s="25">
        <f t="shared" ca="1" si="267"/>
        <v>5937822.0434668949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1553629.8417618501</v>
      </c>
      <c r="R293" s="25">
        <f t="array" aca="1" ref="R293" ca="1">INDEX('Lorri 401b'!L:L,MATCH('Retirement Calculator'!A293,'Lorri 401b'!N:N,0),0)</f>
        <v>4380551.929336573</v>
      </c>
      <c r="S293" s="25">
        <f t="shared" ca="1" si="267"/>
        <v>5934181.7710984228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1552174.1604644549</v>
      </c>
      <c r="R294" s="25">
        <f t="array" aca="1" ref="R294" ca="1">INDEX('Lorri 401b'!L:L,MATCH('Retirement Calculator'!A294,'Lorri 401b'!N:N,0),0)</f>
        <v>4378352.1704639606</v>
      </c>
      <c r="S294" s="25">
        <f t="shared" ca="1" si="267"/>
        <v>5930526.3309284151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1550712.4138283206</v>
      </c>
      <c r="R295" s="25">
        <f t="array" aca="1" ref="R295" ca="1">INDEX('Lorri 401b'!L:L,MATCH('Retirement Calculator'!A295,'Lorri 401b'!N:N,0),0)</f>
        <v>4376143.245929379</v>
      </c>
      <c r="S295" s="25">
        <f t="shared" ca="1" si="267"/>
        <v>5926855.6597576998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1549244.5765812024</v>
      </c>
      <c r="R296" s="25">
        <f t="array" aca="1" ref="R296" ca="1">INDEX('Lorri 401b'!L:L,MATCH('Retirement Calculator'!A296,'Lorri 401b'!N:N,0),0)</f>
        <v>4373925.1175425705</v>
      </c>
      <c r="S296" s="25">
        <f t="shared" ca="1" si="267"/>
        <v>5923169.6941237729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1547770.6233455546</v>
      </c>
      <c r="R297" s="25">
        <f t="array" aca="1" ref="R297" ca="1">INDEX('Lorri 401b'!L:L,MATCH('Retirement Calculator'!A297,'Lorri 401b'!N:N,0),0)</f>
        <v>4371697.7469541496</v>
      </c>
      <c r="S297" s="25">
        <f t="shared" ca="1" si="267"/>
        <v>5919468.3702997044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1546290.5286380916</v>
      </c>
      <c r="R298" s="25">
        <f t="array" aca="1" ref="R298" ca="1">INDEX('Lorri 401b'!L:L,MATCH('Retirement Calculator'!A298,'Lorri 401b'!N:N,0),0)</f>
        <v>4369461.095654944</v>
      </c>
      <c r="S298" s="25">
        <f t="shared" ca="1" si="267"/>
        <v>5915751.6242930358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1544804.2668693475</v>
      </c>
      <c r="R299" s="25">
        <f t="array" aca="1" ref="R299" ca="1">INDEX('Lorri 401b'!L:L,MATCH('Retirement Calculator'!A299,'Lorri 401b'!N:N,0),0)</f>
        <v>4367215.1249753246</v>
      </c>
      <c r="S299" s="25">
        <f t="shared" ca="1" si="267"/>
        <v>5912019.3918446722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1543311.8123432337</v>
      </c>
      <c r="R300" s="25">
        <f t="array" aca="1" ref="R300" ca="1">INDEX('Lorri 401b'!L:L,MATCH('Retirement Calculator'!A300,'Lorri 401b'!N:N,0),0)</f>
        <v>4364959.7960845409</v>
      </c>
      <c r="S300" s="25">
        <f t="shared" ca="1" si="267"/>
        <v>5908271.6084277742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1541813.1392565945</v>
      </c>
      <c r="R301" s="25">
        <f t="array" aca="1" ref="R301" ca="1">INDEX('Lorri 401b'!L:L,MATCH('Retirement Calculator'!A301,'Lorri 401b'!N:N,0),0)</f>
        <v>4362695.0699900454</v>
      </c>
      <c r="S301" s="25">
        <f t="shared" ca="1" si="267"/>
        <v>5904508.2092466401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1540308.2216987608</v>
      </c>
      <c r="R302" s="25">
        <f t="array" aca="1" ref="R302" ca="1">INDEX('Lorri 401b'!L:L,MATCH('Retirement Calculator'!A302,'Lorri 401b'!N:N,0),0)</f>
        <v>4360420.9075368224</v>
      </c>
      <c r="S302" s="25">
        <f t="shared" ca="1" si="267"/>
        <v>5900729.1292355834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1538797.0336511028</v>
      </c>
      <c r="R303" s="25">
        <f t="array" aca="1" ref="R303" ca="1">INDEX('Lorri 401b'!L:L,MATCH('Retirement Calculator'!A303,'Lorri 401b'!N:N,0),0)</f>
        <v>4358137.2694067117</v>
      </c>
      <c r="S303" s="25">
        <f t="shared" ca="1" si="267"/>
        <v>5896934.303057814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1537279.5489865795</v>
      </c>
      <c r="R304" s="25">
        <f t="array" aca="1" ref="R304" ca="1">INDEX('Lorri 401b'!L:L,MATCH('Retirement Calculator'!A304,'Lorri 401b'!N:N,0),0)</f>
        <v>4355844.1161177251</v>
      </c>
      <c r="S304" s="25">
        <f t="shared" ca="1" si="267"/>
        <v>5893123.6651043044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1535755.7414692875</v>
      </c>
      <c r="R305" s="25">
        <f t="array" aca="1" ref="R305" ca="1">INDEX('Lorri 401b'!L:L,MATCH('Retirement Calculator'!A305,'Lorri 401b'!N:N,0),0)</f>
        <v>4353541.4080233676</v>
      </c>
      <c r="S305" s="25">
        <f t="shared" ca="1" si="267"/>
        <v>5889297.1494926549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1534225.5847540067</v>
      </c>
      <c r="R306" s="25">
        <f t="array" aca="1" ref="R306" ca="1">INDEX('Lorri 401b'!L:L,MATCH('Retirement Calculator'!A306,'Lorri 401b'!N:N,0),0)</f>
        <v>4351229.1053119507</v>
      </c>
      <c r="S306" s="25">
        <f t="shared" ca="1" si="267"/>
        <v>5885454.6900659576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1532689.0523857456</v>
      </c>
      <c r="R307" s="25">
        <f t="array" aca="1" ref="R307" ca="1">INDEX('Lorri 401b'!L:L,MATCH('Retirement Calculator'!A307,'Lorri 401b'!N:N,0),0)</f>
        <v>4348907.1680059023</v>
      </c>
      <c r="S307" s="25">
        <f t="shared" ca="1" si="267"/>
        <v>5881596.2203916479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1531146.1177992835</v>
      </c>
      <c r="R308" s="25">
        <f t="array" aca="1" ref="R308" ca="1">INDEX('Lorri 401b'!L:L,MATCH('Retirement Calculator'!A308,'Lorri 401b'!N:N,0),0)</f>
        <v>4346575.555961079</v>
      </c>
      <c r="S308" s="25">
        <f t="shared" ca="1" si="267"/>
        <v>5877721.673760362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1529596.7543187111</v>
      </c>
      <c r="R309" s="25">
        <f t="array" aca="1" ref="R309" ca="1">INDEX('Lorri 401b'!L:L,MATCH('Retirement Calculator'!A309,'Lorri 401b'!N:N,0),0)</f>
        <v>4344234.2288660686</v>
      </c>
      <c r="S309" s="25">
        <f t="shared" ca="1" si="267"/>
        <v>5873830.98318478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1528040.9351569696</v>
      </c>
      <c r="R310" s="25">
        <f t="array" aca="1" ref="R310" ca="1">INDEX('Lorri 401b'!L:L,MATCH('Retirement Calculator'!A310,'Lorri 401b'!N:N,0),0)</f>
        <v>4341883.1462414963</v>
      </c>
      <c r="S310" s="25">
        <f t="shared" ca="1" si="267"/>
        <v>5869924.0813984657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1526478.6334153875</v>
      </c>
      <c r="R311" s="25">
        <f t="array" aca="1" ref="R311" ca="1">INDEX('Lorri 401b'!L:L,MATCH('Retirement Calculator'!A311,'Lorri 401b'!N:N,0),0)</f>
        <v>4339522.2674393216</v>
      </c>
      <c r="S311" s="25">
        <f t="shared" ca="1" si="267"/>
        <v>5866000.9008547086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1524909.8220832155</v>
      </c>
      <c r="R312" s="25">
        <f t="array" aca="1" ref="R312" ca="1">INDEX('Lorri 401b'!L:L,MATCH('Retirement Calculator'!A312,'Lorri 401b'!N:N,0),0)</f>
        <v>4337151.5516421376</v>
      </c>
      <c r="S312" s="25">
        <f t="shared" ca="1" si="267"/>
        <v>5862061.3737253528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1523334.4740371595</v>
      </c>
      <c r="R313" s="25">
        <f t="array" aca="1" ref="R313" ca="1">INDEX('Lorri 401b'!L:L,MATCH('Retirement Calculator'!A313,'Lorri 401b'!N:N,0),0)</f>
        <v>4334770.9578624656</v>
      </c>
      <c r="S313" s="25">
        <f t="shared" ca="1" si="267"/>
        <v>5858105.4318996249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1521752.5620409115</v>
      </c>
      <c r="R314" s="25">
        <f t="array" aca="1" ref="R314" ca="1">INDEX('Lorri 401b'!L:L,MATCH('Retirement Calculator'!A314,'Lorri 401b'!N:N,0),0)</f>
        <v>4332380.444942045</v>
      </c>
      <c r="S314" s="25">
        <f t="shared" ca="1" si="267"/>
        <v>5854133.0069829561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1520164.0587446792</v>
      </c>
      <c r="R315" s="25">
        <f t="array" aca="1" ref="R315" ca="1">INDEX('Lorri 401b'!L:L,MATCH('Retirement Calculator'!A315,'Lorri 401b'!N:N,0),0)</f>
        <v>4329979.9715511221</v>
      </c>
      <c r="S315" s="25">
        <f t="shared" ca="1" si="267"/>
        <v>5850144.0302958013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1518568.9366847125</v>
      </c>
      <c r="R316" s="25">
        <f t="array" aca="1" ref="R316" ca="1">INDEX('Lorri 401b'!L:L,MATCH('Retirement Calculator'!A316,'Lorri 401b'!N:N,0),0)</f>
        <v>4327569.4961877372</v>
      </c>
      <c r="S316" s="25">
        <f t="shared" ca="1" si="267"/>
        <v>5846138.43287245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1516967.1682828295</v>
      </c>
      <c r="R317" s="25">
        <f t="array" aca="1" ref="R317" ca="1">INDEX('Lorri 401b'!L:L,MATCH('Retirement Calculator'!A317,'Lorri 401b'!N:N,0),0)</f>
        <v>4325148.9771770053</v>
      </c>
      <c r="S317" s="25">
        <f t="shared" ca="1" si="267"/>
        <v>5842116.1454598345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1515358.7258459385</v>
      </c>
      <c r="R318" s="25">
        <f t="array" aca="1" ref="R318" ca="1">INDEX('Lorri 401b'!L:L,MATCH('Retirement Calculator'!A318,'Lorri 401b'!N:N,0),0)</f>
        <v>4322718.3726703953</v>
      </c>
      <c r="S318" s="25">
        <f t="shared" ca="1" si="267"/>
        <v>5838077.0985163338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1513743.5815655605</v>
      </c>
      <c r="R319" s="25">
        <f t="array" aca="1" ref="R319" ca="1">INDEX('Lorri 401b'!L:L,MATCH('Retirement Calculator'!A319,'Lorri 401b'!N:N,0),0)</f>
        <v>4320277.6406450076</v>
      </c>
      <c r="S319" s="25">
        <f t="shared" ca="1" si="267"/>
        <v>5834021.2222105684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1512121.7075173475</v>
      </c>
      <c r="R320" s="25">
        <f t="array" aca="1" ref="R320" ca="1">INDEX('Lorri 401b'!L:L,MATCH('Retirement Calculator'!A320,'Lorri 401b'!N:N,0),0)</f>
        <v>4317826.7389028473</v>
      </c>
      <c r="S320" s="25">
        <f t="shared" ca="1" si="267"/>
        <v>5829948.4464201946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1510493.0756606003</v>
      </c>
      <c r="R321" s="25">
        <f t="array" aca="1" ref="R321" ca="1">INDEX('Lorri 401b'!L:L,MATCH('Retirement Calculator'!A321,'Lorri 401b'!N:N,0),0)</f>
        <v>4315365.6250700951</v>
      </c>
      <c r="S321" s="25">
        <f t="shared" ca="1" si="267"/>
        <v>5825858.7007306954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1508857.6578377835</v>
      </c>
      <c r="R322" s="25">
        <f t="array" aca="1" ref="R322" ca="1">INDEX('Lorri 401b'!L:L,MATCH('Retirement Calculator'!A322,'Lorri 401b'!N:N,0),0)</f>
        <v>4312894.2565963725</v>
      </c>
      <c r="S322" s="25">
        <f t="shared" ca="1" si="267"/>
        <v>5821751.9144341554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1507215.4257740381</v>
      </c>
      <c r="R323" s="25">
        <f t="array" aca="1" ref="R323" ca="1">INDEX('Lorri 401b'!L:L,MATCH('Retirement Calculator'!A323,'Lorri 401b'!N:N,0),0)</f>
        <v>4310412.5907540098</v>
      </c>
      <c r="S323" s="25">
        <f t="shared" ca="1" si="267"/>
        <v>5817628.0165280476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1505566.3510766937</v>
      </c>
      <c r="R324" s="25">
        <f t="array" aca="1" ref="R324" ca="1">INDEX('Lorri 401b'!L:L,MATCH('Retirement Calculator'!A324,'Lorri 401b'!N:N,0),0)</f>
        <v>4307920.5846373038</v>
      </c>
      <c r="S324" s="25">
        <f t="shared" ca="1" si="267"/>
        <v>5813486.9357139971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1503910.4052347771</v>
      </c>
      <c r="R325" s="25">
        <f t="array" aca="1" ref="R325" ca="1">INDEX('Lorri 401b'!L:L,MATCH('Retirement Calculator'!A325,'Lorri 401b'!N:N,0),0)</f>
        <v>4305418.1951617785</v>
      </c>
      <c r="S325" s="25">
        <f t="shared" ca="1" si="267"/>
        <v>5809328.6003965558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1502247.5596185192</v>
      </c>
      <c r="R326" s="25">
        <f t="array" aca="1" ref="R326" ca="1">INDEX('Lorri 401b'!L:L,MATCH('Retirement Calculator'!A326,'Lorri 401b'!N:N,0),0)</f>
        <v>4302905.3790634377</v>
      </c>
      <c r="S326" s="25">
        <f t="shared" ca="1" si="267"/>
        <v>5805152.9386819564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1500577.7854788601</v>
      </c>
      <c r="R327" s="25">
        <f t="array" aca="1" ref="R327" ca="1">INDEX('Lorri 401b'!L:L,MATCH('Retirement Calculator'!A327,'Lorri 401b'!N:N,0),0)</f>
        <v>4300382.0928980205</v>
      </c>
      <c r="S327" s="25">
        <f t="shared" ca="1" si="267"/>
        <v>5800959.8783768807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1498901.0539469526</v>
      </c>
      <c r="R328" s="25">
        <f t="array" aca="1" ref="R328" ca="1">INDEX('Lorri 401b'!L:L,MATCH('Retirement Calculator'!A328,'Lorri 401b'!N:N,0),0)</f>
        <v>4297848.2930402476</v>
      </c>
      <c r="S328" s="25">
        <f t="shared" ca="1" si="267"/>
        <v>5796749.3469872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1497217.3360336621</v>
      </c>
      <c r="R329" s="25">
        <f t="array" aca="1" ref="R329" ca="1">INDEX('Lorri 401b'!L:L,MATCH('Retirement Calculator'!A329,'Lorri 401b'!N:N,0),0)</f>
        <v>4295303.9356830679</v>
      </c>
      <c r="S329" s="25">
        <f t="shared" ca="1" si="267"/>
        <v>5792521.2717167297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1495526.6026290662</v>
      </c>
      <c r="R330" s="25">
        <f t="array" aca="1" ref="R330" ca="1">INDEX('Lorri 401b'!L:L,MATCH('Retirement Calculator'!A330,'Lorri 401b'!N:N,0),0)</f>
        <v>4292748.9768368993</v>
      </c>
      <c r="S330" s="25">
        <f t="shared" ca="1" si="267"/>
        <v>5788275.5794659657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1493828.8245019512</v>
      </c>
      <c r="R331" s="25">
        <f t="array" aca="1" ref="R331" ca="1">INDEX('Lorri 401b'!L:L,MATCH('Retirement Calculator'!A331,'Lorri 401b'!N:N,0),0)</f>
        <v>4290183.3723288719</v>
      </c>
      <c r="S331" s="25">
        <f t="shared" ca="1" si="267"/>
        <v>5784012.1968308231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1492123.9722993067</v>
      </c>
      <c r="R332" s="25">
        <f t="array" aca="1" ref="R332" ca="1">INDEX('Lorri 401b'!L:L,MATCH('Retirement Calculator'!A332,'Lorri 401b'!N:N,0),0)</f>
        <v>4287607.0778020611</v>
      </c>
      <c r="S332" s="25">
        <f t="shared" ca="1" si="267"/>
        <v>5779731.0501013678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1490412.0165458177</v>
      </c>
      <c r="R333" s="25">
        <f t="array" aca="1" ref="R333" ca="1">INDEX('Lorri 401b'!L:L,MATCH('Retirement Calculator'!A333,'Lorri 401b'!N:N,0),0)</f>
        <v>4285020.0487147216</v>
      </c>
      <c r="S333" s="25">
        <f t="shared" ca="1" si="267"/>
        <v>5775432.0652605388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1488692.9276433559</v>
      </c>
      <c r="R334" s="25">
        <f t="array" aca="1" ref="R334" ca="1">INDEX('Lorri 401b'!L:L,MATCH('Retirement Calculator'!A334,'Lorri 401b'!N:N,0),0)</f>
        <v>4282422.2403395185</v>
      </c>
      <c r="S334" s="25">
        <f t="shared" ca="1" si="267"/>
        <v>5771115.1679828744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1486966.675870467</v>
      </c>
      <c r="R335" s="25">
        <f t="array" aca="1" ref="R335" ca="1">INDEX('Lorri 401b'!L:L,MATCH('Retirement Calculator'!A335,'Lorri 401b'!N:N,0),0)</f>
        <v>4279813.6077627521</v>
      </c>
      <c r="S335" s="25">
        <f t="shared" ca="1" si="267"/>
        <v>5766780.2836332191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1485233.2313818578</v>
      </c>
      <c r="R336" s="25">
        <f t="array" aca="1" ref="R336" ca="1">INDEX('Lorri 401b'!L:L,MATCH('Retirement Calculator'!A336,'Lorri 401b'!N:N,0),0)</f>
        <v>4277194.1058835825</v>
      </c>
      <c r="S336" s="25">
        <f t="shared" ca="1" si="267"/>
        <v>5762427.3372654403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1483492.5642078794</v>
      </c>
      <c r="R337" s="25">
        <f t="array" aca="1" ref="R337" ca="1">INDEX('Lorri 401b'!L:L,MATCH('Retirement Calculator'!A337,'Lorri 401b'!N:N,0),0)</f>
        <v>4274563.6894132495</v>
      </c>
      <c r="S337" s="25">
        <f t="shared" ca="1" si="267"/>
        <v>5758056.2536211293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1481744.6442540095</v>
      </c>
      <c r="R338" s="25">
        <f t="array" aca="1" ref="R338" ca="1">INDEX('Lorri 401b'!L:L,MATCH('Retirement Calculator'!A338,'Lorri 401b'!N:N,0),0)</f>
        <v>4271922.3128742902</v>
      </c>
      <c r="S338" s="25">
        <f t="shared" ca="1" si="267"/>
        <v>5753666.9571282994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1479989.4413003316</v>
      </c>
      <c r="R339" s="25">
        <f t="array" aca="1" ref="R339" ca="1">INDEX('Lorri 401b'!L:L,MATCH('Retirement Calculator'!A339,'Lorri 401b'!N:N,0),0)</f>
        <v>4269269.9305997519</v>
      </c>
      <c r="S339" s="25">
        <f t="shared" ca="1" si="267"/>
        <v>5749259.3719000835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1478226.9250010136</v>
      </c>
      <c r="R340" s="25">
        <f t="array" aca="1" ref="R340" ca="1">INDEX('Lorri 401b'!L:L,MATCH('Retirement Calculator'!A340,'Lorri 401b'!N:N,0),0)</f>
        <v>4266606.4967324026</v>
      </c>
      <c r="S340" s="25">
        <f t="shared" ca="1" si="267"/>
        <v>5744833.4217334166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1476457.0648837816</v>
      </c>
      <c r="R341" s="25">
        <f t="array" aca="1" ref="R341" ca="1">INDEX('Lorri 401b'!L:L,MATCH('Retirement Calculator'!A341,'Lorri 401b'!N:N,0),0)</f>
        <v>4263931.9652239401</v>
      </c>
      <c r="S341" s="25">
        <f t="shared" ca="1" si="267"/>
        <v>5740389.0301077217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1474679.8303493946</v>
      </c>
      <c r="R342" s="25">
        <f t="array" aca="1" ref="R342" ca="1">INDEX('Lorri 401b'!L:L,MATCH('Retirement Calculator'!A342,'Lorri 401b'!N:N,0),0)</f>
        <v>4261246.289834192</v>
      </c>
      <c r="S342" s="25">
        <f t="shared" ca="1" si="267"/>
        <v>5735926.1201835871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1472895.1906711143</v>
      </c>
      <c r="R343" s="25">
        <f t="array" aca="1" ref="R343" ca="1">INDEX('Lorri 401b'!L:L,MATCH('Retirement Calculator'!A343,'Lorri 401b'!N:N,0),0)</f>
        <v>4258549.4241303196</v>
      </c>
      <c r="S343" s="25">
        <f t="shared" ca="1" si="267"/>
        <v>5731444.6148014339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1471103.1149941743</v>
      </c>
      <c r="R344" s="25">
        <f t="array" aca="1" ref="R344" ca="1">INDEX('Lorri 401b'!L:L,MATCH('Retirement Calculator'!A344,'Lorri 401b'!N:N,0),0)</f>
        <v>4255841.3214860149</v>
      </c>
      <c r="S344" s="25">
        <f t="shared" ca="1" si="267"/>
        <v>5726944.4364801887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1469303.5723352472</v>
      </c>
      <c r="R345" s="25">
        <f t="array" aca="1" ref="R345" ca="1">INDEX('Lorri 401b'!L:L,MATCH('Retirement Calculator'!A345,'Lorri 401b'!N:N,0),0)</f>
        <v>4253121.9350806922</v>
      </c>
      <c r="S345" s="25">
        <f t="shared" ca="1" si="267"/>
        <v>5722425.5074159391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1467496.531581908</v>
      </c>
      <c r="R346" s="25">
        <f t="array" aca="1" ref="R346" ca="1">INDEX('Lorri 401b'!L:L,MATCH('Retirement Calculator'!A346,'Lorri 401b'!N:N,0),0)</f>
        <v>4250391.2178986808</v>
      </c>
      <c r="S346" s="25">
        <f t="shared" ca="1" si="267"/>
        <v>5717887.7494805884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1465681.9614920965</v>
      </c>
      <c r="R347" s="25">
        <f t="array" aca="1" ref="R347" ca="1">INDEX('Lorri 401b'!L:L,MATCH('Retirement Calculator'!A347,'Lorri 401b'!N:N,0),0)</f>
        <v>4247649.1227284111</v>
      </c>
      <c r="S347" s="25">
        <f t="shared" ca="1" si="267"/>
        <v>5713331.0842205081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1463859.8306935774</v>
      </c>
      <c r="R348" s="25">
        <f t="array" aca="1" ref="R348" ca="1">INDEX('Lorri 401b'!L:L,MATCH('Retirement Calculator'!A348,'Lorri 401b'!N:N,0),0)</f>
        <v>4244895.6021615984</v>
      </c>
      <c r="S348" s="25">
        <f t="shared" ca="1" si="267"/>
        <v>5708755.4328551758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1462030.1076833978</v>
      </c>
      <c r="R349" s="25">
        <f t="array" aca="1" ref="R349" ca="1">INDEX('Lorri 401b'!L:L,MATCH('Retirement Calculator'!A349,'Lorri 401b'!N:N,0),0)</f>
        <v>4242130.6085924236</v>
      </c>
      <c r="S349" s="25">
        <f t="shared" ca="1" si="267"/>
        <v>5704160.7162758214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1460192.7608273425</v>
      </c>
      <c r="R350" s="25">
        <f t="array" aca="1" ref="R350" ca="1">INDEX('Lorri 401b'!L:L,MATCH('Retirement Calculator'!A350,'Lorri 401b'!N:N,0),0)</f>
        <v>4239354.0942167109</v>
      </c>
      <c r="S350" s="25">
        <f t="shared" ca="1" si="267"/>
        <v>5699546.8550440539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1458347.7583593871</v>
      </c>
      <c r="R351" s="25">
        <f t="array" aca="1" ref="R351" ca="1">INDEX('Lorri 401b'!L:L,MATCH('Retirement Calculator'!A351,'Lorri 401b'!N:N,0),0)</f>
        <v>4236566.0110310996</v>
      </c>
      <c r="S351" s="25">
        <f t="shared" ca="1" si="267"/>
        <v>5694913.7693904862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1456495.0683811484</v>
      </c>
      <c r="R352" s="25">
        <f t="array" aca="1" ref="R352" ca="1">INDEX('Lorri 401b'!L:L,MATCH('Retirement Calculator'!A352,'Lorri 401b'!N:N,0),0)</f>
        <v>4233766.3108322145</v>
      </c>
      <c r="S352" s="25">
        <f t="shared" ca="1" si="267"/>
        <v>5690261.3792133629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1454634.6588613337</v>
      </c>
      <c r="R353" s="25">
        <f t="array" aca="1" ref="R353" ca="1">INDEX('Lorri 401b'!L:L,MATCH('Retirement Calculator'!A353,'Lorri 401b'!N:N,0),0)</f>
        <v>4230954.9452158343</v>
      </c>
      <c r="S353" s="25">
        <f t="shared" ca="1" si="267"/>
        <v>5685589.6040771678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1452766.4976351864</v>
      </c>
      <c r="R354" s="25">
        <f t="array" aca="1" ref="R354" ca="1">INDEX('Lorri 401b'!L:L,MATCH('Retirement Calculator'!A354,'Lorri 401b'!N:N,0),0)</f>
        <v>4228131.8655760521</v>
      </c>
      <c r="S354" s="25">
        <f t="shared" ca="1" si="267"/>
        <v>5680898.3632112388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1450890.5524039301</v>
      </c>
      <c r="R355" s="25">
        <f t="array" aca="1" ref="R355" ca="1">INDEX('Lorri 401b'!L:L,MATCH('Retirement Calculator'!A355,'Lorri 401b'!N:N,0),0)</f>
        <v>4225297.0231044376</v>
      </c>
      <c r="S355" s="25">
        <f t="shared" ca="1" si="267"/>
        <v>5676187.5755083673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1449006.7907342103</v>
      </c>
      <c r="R356" s="25">
        <f t="array" aca="1" ref="R356" ca="1">INDEX('Lorri 401b'!L:L,MATCH('Retirement Calculator'!A356,'Lorri 401b'!N:N,0),0)</f>
        <v>4222450.3687891914</v>
      </c>
      <c r="S356" s="25">
        <f t="shared" ca="1" si="267"/>
        <v>5671457.1595234014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1447115.1800575333</v>
      </c>
      <c r="R357" s="25">
        <f t="array" aca="1" ref="R357" ca="1">INDEX('Lorri 401b'!L:L,MATCH('Retirement Calculator'!A357,'Lorri 401b'!N:N,0),0)</f>
        <v>4219591.853414298</v>
      </c>
      <c r="S357" s="25">
        <f t="shared" ca="1" si="267"/>
        <v>5666707.0334718311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1445215.6876697035</v>
      </c>
      <c r="R358" s="25">
        <f t="array" aca="1" ref="R358" ca="1">INDEX('Lorri 401b'!L:L,MATCH('Retirement Calculator'!A358,'Lorri 401b'!N:N,0),0)</f>
        <v>4216721.4275586763</v>
      </c>
      <c r="S358" s="25">
        <f t="shared" ca="1" si="267"/>
        <v>5661937.1152283801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1443308.2807302577</v>
      </c>
      <c r="R359" s="25">
        <f t="array" aca="1" ref="R359" ca="1">INDEX('Lorri 401b'!L:L,MATCH('Retirement Calculator'!A359,'Lorri 401b'!N:N,0),0)</f>
        <v>4213839.041595323</v>
      </c>
      <c r="S359" s="25">
        <f t="shared" ca="1" si="267"/>
        <v>5657147.3223255808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1441392.9262618977</v>
      </c>
      <c r="R360" s="25">
        <f t="array" aca="1" ref="R360" ca="1">INDEX('Lorri 401b'!L:L,MATCH('Retirement Calculator'!A360,'Lorri 401b'!N:N,0),0)</f>
        <v>4210944.645690456</v>
      </c>
      <c r="S360" s="25">
        <f t="shared" ca="1" si="267"/>
        <v>5652337.5719523542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1439469.5911499194</v>
      </c>
      <c r="R361" s="25">
        <f t="array" aca="1" ref="R361" ca="1">INDEX('Lorri 401b'!L:L,MATCH('Retirement Calculator'!A361,'Lorri 401b'!N:N,0),0)</f>
        <v>4208038.1898026513</v>
      </c>
      <c r="S361" s="25">
        <f t="shared" ca="1" si="267"/>
        <v>5647507.780952571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1437538.2421416412</v>
      </c>
      <c r="R362" s="25">
        <f t="array" aca="1" ref="R362" ca="1">INDEX('Lorri 401b'!L:L,MATCH('Retirement Calculator'!A362,'Lorri 401b'!N:N,0),0)</f>
        <v>4205119.6236819811</v>
      </c>
      <c r="S362" s="25">
        <f t="shared" ca="1" si="267"/>
        <v>5642657.8658236228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1435598.8458458285</v>
      </c>
      <c r="R363" s="25">
        <f t="array" aca="1" ref="R363" ca="1">INDEX('Lorri 401b'!L:L,MATCH('Retirement Calculator'!A363,'Lorri 401b'!N:N,0),0)</f>
        <v>4202188.8968691416</v>
      </c>
      <c r="S363" s="25">
        <f t="shared" ca="1" si="267"/>
        <v>5637787.7427149704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1433651.3687321167</v>
      </c>
      <c r="R364" s="25">
        <f t="array" aca="1" ref="R364" ca="1">INDEX('Lorri 401b'!L:L,MATCH('Retirement Calculator'!A364,'Lorri 401b'!N:N,0),0)</f>
        <v>4199245.9586945819</v>
      </c>
      <c r="S364" s="25">
        <f t="shared" ca="1" si="267"/>
        <v>5632897.3274266981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1431695.777130431</v>
      </c>
      <c r="R365" s="25">
        <f t="array" aca="1" ref="R365" ca="1">INDEX('Lorri 401b'!L:L,MATCH('Retirement Calculator'!A365,'Lorri 401b'!N:N,0),0)</f>
        <v>4196290.7582776276</v>
      </c>
      <c r="S365" s="25">
        <f t="shared" ca="1" si="267"/>
        <v>5627986.5354080591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1429732.037230405</v>
      </c>
      <c r="R366" s="25">
        <f t="array" aca="1" ref="R366" ca="1">INDEX('Lorri 401b'!L:L,MATCH('Retirement Calculator'!A366,'Lorri 401b'!N:N,0),0)</f>
        <v>4193323.244525603</v>
      </c>
      <c r="S366" s="25">
        <f t="shared" ca="1" si="267"/>
        <v>5623055.281756008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1427760.1150807955</v>
      </c>
      <c r="R367" s="25">
        <f t="array" aca="1" ref="R367" ca="1">INDEX('Lorri 401b'!L:L,MATCH('Retirement Calculator'!A367,'Lorri 401b'!N:N,0),0)</f>
        <v>4190343.3661329453</v>
      </c>
      <c r="S367" s="25">
        <f t="shared" ca="1" si="267"/>
        <v>5618103.481213741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1425779.976588896</v>
      </c>
      <c r="R368" s="25">
        <f t="array" aca="1" ref="R368" ca="1">INDEX('Lorri 401b'!L:L,MATCH('Retirement Calculator'!A368,'Lorri 401b'!N:N,0),0)</f>
        <v>4187351.0715803178</v>
      </c>
      <c r="S368" s="25">
        <f t="shared" ca="1" si="267"/>
        <v>5613131.0481692143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1423791.587519947</v>
      </c>
      <c r="R369" s="25">
        <f t="array" aca="1" ref="R369" ca="1">INDEX('Lorri 401b'!L:L,MATCH('Retirement Calculator'!A369,'Lorri 401b'!N:N,0),0)</f>
        <v>4184346.309133721</v>
      </c>
      <c r="S369" s="25">
        <f t="shared" ca="1" si="267"/>
        <v>5608137.896653668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1421794.9134965439</v>
      </c>
      <c r="R370" s="25">
        <f t="array" aca="1" ref="R370" ca="1">INDEX('Lorri 401b'!L:L,MATCH('Retirement Calculator'!A370,'Lorri 401b'!N:N,0),0)</f>
        <v>4181329.0268435972</v>
      </c>
      <c r="S370" s="25">
        <f t="shared" ca="1" si="267"/>
        <v>5603123.9403401408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1419789.9199980434</v>
      </c>
      <c r="R371" s="25">
        <f t="array" aca="1" ref="R371" ca="1">INDEX('Lorri 401b'!L:L,MATCH('Retirement Calculator'!A371,'Lorri 401b'!N:N,0),0)</f>
        <v>4178299.1725439308</v>
      </c>
      <c r="S371" s="25">
        <f t="shared" ca="1" si="267"/>
        <v>5598089.092541974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1417776.5723599659</v>
      </c>
      <c r="R372" s="25">
        <f t="array" aca="1" ref="R372" ca="1">INDEX('Lorri 401b'!L:L,MATCH('Retirement Calculator'!A372,'Lorri 401b'!N:N,0),0)</f>
        <v>4175256.6938513494</v>
      </c>
      <c r="S372" s="25">
        <f t="shared" ca="1" si="267"/>
        <v>5593033.2662113151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1415754.8357733963</v>
      </c>
      <c r="R373" s="25">
        <f t="array" aca="1" ref="R373" ca="1">INDEX('Lorri 401b'!L:L,MATCH('Retirement Calculator'!A373,'Lorri 401b'!N:N,0),0)</f>
        <v>4172201.5381642156</v>
      </c>
      <c r="S373" s="25">
        <f t="shared" ca="1" si="267"/>
        <v>5587956.3739376124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1413724.6752843827</v>
      </c>
      <c r="R374" s="25">
        <f t="array" aca="1" ref="R374" ca="1">INDEX('Lorri 401b'!L:L,MATCH('Retirement Calculator'!A374,'Lorri 401b'!N:N,0),0)</f>
        <v>4169133.6526617184</v>
      </c>
      <c r="S374" s="25">
        <f t="shared" ca="1" si="267"/>
        <v>5582858.3279461013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1411686.0557933315</v>
      </c>
      <c r="R375" s="25">
        <f t="array" aca="1" ref="R375" ca="1">INDEX('Lorri 401b'!L:L,MATCH('Retirement Calculator'!A375,'Lorri 401b'!N:N,0),0)</f>
        <v>4166052.9843029613</v>
      </c>
      <c r="S375" s="25">
        <f t="shared" ca="1" si="267"/>
        <v>5577739.0400962923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1409638.9420544009</v>
      </c>
      <c r="R376" s="25">
        <f t="array" aca="1" ref="R376" ca="1">INDEX('Lorri 401b'!L:L,MATCH('Retirement Calculator'!A376,'Lorri 401b'!N:N,0),0)</f>
        <v>4162959.4798260424</v>
      </c>
      <c r="S376" s="25">
        <f t="shared" ca="1" si="267"/>
        <v>5572598.4218804436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1407583.2986748915</v>
      </c>
      <c r="R377" s="25">
        <f t="array" aca="1" ref="R377" ca="1">INDEX('Lorri 401b'!L:L,MATCH('Retirement Calculator'!A377,'Lorri 401b'!N:N,0),0)</f>
        <v>4159853.0857471363</v>
      </c>
      <c r="S377" s="25">
        <f t="shared" ca="1" si="267"/>
        <v>5567436.3844220275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1405519.090114634</v>
      </c>
      <c r="R378" s="25">
        <f t="array" aca="1" ref="R378" ca="1">INDEX('Lorri 401b'!L:L,MATCH('Retirement Calculator'!A378,'Lorri 401b'!N:N,0),0)</f>
        <v>4156733.748359568</v>
      </c>
      <c r="S378" s="25">
        <f t="shared" ca="1" si="267"/>
        <v>5562252.838474202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1403446.2806853754</v>
      </c>
      <c r="R379" s="25">
        <f t="array" aca="1" ref="R379" ca="1">INDEX('Lorri 401b'!L:L,MATCH('Retirement Calculator'!A379,'Lorri 401b'!N:N,0),0)</f>
        <v>4153601.4137328849</v>
      </c>
      <c r="S379" s="25">
        <f t="shared" ca="1" si="267"/>
        <v>5557047.6944182608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1401364.8345501616</v>
      </c>
      <c r="R380" s="25">
        <f t="array" aca="1" ref="R380" ca="1">INDEX('Lorri 401b'!L:L,MATCH('Retirement Calculator'!A380,'Lorri 401b'!N:N,0),0)</f>
        <v>4150456.0277119242</v>
      </c>
      <c r="S380" s="25">
        <f t="shared" ca="1" si="267"/>
        <v>5551820.862262086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1399274.7157227178</v>
      </c>
      <c r="R381" s="25">
        <f t="array" aca="1" ref="R381" ca="1">INDEX('Lorri 401b'!L:L,MATCH('Retirement Calculator'!A381,'Lorri 401b'!N:N,0),0)</f>
        <v>4147297.5359158758</v>
      </c>
      <c r="S381" s="25">
        <f t="shared" ca="1" si="267"/>
        <v>5546572.2516385932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1397175.8880668264</v>
      </c>
      <c r="R382" s="25">
        <f t="array" aca="1" ref="R382" ca="1">INDEX('Lorri 401b'!L:L,MATCH('Retirement Calculator'!A382,'Lorri 401b'!N:N,0),0)</f>
        <v>4144125.8837373443</v>
      </c>
      <c r="S382" s="25">
        <f t="shared" ca="1" si="267"/>
        <v>5541301.7718041707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1395068.3152957021</v>
      </c>
      <c r="R383" s="25">
        <f t="array" aca="1" ref="R383" ca="1">INDEX('Lorri 401b'!L:L,MATCH('Retirement Calculator'!A383,'Lorri 401b'!N:N,0),0)</f>
        <v>4140941.0163414022</v>
      </c>
      <c r="S383" s="25">
        <f t="shared" ca="1" si="267"/>
        <v>5536009.331637104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1392951.9609713648</v>
      </c>
      <c r="R384" s="25">
        <f t="array" aca="1" ref="R384" ca="1">INDEX('Lorri 401b'!L:L,MATCH('Retirement Calculator'!A384,'Lorri 401b'!N:N,0),0)</f>
        <v>4137742.8786646435</v>
      </c>
      <c r="S384" s="25">
        <f t="shared" ca="1" si="267"/>
        <v>5530694.8396360083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1390826.7885040094</v>
      </c>
      <c r="R385" s="25">
        <f t="array" aca="1" ref="R385" ca="1">INDEX('Lorri 401b'!L:L,MATCH('Retirement Calculator'!A385,'Lorri 401b'!N:N,0),0)</f>
        <v>4134531.4154142318</v>
      </c>
      <c r="S385" s="25">
        <f t="shared" ca="1" si="267"/>
        <v>5525358.203918241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1388692.7611513732</v>
      </c>
      <c r="R386" s="25">
        <f t="array" aca="1" ref="R386" ca="1">INDEX('Lorri 401b'!L:L,MATCH('Retirement Calculator'!A386,'Lorri 401b'!N:N,0),0)</f>
        <v>4131306.5710669435</v>
      </c>
      <c r="S386" s="25">
        <f t="shared" ca="1" si="267"/>
        <v>5519999.3322183164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1386549.8420181011</v>
      </c>
      <c r="R387" s="25">
        <f t="array" aca="1" ref="R387" ca="1">INDEX('Lorri 401b'!L:L,MATCH('Retirement Calculator'!A387,'Lorri 401b'!N:N,0),0)</f>
        <v>4128068.2898682076</v>
      </c>
      <c r="S387" s="25">
        <f t="shared" ca="1" si="267"/>
        <v>5514618.131886309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1384397.994055107</v>
      </c>
      <c r="R388" s="25">
        <f t="array" aca="1" ref="R388" ca="1">INDEX('Lorri 401b'!L:L,MATCH('Retirement Calculator'!A388,'Lorri 401b'!N:N,0),0)</f>
        <v>4124816.5158311441</v>
      </c>
      <c r="S388" s="25">
        <f t="shared" ca="1" si="267"/>
        <v>5509214.5098862508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1382237.1800589338</v>
      </c>
      <c r="R389" s="25">
        <f t="array" aca="1" ref="R389" ca="1">INDEX('Lorri 401b'!L:L,MATCH('Retirement Calculator'!A389,'Lorri 401b'!N:N,0),0)</f>
        <v>4121551.1927355928</v>
      </c>
      <c r="S389" s="25">
        <f t="shared" ca="1" si="267"/>
        <v>5503788.3727945266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1380067.3626711098</v>
      </c>
      <c r="R390" s="25">
        <f t="array" aca="1" ref="R390" ca="1">INDEX('Lorri 401b'!L:L,MATCH('Retirement Calculator'!A390,'Lorri 401b'!N:N,0),0)</f>
        <v>4118272.2641271432</v>
      </c>
      <c r="S390" s="25">
        <f t="shared" ca="1" si="267"/>
        <v>5498339.6267982535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1377888.5043775034</v>
      </c>
      <c r="R391" s="25">
        <f t="array" aca="1" ref="R391" ca="1">INDEX('Lorri 401b'!L:L,MATCH('Retirement Calculator'!A391,'Lorri 401b'!N:N,0),0)</f>
        <v>4114979.6733161584</v>
      </c>
      <c r="S391" s="25">
        <f t="shared" ca="1" si="267"/>
        <v>5492868.1776936613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1375700.5675076735</v>
      </c>
      <c r="R392" s="25">
        <f t="array" aca="1" ref="R392" ca="1">INDEX('Lorri 401b'!L:L,MATCH('Retirement Calculator'!A392,'Lorri 401b'!N:N,0),0)</f>
        <v>4111673.3633767944</v>
      </c>
      <c r="S392" s="25">
        <f t="shared" ca="1" si="267"/>
        <v>5487373.9308844674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1373503.5142342194</v>
      </c>
      <c r="R393" s="25">
        <f t="array" aca="1" ref="R393" ca="1">INDEX('Lorri 401b'!L:L,MATCH('Retirement Calculator'!A393,'Lorri 401b'!N:N,0),0)</f>
        <v>4108353.2771460167</v>
      </c>
      <c r="S393" s="25">
        <f t="shared" ca="1" si="267"/>
        <v>5481856.7913802359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1371297.306572126</v>
      </c>
      <c r="R394" s="25">
        <f t="array" aca="1" ref="R394" ca="1">INDEX('Lorri 401b'!L:L,MATCH('Retirement Calculator'!A394,'Lorri 401b'!N:N,0),0)</f>
        <v>4105019.3572226106</v>
      </c>
      <c r="S394" s="25">
        <f t="shared" ca="1" si="267"/>
        <v>5476316.6637947364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1369081.9063781071</v>
      </c>
      <c r="R395" s="25">
        <f t="array" aca="1" ref="R395" ca="1">INDEX('Lorri 401b'!L:L,MATCH('Retirement Calculator'!A395,'Lorri 401b'!N:N,0),0)</f>
        <v>4101671.5459661903</v>
      </c>
      <c r="S395" s="25">
        <f t="shared" ca="1" si="267"/>
        <v>5470753.4523442974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1366857.2753499465</v>
      </c>
      <c r="R396" s="25">
        <f t="array" aca="1" ref="R396" ca="1">INDEX('Lorri 401b'!L:L,MATCH('Retirement Calculator'!A396,'Lorri 401b'!N:N,0),0)</f>
        <v>4098309.7854962014</v>
      </c>
      <c r="S396" s="25">
        <f t="shared" ca="1" si="267"/>
        <v>5465167.0608461481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1364623.3750258351</v>
      </c>
      <c r="R397" s="25">
        <f t="array" aca="1" ref="R397" ca="1">INDEX('Lorri 401b'!L:L,MATCH('Retirement Calculator'!A397,'Lorri 401b'!N:N,0),0)</f>
        <v>4094934.0176909212</v>
      </c>
      <c r="S397" s="25">
        <f t="shared" ca="1" si="267"/>
        <v>5459557.3927167561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1362380.1667837065</v>
      </c>
      <c r="R398" s="25">
        <f t="array" aca="1" ref="R398" ca="1">INDEX('Lorri 401b'!L:L,MATCH('Retirement Calculator'!A398,'Lorri 401b'!N:N,0),0)</f>
        <v>4091544.1841864521</v>
      </c>
      <c r="S398" s="25">
        <f t="shared" ca="1" si="267"/>
        <v>5453924.3509701584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1360127.6118405692</v>
      </c>
      <c r="R399" s="25">
        <f t="array" aca="1" ref="R399" ca="1">INDEX('Lorri 401b'!L:L,MATCH('Retirement Calculator'!A399,'Lorri 401b'!N:N,0),0)</f>
        <v>4088140.2263757144</v>
      </c>
      <c r="S399" s="25">
        <f t="shared" ca="1" si="267"/>
        <v>5448267.8382162834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1357865.6712518353</v>
      </c>
      <c r="R400" s="25">
        <f t="array" aca="1" ref="R400" ca="1">INDEX('Lorri 401b'!L:L,MATCH('Retirement Calculator'!A400,'Lorri 401b'!N:N,0),0)</f>
        <v>4084722.0854074322</v>
      </c>
      <c r="S400" s="25">
        <f t="shared" ca="1" si="267"/>
        <v>5442587.7566592675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1355594.3059106485</v>
      </c>
      <c r="R401" s="25">
        <f t="array" aca="1" ref="R401" ca="1">INDEX('Lorri 401b'!L:L,MATCH('Retirement Calculator'!A401,'Lorri 401b'!N:N,0),0)</f>
        <v>4081289.7021851153</v>
      </c>
      <c r="S401" s="25">
        <f t="shared" ca="1" si="267"/>
        <v>5436884.0080957636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1353313.4765472068</v>
      </c>
      <c r="R402" s="25">
        <f t="array" aca="1" ref="R402" ca="1">INDEX('Lorri 401b'!L:L,MATCH('Retirement Calculator'!A402,'Lorri 401b'!N:N,0),0)</f>
        <v>4077843.0173660386</v>
      </c>
      <c r="S402" s="25">
        <f t="shared" ca="1" si="267"/>
        <v>5431156.4939132454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1351023.1437280839</v>
      </c>
      <c r="R403" s="25">
        <f t="array" aca="1" ref="R403" ca="1">INDEX('Lorri 401b'!L:L,MATCH('Retirement Calculator'!A403,'Lorri 401b'!N:N,0),0)</f>
        <v>4074381.9713602159</v>
      </c>
      <c r="S403" s="25">
        <f t="shared" ca="1" si="267"/>
        <v>5425405.1150882998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1348723.2678555481</v>
      </c>
      <c r="R404" s="25">
        <f t="array" aca="1" ref="R404" ca="1">INDEX('Lorri 401b'!L:L,MATCH('Retirement Calculator'!A404,'Lorri 401b'!N:N,0),0)</f>
        <v>4070906.5043293689</v>
      </c>
      <c r="S404" s="25">
        <f t="shared" ca="1" si="267"/>
        <v>5419629.7721849168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1346413.8091668766</v>
      </c>
      <c r="R405" s="25">
        <f t="array" aca="1" ref="R405" ca="1">INDEX('Lorri 401b'!L:L,MATCH('Retirement Calculator'!A405,'Lorri 401b'!N:N,0),0)</f>
        <v>4067416.5561858932</v>
      </c>
      <c r="S405" s="25">
        <f t="shared" ca="1" si="267"/>
        <v>5413830.3653527703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1344094.7277336691</v>
      </c>
      <c r="R406" s="25">
        <f t="array" aca="1" ref="R406" ca="1">INDEX('Lorri 401b'!L:L,MATCH('Retirement Calculator'!A406,'Lorri 401b'!N:N,0),0)</f>
        <v>4063912.0665918197</v>
      </c>
      <c r="S406" s="25">
        <f t="shared" ca="1" si="267"/>
        <v>5408006.7943254886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1341765.9834611565</v>
      </c>
      <c r="R407" s="25">
        <f t="array" aca="1" ref="R407" ca="1">INDEX('Lorri 401b'!L:L,MATCH('Retirement Calculator'!A407,'Lorri 401b'!N:N,0),0)</f>
        <v>4060392.9749577711</v>
      </c>
      <c r="S407" s="25">
        <f t="shared" ca="1" si="267"/>
        <v>5402158.9584189281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1339427.5360875085</v>
      </c>
      <c r="R408" s="25">
        <f t="array" aca="1" ref="R408" ca="1">INDEX('Lorri 401b'!L:L,MATCH('Retirement Calculator'!A408,'Lorri 401b'!N:N,0),0)</f>
        <v>4056859.2204419142</v>
      </c>
      <c r="S408" s="25">
        <f t="shared" ca="1" si="267"/>
        <v>5396286.7565294225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1337079.3451831371</v>
      </c>
      <c r="R409" s="25">
        <f t="array" aca="1" ref="R409" ca="1">INDEX('Lorri 401b'!L:L,MATCH('Retirement Calculator'!A409,'Lorri 401b'!N:N,0),0)</f>
        <v>4053310.7419489077</v>
      </c>
      <c r="S409" s="25">
        <f t="shared" ca="1" si="267"/>
        <v>5390390.0871320451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1334721.3701499973</v>
      </c>
      <c r="R410" s="25">
        <f t="array" aca="1" ref="R410" ca="1">INDEX('Lorri 401b'!L:L,MATCH('Retirement Calculator'!A410,'Lorri 401b'!N:N,0),0)</f>
        <v>4049747.4781288467</v>
      </c>
      <c r="S410" s="25">
        <f t="shared" ca="1" si="267"/>
        <v>5384468.8482788438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1332353.570220886</v>
      </c>
      <c r="R411" s="25">
        <f t="array" aca="1" ref="R411" ca="1">INDEX('Lorri 401b'!L:L,MATCH('Retirement Calculator'!A411,'Lorri 401b'!N:N,0),0)</f>
        <v>4046169.3673762023</v>
      </c>
      <c r="S411" s="25">
        <f t="shared" ca="1" si="267"/>
        <v>5378522.9375970885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1329975.904458737</v>
      </c>
      <c r="R412" s="25">
        <f t="array" aca="1" ref="R412" ca="1">INDEX('Lorri 401b'!L:L,MATCH('Retirement Calculator'!A412,'Lorri 401b'!N:N,0),0)</f>
        <v>4042576.3478287552</v>
      </c>
      <c r="S412" s="25">
        <f t="shared" ca="1" si="267"/>
        <v>5372552.2522874922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1327588.3317559122</v>
      </c>
      <c r="R413" s="25">
        <f t="array" aca="1" ref="R413" ca="1">INDEX('Lorri 401b'!L:L,MATCH('Retirement Calculator'!A413,'Lorri 401b'!N:N,0),0)</f>
        <v>4038968.357366527</v>
      </c>
      <c r="S413" s="25">
        <f t="shared" ca="1" si="267"/>
        <v>5366556.6891224394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1325190.8108334923</v>
      </c>
      <c r="R414" s="25">
        <f t="array" aca="1" ref="R414" ca="1">INDEX('Lorri 401b'!L:L,MATCH('Retirement Calculator'!A414,'Lorri 401b'!N:N,0),0)</f>
        <v>4035345.3336107065</v>
      </c>
      <c r="S414" s="25">
        <f t="shared" ca="1" si="267"/>
        <v>5360536.1444441993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1322783.3002405623</v>
      </c>
      <c r="R415" s="25">
        <f t="array" aca="1" ref="R415" ca="1">INDEX('Lorri 401b'!L:L,MATCH('Retirement Calculator'!A415,'Lorri 401b'!N:N,0),0)</f>
        <v>4031707.21392257</v>
      </c>
      <c r="S415" s="25">
        <f t="shared" ca="1" si="267"/>
        <v>5354490.5141631328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1320365.7583534953</v>
      </c>
      <c r="R416" s="25">
        <f t="array" aca="1" ref="R416" ca="1">INDEX('Lorri 401b'!L:L,MATCH('Retirement Calculator'!A416,'Lorri 401b'!N:N,0),0)</f>
        <v>4028053.9354023994</v>
      </c>
      <c r="S416" s="25">
        <f t="shared" ca="1" si="267"/>
        <v>5348419.6937558949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1317938.1433752321</v>
      </c>
      <c r="R417" s="25">
        <f t="array" aca="1" ref="R417" ca="1">INDEX('Lorri 401b'!L:L,MATCH('Retirement Calculator'!A417,'Lorri 401b'!N:N,0),0)</f>
        <v>4024385.434888395</v>
      </c>
      <c r="S417" s="25">
        <f t="shared" ca="1" si="267"/>
        <v>5342323.5782636274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1315500.4133345594</v>
      </c>
      <c r="R418" s="25">
        <f t="array" aca="1" ref="R418" ca="1">INDEX('Lorri 401b'!L:L,MATCH('Retirement Calculator'!A418,'Lorri 401b'!N:N,0),0)</f>
        <v>4020701.6489555822</v>
      </c>
      <c r="S418" s="25">
        <f t="shared" ca="1" si="267"/>
        <v>5336202.0622901414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1313052.526085384</v>
      </c>
      <c r="R419" s="25">
        <f t="array" aca="1" ref="R419" ca="1">INDEX('Lorri 401b'!L:L,MATCH('Retirement Calculator'!A419,'Lorri 401b'!N:N,0),0)</f>
        <v>4017002.513914716</v>
      </c>
      <c r="S419" s="25">
        <f t="shared" ca="1" si="267"/>
        <v>5330055.0400000997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1310594.4393060035</v>
      </c>
      <c r="R420" s="25">
        <f t="array" aca="1" ref="R420" ca="1">INDEX('Lorri 401b'!L:L,MATCH('Retirement Calculator'!A420,'Lorri 401b'!N:N,0),0)</f>
        <v>4013287.9658111795</v>
      </c>
      <c r="S420" s="25">
        <f t="shared" ca="1" si="267"/>
        <v>5323882.405117183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1308126.1104983757</v>
      </c>
      <c r="R421" s="25">
        <f t="array" aca="1" ref="R421" ca="1">INDEX('Lorri 401b'!L:L,MATCH('Retirement Calculator'!A421,'Lorri 401b'!N:N,0),0)</f>
        <v>4009557.9404238784</v>
      </c>
      <c r="S421" s="25">
        <f t="shared" ca="1" si="267"/>
        <v>5317684.0509222541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1305647.4969873829</v>
      </c>
      <c r="R422" s="25">
        <f t="array" aca="1" ref="R422" ca="1">INDEX('Lorri 401b'!L:L,MATCH('Retirement Calculator'!A422,'Lorri 401b'!N:N,0),0)</f>
        <v>4005812.3732641302</v>
      </c>
      <c r="S422" s="25">
        <f t="shared" ca="1" si="267"/>
        <v>5311459.8702515131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1303158.5559200943</v>
      </c>
      <c r="R423" s="25">
        <f t="array" aca="1" ref="R423" ca="1">INDEX('Lorri 401b'!L:L,MATCH('Retirement Calculator'!A423,'Lorri 401b'!N:N,0),0)</f>
        <v>4002051.1995745497</v>
      </c>
      <c r="S423" s="25">
        <f t="shared" ca="1" si="267"/>
        <v>5305209.7554946439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1300659.2442650252</v>
      </c>
      <c r="R424" s="25">
        <f t="array" aca="1" ref="R424" ca="1">INDEX('Lorri 401b'!L:L,MATCH('Retirement Calculator'!A424,'Lorri 401b'!N:N,0),0)</f>
        <v>3998274.3543279292</v>
      </c>
      <c r="S424" s="25">
        <f t="shared" ca="1" si="267"/>
        <v>5298933.5985929547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1298149.5188113933</v>
      </c>
      <c r="R425" s="25">
        <f t="array" aca="1" ref="R425" ca="1">INDEX('Lorri 401b'!L:L,MATCH('Retirement Calculator'!A425,'Lorri 401b'!N:N,0),0)</f>
        <v>3994481.7722261143</v>
      </c>
      <c r="S425" s="25">
        <f t="shared" ca="1" si="267"/>
        <v>5292631.2910375074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1295629.3361683714</v>
      </c>
      <c r="R426" s="25">
        <f t="array" aca="1" ref="R426" ca="1">INDEX('Lorri 401b'!L:L,MATCH('Retirement Calculator'!A426,'Lorri 401b'!N:N,0),0)</f>
        <v>3990673.3876988753</v>
      </c>
      <c r="S426" s="25">
        <f t="shared" ca="1" si="267"/>
        <v>5286302.7238672469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1293098.6527643367</v>
      </c>
      <c r="R427" s="25">
        <f t="array" aca="1" ref="R427" ca="1">INDEX('Lorri 401b'!L:L,MATCH('Retirement Calculator'!A427,'Lorri 401b'!N:N,0),0)</f>
        <v>3986849.1349027725</v>
      </c>
      <c r="S427" s="25">
        <f t="shared" ca="1" si="267"/>
        <v>5279947.7876671087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1290557.4248461185</v>
      </c>
      <c r="R428" s="25">
        <f t="array" aca="1" ref="R428" ca="1">INDEX('Lorri 401b'!L:L,MATCH('Retirement Calculator'!A428,'Lorri 401b'!N:N,0),0)</f>
        <v>3983008.9477200196</v>
      </c>
      <c r="S428" s="25">
        <f t="shared" ca="1" si="267"/>
        <v>5273566.3725661384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1288005.6084782411</v>
      </c>
      <c r="R429" s="25">
        <f t="array" aca="1" ref="R429" ca="1">INDEX('Lorri 401b'!L:L,MATCH('Retirement Calculator'!A429,'Lorri 401b'!N:N,0),0)</f>
        <v>3979152.7597573386</v>
      </c>
      <c r="S429" s="25">
        <f t="shared" ca="1" si="267"/>
        <v>5267158.3682355797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1285443.1595421643</v>
      </c>
      <c r="R430" s="25">
        <f t="array" aca="1" ref="R430" ca="1">INDEX('Lorri 401b'!L:L,MATCH('Retirement Calculator'!A430,'Lorri 401b'!N:N,0),0)</f>
        <v>3975280.5043448131</v>
      </c>
      <c r="S430" s="25">
        <f t="shared" ca="1" si="267"/>
        <v>5260723.6638869774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1282870.0337355204</v>
      </c>
      <c r="R431" s="25">
        <f t="array" aca="1" ref="R431" ca="1">INDEX('Lorri 401b'!L:L,MATCH('Retirement Calculator'!A431,'Lorri 401b'!N:N,0),0)</f>
        <v>3971392.1145347352</v>
      </c>
      <c r="S431" s="25">
        <f t="shared" ca="1" si="267"/>
        <v>5254262.1482702559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1280286.1865713489</v>
      </c>
      <c r="R432" s="25">
        <f t="array" aca="1" ref="R432" ca="1">INDEX('Lorri 401b'!L:L,MATCH('Retirement Calculator'!A432,'Lorri 401b'!N:N,0),0)</f>
        <v>3967487.5231004488</v>
      </c>
      <c r="S432" s="25">
        <f t="shared" ca="1" si="267"/>
        <v>5247773.7096717972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1277691.5733773268</v>
      </c>
      <c r="R433" s="25">
        <f t="array" aca="1" ref="R433" ca="1">INDEX('Lorri 401b'!L:L,MATCH('Retirement Calculator'!A433,'Lorri 401b'!N:N,0),0)</f>
        <v>3963566.6625351859</v>
      </c>
      <c r="S433" s="25">
        <f t="shared" ca="1" si="267"/>
        <v>5241258.235912513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1275086.1492949962</v>
      </c>
      <c r="R434" s="25">
        <f t="array" aca="1" ref="R434" ca="1">INDEX('Lorri 401b'!L:L,MATCH('Retirement Calculator'!A434,'Lorri 401b'!N:N,0),0)</f>
        <v>3959629.4650509013</v>
      </c>
      <c r="S434" s="25">
        <f t="shared" ca="1" si="267"/>
        <v>5234715.614345897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1272469.8692789893</v>
      </c>
      <c r="R435" s="25">
        <f t="array" aca="1" ref="R435" ca="1">INDEX('Lorri 401b'!L:L,MATCH('Retirement Calculator'!A435,'Lorri 401b'!N:N,0),0)</f>
        <v>3955675.8625770989</v>
      </c>
      <c r="S435" s="25">
        <f t="shared" ca="1" si="267"/>
        <v>5228145.7318560882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1269842.688096249</v>
      </c>
      <c r="R436" s="25">
        <f t="array" aca="1" ref="R436" ca="1">INDEX('Lorri 401b'!L:L,MATCH('Retirement Calculator'!A436,'Lorri 401b'!N:N,0),0)</f>
        <v>3951705.7867596555</v>
      </c>
      <c r="S436" s="25">
        <f t="shared" ca="1" si="267"/>
        <v>5221548.4748559045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1267204.5603252472</v>
      </c>
      <c r="R437" s="25">
        <f t="array" aca="1" ref="R437" ca="1">INDEX('Lorri 401b'!L:L,MATCH('Retirement Calculator'!A437,'Lorri 401b'!N:N,0),0)</f>
        <v>3947719.1689596395</v>
      </c>
      <c r="S437" s="25">
        <f t="shared" ca="1" si="267"/>
        <v>5214923.7292848863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1264555.4403551996</v>
      </c>
      <c r="R438" s="25">
        <f t="array" aca="1" ref="R438" ca="1">INDEX('Lorri 401b'!L:L,MATCH('Retirement Calculator'!A438,'Lorri 401b'!N:N,0),0)</f>
        <v>3943715.9402521234</v>
      </c>
      <c r="S438" s="25">
        <f t="shared" ca="1" si="267"/>
        <v>5208271.3806073228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1261895.2823852769</v>
      </c>
      <c r="R439" s="25">
        <f t="array" aca="1" ref="R439" ca="1">INDEX('Lorri 401b'!L:L,MATCH('Retirement Calculator'!A439,'Lorri 401b'!N:N,0),0)</f>
        <v>3939696.0314249927</v>
      </c>
      <c r="S439" s="25">
        <f t="shared" ca="1" si="267"/>
        <v>5201591.3138102693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1259224.0404238128</v>
      </c>
      <c r="R440" s="25">
        <f t="array" aca="1" ref="R440" ca="1">INDEX('Lorri 401b'!L:L,MATCH('Retirement Calculator'!A440,'Lorri 401b'!N:N,0),0)</f>
        <v>3935659.372977749</v>
      </c>
      <c r="S440" s="25">
        <f t="shared" ca="1" si="267"/>
        <v>5194883.4134015618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1256541.6682875091</v>
      </c>
      <c r="R441" s="25">
        <f t="array" aca="1" ref="R441" ca="1">INDEX('Lorri 401b'!L:L,MATCH('Retirement Calculator'!A441,'Lorri 401b'!N:N,0),0)</f>
        <v>3931605.8951203083</v>
      </c>
      <c r="S441" s="25">
        <f t="shared" ca="1" si="267"/>
        <v>5188147.5634078179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1253848.1196006376</v>
      </c>
      <c r="R442" s="25">
        <f t="array" aca="1" ref="R442" ca="1">INDEX('Lorri 401b'!L:L,MATCH('Retirement Calculator'!A442,'Lorri 401b'!N:N,0),0)</f>
        <v>3927535.5277717952</v>
      </c>
      <c r="S442" s="25">
        <f t="shared" ca="1" si="267"/>
        <v>5181383.647372433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1251143.3477942373</v>
      </c>
      <c r="R443" s="25">
        <f t="array" aca="1" ref="R443" ca="1">INDEX('Lorri 401b'!L:L,MATCH('Retirement Calculator'!A443,'Lorri 401b'!N:N,0),0)</f>
        <v>3923448.2005593297</v>
      </c>
      <c r="S443" s="25">
        <f t="shared" ca="1" si="267"/>
        <v>5174591.5483535668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1248427.3061053106</v>
      </c>
      <c r="R444" s="25">
        <f t="array" aca="1" ref="R444" ca="1">INDEX('Lorri 401b'!L:L,MATCH('Retirement Calculator'!A444,'Lorri 401b'!N:N,0),0)</f>
        <v>3919343.8428168125</v>
      </c>
      <c r="S444" s="25">
        <f t="shared" ca="1" si="267"/>
        <v>5167771.148922123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1245699.9475760132</v>
      </c>
      <c r="R445" s="25">
        <f t="array" aca="1" ref="R445" ca="1">INDEX('Lorri 401b'!L:L,MATCH('Retirement Calculator'!A445,'Lorri 401b'!N:N,0),0)</f>
        <v>3915222.3835837012</v>
      </c>
      <c r="S445" s="25">
        <f t="shared" ca="1" si="267"/>
        <v>5160922.3311597146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1242961.2250528438</v>
      </c>
      <c r="R446" s="25">
        <f t="array" aca="1" ref="R446" ca="1">INDEX('Lorri 401b'!L:L,MATCH('Retirement Calculator'!A446,'Lorri 401b'!N:N,0),0)</f>
        <v>3911083.7516037854</v>
      </c>
      <c r="S446" s="25">
        <f t="shared" ca="1" si="267"/>
        <v>5154044.9766566288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1240211.0911858277</v>
      </c>
      <c r="R447" s="25">
        <f t="array" aca="1" ref="R447" ca="1">INDEX('Lorri 401b'!L:L,MATCH('Retirement Calculator'!A447,'Lorri 401b'!N:N,0),0)</f>
        <v>3906927.8753239531</v>
      </c>
      <c r="S447" s="25">
        <f t="shared" ca="1" si="267"/>
        <v>5147138.9665097808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1237449.4984276993</v>
      </c>
      <c r="R448" s="25">
        <f t="array" aca="1" ref="R448" ca="1">INDEX('Lorri 401b'!L:L,MATCH('Retirement Calculator'!A448,'Lorri 401b'!N:N,0),0)</f>
        <v>3902754.6828929549</v>
      </c>
      <c r="S448" s="25">
        <f t="shared" ca="1" si="267"/>
        <v>5140204.1813206542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1234676.3990330787</v>
      </c>
      <c r="R449" s="25">
        <f t="array" aca="1" ref="R449" ca="1">INDEX('Lorri 401b'!L:L,MATCH('Retirement Calculator'!A449,'Lorri 401b'!N:N,0),0)</f>
        <v>3898564.1021601609</v>
      </c>
      <c r="S449" s="25">
        <f t="shared" ca="1" si="267"/>
        <v>5133240.5011932394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1231891.7450576471</v>
      </c>
      <c r="R450" s="25">
        <f t="array" aca="1" ref="R450" ca="1">INDEX('Lorri 401b'!L:L,MATCH('Retirement Calculator'!A450,'Lorri 401b'!N:N,0),0)</f>
        <v>3894356.0606743135</v>
      </c>
      <c r="S450" s="25">
        <f t="shared" ca="1" si="267"/>
        <v>5126247.8057319606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1229095.4883573179</v>
      </c>
      <c r="R451" s="25">
        <f t="array" aca="1" ref="R451" ca="1">INDEX('Lorri 401b'!L:L,MATCH('Retirement Calculator'!A451,'Lorri 401b'!N:N,0),0)</f>
        <v>3890130.4856822751</v>
      </c>
      <c r="S451" s="25">
        <f t="shared" ca="1" si="267"/>
        <v>5119225.9740395928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1226287.5805874038</v>
      </c>
      <c r="R452" s="25">
        <f t="array" aca="1" ref="R452" ca="1">INDEX('Lorri 401b'!L:L,MATCH('Retirement Calculator'!A452,'Lorri 401b'!N:N,0),0)</f>
        <v>3885887.30412777</v>
      </c>
      <c r="S452" s="25">
        <f t="shared" ca="1" si="267"/>
        <v>5112174.8847151734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1223467.973201782</v>
      </c>
      <c r="R453" s="25">
        <f t="array" aca="1" ref="R453" ca="1">INDEX('Lorri 401b'!L:L,MATCH('Retirement Calculator'!A453,'Lorri 401b'!N:N,0),0)</f>
        <v>3881626.4426501212</v>
      </c>
      <c r="S453" s="25">
        <f t="shared" ca="1" si="267"/>
        <v>5105094.4158519031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1220636.6174520534</v>
      </c>
      <c r="R454" s="25">
        <f t="array" aca="1" ref="R454" ca="1">INDEX('Lorri 401b'!L:L,MATCH('Retirement Calculator'!A454,'Lorri 401b'!N:N,0),0)</f>
        <v>3877347.8275829819</v>
      </c>
      <c r="S454" s="25">
        <f t="shared" ca="1" si="267"/>
        <v>5097984.4450350348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1217793.4643867007</v>
      </c>
      <c r="R455" s="25">
        <f t="array" aca="1" ref="R455" ca="1">INDEX('Lorri 401b'!L:L,MATCH('Retirement Calculator'!A455,'Lorri 401b'!N:N,0),0)</f>
        <v>3873051.384953063</v>
      </c>
      <c r="S455" s="25">
        <f t="shared" ca="1" si="267"/>
        <v>5090844.8493397636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1214938.4648502425</v>
      </c>
      <c r="R456" s="25">
        <f t="array" aca="1" ref="R456" ca="1">INDEX('Lorri 401b'!L:L,MATCH('Retirement Calculator'!A456,'Lorri 401b'!N:N,0),0)</f>
        <v>3868737.040478853</v>
      </c>
      <c r="S456" s="25">
        <f t="shared" ca="1" si="267"/>
        <v>5083675.5053290958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1212071.5694823824</v>
      </c>
      <c r="R457" s="25">
        <f t="array" aca="1" ref="R457" ca="1">INDEX('Lorri 401b'!L:L,MATCH('Retirement Calculator'!A457,'Lorri 401b'!N:N,0),0)</f>
        <v>3864404.7195693338</v>
      </c>
      <c r="S457" s="25">
        <f t="shared" ca="1" si="267"/>
        <v>5076476.2890517162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1209192.7287171562</v>
      </c>
      <c r="R458" s="25">
        <f t="array" aca="1" ref="R458" ca="1">INDEX('Lorri 401b'!L:L,MATCH('Retirement Calculator'!A458,'Lorri 401b'!N:N,0),0)</f>
        <v>3860054.3473226917</v>
      </c>
      <c r="S458" s="25">
        <f t="shared" ca="1" si="267"/>
        <v>5069247.0760398479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1206301.8927820749</v>
      </c>
      <c r="R459" s="25">
        <f t="array" aca="1" ref="R459" ca="1">INDEX('Lorri 401b'!L:L,MATCH('Retirement Calculator'!A459,'Lorri 401b'!N:N,0),0)</f>
        <v>3855685.8485250217</v>
      </c>
      <c r="S459" s="25">
        <f t="shared" ca="1" si="267"/>
        <v>5061987.7413070966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1203399.0116972639</v>
      </c>
      <c r="R460" s="25">
        <f t="array" aca="1" ref="R460" ca="1">INDEX('Lorri 401b'!L:L,MATCH('Retirement Calculator'!A460,'Lorri 401b'!N:N,0),0)</f>
        <v>3851299.1476490279</v>
      </c>
      <c r="S460" s="25">
        <f t="shared" ca="1" si="267"/>
        <v>5054698.1593462918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1200484.0352745997</v>
      </c>
      <c r="R461" s="25">
        <f t="array" aca="1" ref="R461" ca="1">INDEX('Lorri 401b'!L:L,MATCH('Retirement Calculator'!A461,'Lorri 401b'!N:N,0),0)</f>
        <v>3846894.1688527176</v>
      </c>
      <c r="S461" s="25">
        <f t="shared" ca="1" si="267"/>
        <v>5047378.2041273173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1197556.9131168411</v>
      </c>
      <c r="R462" s="25">
        <f t="array" aca="1" ref="R462" ca="1">INDEX('Lorri 401b'!L:L,MATCH('Retirement Calculator'!A462,'Lorri 401b'!N:N,0),0)</f>
        <v>3842470.8359780894</v>
      </c>
      <c r="S462" s="25">
        <f t="shared" ca="1" si="267"/>
        <v>5040027.7490949305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1194617.5946167584</v>
      </c>
      <c r="R463" s="25">
        <f t="array" aca="1" ref="R463" ca="1">INDEX('Lorri 401b'!L:L,MATCH('Retirement Calculator'!A463,'Lorri 401b'!N:N,0),0)</f>
        <v>3838029.0725498167</v>
      </c>
      <c r="S463" s="25">
        <f t="shared" ca="1" si="267"/>
        <v>5032646.6671665749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1191666.0289562587</v>
      </c>
      <c r="R464" s="25">
        <f t="array" aca="1" ref="R464" ca="1">INDEX('Lorri 401b'!L:L,MATCH('Retirement Calculator'!A464,'Lorri 401b'!N:N,0),0)</f>
        <v>3833568.8017739262</v>
      </c>
      <c r="S464" s="25">
        <f t="shared" ca="1" si="267"/>
        <v>5025234.8307301849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1188702.165105507</v>
      </c>
      <c r="R465" s="25">
        <f t="array" aca="1" ref="R465" ca="1">INDEX('Lorri 401b'!L:L,MATCH('Retirement Calculator'!A465,'Lorri 401b'!N:N,0),0)</f>
        <v>3829089.9465364697</v>
      </c>
      <c r="S465" s="25">
        <f t="shared" ca="1" si="267"/>
        <v>5017792.111641977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1185725.9518220439</v>
      </c>
      <c r="R466" s="25">
        <f t="array" aca="1" ref="R466" ca="1">INDEX('Lorri 401b'!L:L,MATCH('Retirement Calculator'!A466,'Lorri 401b'!N:N,0),0)</f>
        <v>3824592.4294021903</v>
      </c>
      <c r="S466" s="25">
        <f t="shared" ca="1" si="267"/>
        <v>5010318.3812242337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1182737.3376498995</v>
      </c>
      <c r="R467" s="25">
        <f t="array" aca="1" ref="R467" ca="1">INDEX('Lorri 401b'!L:L,MATCH('Retirement Calculator'!A467,'Lorri 401b'!N:N,0),0)</f>
        <v>3820076.1726131849</v>
      </c>
      <c r="S467" s="25">
        <f t="shared" ca="1" si="267"/>
        <v>5002813.5102630844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1179736.2709187046</v>
      </c>
      <c r="R468" s="25">
        <f t="array" aca="1" ref="R468" ca="1">INDEX('Lorri 401b'!L:L,MATCH('Retirement Calculator'!A468,'Lorri 401b'!N:N,0),0)</f>
        <v>3815541.0980875585</v>
      </c>
      <c r="S468" s="25">
        <f t="shared" ca="1" si="267"/>
        <v>4995277.3690062631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1176722.6997427964</v>
      </c>
      <c r="R469" s="25">
        <f t="array" aca="1" ref="R469" ca="1">INDEX('Lorri 401b'!L:L,MATCH('Retirement Calculator'!A469,'Lorri 401b'!N:N,0),0)</f>
        <v>3810987.1274180757</v>
      </c>
      <c r="S469" s="25">
        <f t="shared" ca="1" si="267"/>
        <v>4987709.8271608725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1173696.5720203219</v>
      </c>
      <c r="R470" s="25">
        <f t="array" aca="1" ref="R470" ca="1">INDEX('Lorri 401b'!L:L,MATCH('Retirement Calculator'!A470,'Lorri 401b'!N:N,0),0)</f>
        <v>3806414.1818708032</v>
      </c>
      <c r="S470" s="25">
        <f t="shared" ca="1" si="267"/>
        <v>4980110.7538911253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1170657.8354323371</v>
      </c>
      <c r="R471" s="25">
        <f t="array" aca="1" ref="R471" ca="1">INDEX('Lorri 401b'!L:L,MATCH('Retirement Calculator'!A471,'Lorri 401b'!N:N,0),0)</f>
        <v>3801822.1823837506</v>
      </c>
      <c r="S471" s="25">
        <f t="shared" ca="1" si="267"/>
        <v>4972480.0178160872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1167606.4374419025</v>
      </c>
      <c r="R472" s="25">
        <f t="array" aca="1" ref="R472" ca="1">INDEX('Lorri 401b'!L:L,MATCH('Retirement Calculator'!A472,'Lorri 401b'!N:N,0),0)</f>
        <v>3797211.0495655015</v>
      </c>
      <c r="S472" s="25">
        <f t="shared" ca="1" si="267"/>
        <v>4964817.4870074037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1164542.3252931742</v>
      </c>
      <c r="R473" s="25">
        <f t="array" aca="1" ref="R473" ca="1">INDEX('Lorri 401b'!L:L,MATCH('Retirement Calculator'!A473,'Lorri 401b'!N:N,0),0)</f>
        <v>3792580.7036938434</v>
      </c>
      <c r="S473" s="25">
        <f t="shared" ca="1" si="267"/>
        <v>4957123.0289870175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1161465.446010493</v>
      </c>
      <c r="R474" s="25">
        <f t="array" aca="1" ref="R474" ca="1">INDEX('Lorri 401b'!L:L,MATCH('Retirement Calculator'!A474,'Lorri 401b'!N:N,0),0)</f>
        <v>3787931.0647143866</v>
      </c>
      <c r="S474" s="25">
        <f t="shared" ca="1" si="267"/>
        <v>4949396.5107248798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1158375.7463974673</v>
      </c>
      <c r="R475" s="25">
        <f t="array" aca="1" ref="R475" ca="1">INDEX('Lorri 401b'!L:L,MATCH('Retirement Calculator'!A475,'Lorri 401b'!N:N,0),0)</f>
        <v>3783262.0522391819</v>
      </c>
      <c r="S475" s="25">
        <f t="shared" ca="1" si="267"/>
        <v>4941637.7986366488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1155273.173036054</v>
      </c>
      <c r="R476" s="25">
        <f t="array" aca="1" ref="R476" ca="1">INDEX('Lorri 401b'!L:L,MATCH('Retirement Calculator'!A476,'Lorri 401b'!N:N,0),0)</f>
        <v>3778573.5855453308</v>
      </c>
      <c r="S476" s="25">
        <f t="shared" ca="1" si="267"/>
        <v>4933846.758581385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1152157.6722856348</v>
      </c>
      <c r="R477" s="25">
        <f t="array" aca="1" ref="R477" ca="1">INDEX('Lorri 401b'!L:L,MATCH('Retirement Calculator'!A477,'Lorri 401b'!N:N,0),0)</f>
        <v>3773865.5835735886</v>
      </c>
      <c r="S477" s="25">
        <f t="shared" ca="1" si="267"/>
        <v>4926023.2558592232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1149029.1902820887</v>
      </c>
      <c r="R478" s="25">
        <f t="array" aca="1" ref="R478" ca="1">INDEX('Lorri 401b'!L:L,MATCH('Retirement Calculator'!A478,'Lorri 401b'!N:N,0),0)</f>
        <v>3769137.9649269641</v>
      </c>
      <c r="S478" s="25">
        <f t="shared" ca="1" si="267"/>
        <v>4918167.1552090533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1145887.6729368612</v>
      </c>
      <c r="R479" s="25">
        <f t="array" aca="1" ref="R479" ca="1">INDEX('Lorri 401b'!L:L,MATCH('Retirement Calculator'!A479,'Lorri 401b'!N:N,0),0)</f>
        <v>3764390.6478693117</v>
      </c>
      <c r="S479" s="25">
        <f t="shared" ca="1" si="267"/>
        <v>4910278.3208061727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1142733.0659360287</v>
      </c>
      <c r="R480" s="25">
        <f t="array" aca="1" ref="R480" ca="1">INDEX('Lorri 401b'!L:L,MATCH('Retirement Calculator'!A480,'Lorri 401b'!N:N,0),0)</f>
        <v>3759623.5503239194</v>
      </c>
      <c r="S480" s="25">
        <f t="shared" ca="1" si="267"/>
        <v>4902356.6162599484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1139565.3147393593</v>
      </c>
      <c r="R481" s="25">
        <f t="array" aca="1" ref="R481" ca="1">INDEX('Lorri 401b'!L:L,MATCH('Retirement Calculator'!A481,'Lorri 401b'!N:N,0),0)</f>
        <v>3754836.5898720878</v>
      </c>
      <c r="S481" s="25">
        <f t="shared" ca="1" si="267"/>
        <v>4894401.9046114469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1136384.3645793705</v>
      </c>
      <c r="R482" s="25">
        <f t="array" aca="1" ref="R482" ca="1">INDEX('Lorri 401b'!L:L,MATCH('Retirement Calculator'!A482,'Lorri 401b'!N:N,0),0)</f>
        <v>3750029.683751707</v>
      </c>
      <c r="S482" s="25">
        <f t="shared" ca="1" si="267"/>
        <v>4886414.0483310772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1133190.1604603818</v>
      </c>
      <c r="R483" s="25">
        <f t="array" aca="1" ref="R483" ca="1">INDEX('Lorri 401b'!L:L,MATCH('Retirement Calculator'!A483,'Lorri 401b'!N:N,0),0)</f>
        <v>3745202.7488558246</v>
      </c>
      <c r="S483" s="25">
        <f t="shared" ca="1" si="267"/>
        <v>4878392.9093162064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1129982.6471575638</v>
      </c>
      <c r="R484" s="25">
        <f t="array" aca="1" ref="R484" ca="1">INDEX('Lorri 401b'!L:L,MATCH('Retirement Calculator'!A484,'Lorri 401b'!N:N,0),0)</f>
        <v>3740355.7017312092</v>
      </c>
      <c r="S484" s="25">
        <f t="shared" ca="1" si="267"/>
        <v>4870338.3488887735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1126761.7692159843</v>
      </c>
      <c r="R485" s="25">
        <f t="array" aca="1" ref="R485" ca="1">INDEX('Lorri 401b'!L:L,MATCH('Retirement Calculator'!A485,'Lorri 401b'!N:N,0),0)</f>
        <v>3735488.4585769079</v>
      </c>
      <c r="S485" s="25">
        <f t="shared" ca="1" si="267"/>
        <v>4862250.2277928926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1123527.4709496479</v>
      </c>
      <c r="R486" s="25">
        <f t="array" aca="1" ref="R486" ca="1">INDEX('Lorri 401b'!L:L,MATCH('Retirement Calculator'!A486,'Lorri 401b'!N:N,0),0)</f>
        <v>3730600.9352427972</v>
      </c>
      <c r="S486" s="25">
        <f t="shared" ca="1" si="267"/>
        <v>4854128.4061924452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1120279.6964405354</v>
      </c>
      <c r="R487" s="25">
        <f t="array" aca="1" ref="R487" ca="1">INDEX('Lorri 401b'!L:L,MATCH('Retirement Calculator'!A487,'Lorri 401b'!N:N,0),0)</f>
        <v>3725693.0472281277</v>
      </c>
      <c r="S487" s="25">
        <f t="shared" ca="1" si="267"/>
        <v>4845972.7436686633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1117018.3895376348</v>
      </c>
      <c r="R488" s="25">
        <f t="array" aca="1" ref="R488" ca="1">INDEX('Lorri 401b'!L:L,MATCH('Retirement Calculator'!A488,'Lorri 401b'!N:N,0),0)</f>
        <v>3720764.7096800637</v>
      </c>
      <c r="S488" s="25">
        <f t="shared" ca="1" si="267"/>
        <v>4837783.099217698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1113743.4938559721</v>
      </c>
      <c r="R489" s="25">
        <f t="array" aca="1" ref="R489" ca="1">INDEX('Lorri 401b'!L:L,MATCH('Retirement Calculator'!A489,'Lorri 401b'!N:N,0),0)</f>
        <v>3715815.8373922161</v>
      </c>
      <c r="S489" s="25">
        <f t="shared" ca="1" si="267"/>
        <v>4829559.3312481884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1110454.9527756358</v>
      </c>
      <c r="R490" s="25">
        <f t="array" aca="1" ref="R490" ca="1">INDEX('Lorri 401b'!L:L,MATCH('Retirement Calculator'!A490,'Lorri 401b'!N:N,0),0)</f>
        <v>3710846.3448031689</v>
      </c>
      <c r="S490" s="25">
        <f t="shared" ca="1" si="267"/>
        <v>4821301.2975788042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1107152.709440798</v>
      </c>
      <c r="R491" s="25">
        <f t="array" aca="1" ref="R491" ca="1">INDEX('Lorri 401b'!L:L,MATCH('Retirement Calculator'!A491,'Lorri 401b'!N:N,0),0)</f>
        <v>3705856.1459950008</v>
      </c>
      <c r="S491" s="25">
        <f t="shared" ca="1" si="267"/>
        <v>4813008.8554357989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1103836.706758732</v>
      </c>
      <c r="R492" s="25">
        <f t="array" aca="1" ref="R492" ca="1">INDEX('Lorri 401b'!L:L,MATCH('Retirement Calculator'!A492,'Lorri 401b'!N:N,0),0)</f>
        <v>3700845.1546917986</v>
      </c>
      <c r="S492" s="25">
        <f t="shared" ca="1" si="267"/>
        <v>4804681.8614505306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1100506.8873988239</v>
      </c>
      <c r="R493" s="25">
        <f t="array" aca="1" ref="R493" ca="1">INDEX('Lorri 401b'!L:L,MATCH('Retirement Calculator'!A493,'Lorri 401b'!N:N,0),0)</f>
        <v>3695813.2842581668</v>
      </c>
      <c r="S493" s="25">
        <f t="shared" ca="1" si="267"/>
        <v>4796320.1716569904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1097163.1937915827</v>
      </c>
      <c r="R494" s="25">
        <f t="array" aca="1" ref="R494" ca="1">INDEX('Lorri 401b'!L:L,MATCH('Retirement Calculator'!A494,'Lorri 401b'!N:N,0),0)</f>
        <v>3690760.4476977279</v>
      </c>
      <c r="S494" s="25">
        <f t="shared" ca="1" si="267"/>
        <v>4787923.6414893102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1093805.5681276447</v>
      </c>
      <c r="R495" s="25">
        <f t="array" aca="1" ref="R495" ca="1">INDEX('Lorri 401b'!L:L,MATCH('Retirement Calculator'!A495,'Lorri 401b'!N:N,0),0)</f>
        <v>3685686.5576516208</v>
      </c>
      <c r="S495" s="25">
        <f t="shared" ca="1" si="267"/>
        <v>4779492.1257792655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1090433.9523567737</v>
      </c>
      <c r="R496" s="25">
        <f t="array" aca="1" ref="R496" ca="1">INDEX('Lorri 401b'!L:L,MATCH('Retirement Calculator'!A496,'Lorri 401b'!N:N,0),0)</f>
        <v>3680591.526396988</v>
      </c>
      <c r="S496" s="25">
        <f t="shared" ca="1" si="267"/>
        <v>4771025.4787537614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1087048.2881868575</v>
      </c>
      <c r="R497" s="25">
        <f t="array" aca="1" ref="R497" ca="1">INDEX('Lorri 401b'!L:L,MATCH('Retirement Calculator'!A497,'Lorri 401b'!N:N,0),0)</f>
        <v>3675475.2658454608</v>
      </c>
      <c r="S497" s="25">
        <f t="shared" ca="1" si="267"/>
        <v>4762523.5540323183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1083648.5170828998</v>
      </c>
      <c r="R498" s="25">
        <f t="array" aca="1" ref="R498" ca="1">INDEX('Lorri 401b'!L:L,MATCH('Retirement Calculator'!A498,'Lorri 401b'!N:N,0),0)</f>
        <v>3670337.6875416357</v>
      </c>
      <c r="S498" s="25">
        <f t="shared" ca="1" si="267"/>
        <v>4753986.2046245355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1080234.5802660091</v>
      </c>
      <c r="R499" s="25">
        <f t="array" aca="1" ref="R499" ca="1">INDEX('Lorri 401b'!L:L,MATCH('Retirement Calculator'!A499,'Lorri 401b'!N:N,0),0)</f>
        <v>3665178.7026615446</v>
      </c>
      <c r="S499" s="25">
        <f t="shared" ca="1" si="267"/>
        <v>4745413.2829275541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1076806.4187123813</v>
      </c>
      <c r="R500" s="25">
        <f t="array" aca="1" ref="R500" ca="1">INDEX('Lorri 401b'!L:L,MATCH('Retirement Calculator'!A500,'Lorri 401b'!N:N,0),0)</f>
        <v>3659998.2220111196</v>
      </c>
      <c r="S500" s="25">
        <f t="shared" ca="1" si="267"/>
        <v>4736804.6407235004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1073363.9731522801</v>
      </c>
      <c r="R501" s="25">
        <f t="array" aca="1" ref="R501" ca="1">INDEX('Lorri 401b'!L:L,MATCH('Retirement Calculator'!A501,'Lorri 401b'!N:N,0),0)</f>
        <v>3654796.1560246516</v>
      </c>
      <c r="S501" s="25">
        <f t="shared" ca="1" si="267"/>
        <v>4728160.1291769315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1069907.1840690118</v>
      </c>
      <c r="R502" s="25">
        <f t="array" aca="1" ref="R502" ca="1">INDEX('Lorri 401b'!L:L,MATCH('Retirement Calculator'!A502,'Lorri 401b'!N:N,0),0)</f>
        <v>3649572.4147632397</v>
      </c>
      <c r="S502" s="25">
        <f t="shared" ca="1" si="267"/>
        <v>4719479.5988322515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1066435.9916978965</v>
      </c>
      <c r="R503" s="25">
        <f t="array" aca="1" ref="R503" ca="1">INDEX('Lorri 401b'!L:L,MATCH('Retirement Calculator'!A503,'Lorri 401b'!N:N,0),0)</f>
        <v>3644326.9079132387</v>
      </c>
      <c r="S503" s="25">
        <f t="shared" ca="1" si="267"/>
        <v>4710762.899611135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1062950.336025235</v>
      </c>
      <c r="R504" s="25">
        <f t="array" aca="1" ref="R504" ca="1">INDEX('Lorri 401b'!L:L,MATCH('Retirement Calculator'!A504,'Lorri 401b'!N:N,0),0)</f>
        <v>3639059.5447846958</v>
      </c>
      <c r="S504" s="25">
        <f t="shared" ca="1" si="267"/>
        <v>4702009.8808099311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1059450.1567872707</v>
      </c>
      <c r="R505" s="25">
        <f t="array" aca="1" ref="R505" ca="1">INDEX('Lorri 401b'!L:L,MATCH('Retirement Calculator'!A505,'Lorri 401b'!N:N,0),0)</f>
        <v>3633770.2343097841</v>
      </c>
      <c r="S505" s="25">
        <f t="shared" ca="1" si="267"/>
        <v>4693220.3910970548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1055935.3934691481</v>
      </c>
      <c r="R506" s="25">
        <f t="array" aca="1" ref="R506" ca="1">INDEX('Lorri 401b'!L:L,MATCH('Retirement Calculator'!A506,'Lorri 401b'!N:N,0),0)</f>
        <v>3628458.8850412271</v>
      </c>
      <c r="S506" s="25">
        <f t="shared" ca="1" si="267"/>
        <v>4684394.2785103749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1052405.9853038667</v>
      </c>
      <c r="R507" s="25">
        <f t="array" aca="1" ref="R507" ca="1">INDEX('Lorri 401b'!L:L,MATCH('Retirement Calculator'!A507,'Lorri 401b'!N:N,0),0)</f>
        <v>3623125.4051507176</v>
      </c>
      <c r="S507" s="25">
        <f t="shared" ca="1" si="267"/>
        <v>4675531.3904545847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1048861.87127123</v>
      </c>
      <c r="R508" s="25">
        <f t="array" aca="1" ref="R508" ca="1">INDEX('Lorri 401b'!L:L,MATCH('Retirement Calculator'!A508,'Lorri 401b'!N:N,0),0)</f>
        <v>3617769.7024273309</v>
      </c>
      <c r="S508" s="25">
        <f t="shared" ca="1" si="267"/>
        <v>4666631.5736985607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1045302.9900967907</v>
      </c>
      <c r="R509" s="25">
        <f t="array" aca="1" ref="R509" ca="1">INDEX('Lorri 401b'!L:L,MATCH('Retirement Calculator'!A509,'Lorri 401b'!N:N,0),0)</f>
        <v>3612391.6842759303</v>
      </c>
      <c r="S509" s="25">
        <f t="shared" ca="1" si="267"/>
        <v>4657694.6743727215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1041729.2802507912</v>
      </c>
      <c r="R510" s="25">
        <f t="array" aca="1" ref="R510" ca="1">INDEX('Lorri 401b'!L:L,MATCH('Retirement Calculator'!A510,'Lorri 401b'!N:N,0),0)</f>
        <v>3606991.2577155656</v>
      </c>
      <c r="S510" s="25">
        <f t="shared" ca="1" si="267"/>
        <v>4648720.5379663566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1038140.6799471</v>
      </c>
      <c r="R511" s="25">
        <f t="array" aca="1" ref="R511" ca="1">INDEX('Lorri 401b'!L:L,MATCH('Retirement Calculator'!A511,'Lorri 401b'!N:N,0),0)</f>
        <v>3601568.3293778659</v>
      </c>
      <c r="S511" s="25">
        <f t="shared" ca="1" si="267"/>
        <v>4639709.009324966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1034537.1271421434</v>
      </c>
      <c r="R512" s="25">
        <f t="array" aca="1" ref="R512" ca="1">INDEX('Lorri 401b'!L:L,MATCH('Retirement Calculator'!A512,'Lorri 401b'!N:N,0),0)</f>
        <v>3596122.8055054257</v>
      </c>
      <c r="S512" s="25">
        <f t="shared" ca="1" si="267"/>
        <v>4630659.9326475691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1030918.5595338328</v>
      </c>
      <c r="R513" s="25">
        <f t="array" aca="1" ref="R513" ca="1">INDEX('Lorri 401b'!L:L,MATCH('Retirement Calculator'!A513,'Lorri 401b'!N:N,0),0)</f>
        <v>3590654.5919501837</v>
      </c>
      <c r="S513" s="25">
        <f t="shared" ca="1" si="267"/>
        <v>4621573.1514840163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1027284.9145604876</v>
      </c>
      <c r="R514" s="25">
        <f t="array" aca="1" ref="R514" ca="1">INDEX('Lorri 401b'!L:L,MATCH('Retirement Calculator'!A514,'Lorri 401b'!N:N,0),0)</f>
        <v>3585163.5941717951</v>
      </c>
      <c r="S514" s="25">
        <f t="shared" ca="1" si="267"/>
        <v>4612448.5087322826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1023636.1293997535</v>
      </c>
      <c r="R515" s="25">
        <f t="array" aca="1" ref="R515" ca="1">INDEX('Lorri 401b'!L:L,MATCH('Retirement Calculator'!A515,'Lorri 401b'!N:N,0),0)</f>
        <v>3579649.7172359964</v>
      </c>
      <c r="S515" s="25">
        <f t="shared" ca="1" si="267"/>
        <v>4603285.8466357496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1019972.1409675163</v>
      </c>
      <c r="R516" s="25">
        <f t="array" aca="1" ref="R516" ca="1">INDEX('Lorri 401b'!L:L,MATCH('Retirement Calculator'!A516,'Lorri 401b'!N:N,0),0)</f>
        <v>3574112.8658129652</v>
      </c>
      <c r="S516" s="25">
        <f t="shared" ca="1" si="267"/>
        <v>4594085.0067804819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1016292.8859168115</v>
      </c>
      <c r="R517" s="25">
        <f t="array" aca="1" ref="R517" ca="1">INDEX('Lorri 401b'!L:L,MATCH('Retirement Calculator'!A517,'Lorri 401b'!N:N,0),0)</f>
        <v>3568552.9441756713</v>
      </c>
      <c r="S517" s="25">
        <f t="shared" ca="1" si="267"/>
        <v>4584845.8300924832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1012598.3006367288</v>
      </c>
      <c r="R518" s="25">
        <f t="array" aca="1" ref="R518" ca="1">INDEX('Lorri 401b'!L:L,MATCH('Retirement Calculator'!A518,'Lorri 401b'!N:N,0),0)</f>
        <v>3562969.8561982219</v>
      </c>
      <c r="S518" s="25">
        <f t="shared" ca="1" si="267"/>
        <v>4575568.1568349507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1008888.3212513123</v>
      </c>
      <c r="R519" s="25">
        <f t="array" aca="1" ref="R519" ca="1">INDEX('Lorri 401b'!L:L,MATCH('Retirement Calculator'!A519,'Lorri 401b'!N:N,0),0)</f>
        <v>3557363.5053542</v>
      </c>
      <c r="S519" s="25">
        <f t="shared" ca="1" si="267"/>
        <v>4566251.8266055118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1005162.8836184565</v>
      </c>
      <c r="R520" s="25">
        <f t="array" aca="1" ref="R520" ca="1">INDEX('Lorri 401b'!L:L,MATCH('Retirement Calculator'!A520,'Lorri 401b'!N:N,0),0)</f>
        <v>3551733.7947149947</v>
      </c>
      <c r="S520" s="25">
        <f t="shared" ca="1" si="267"/>
        <v>4556896.678333451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1001421.9233287973</v>
      </c>
      <c r="R521" s="25">
        <f t="array" aca="1" ref="R521" ca="1">INDEX('Lorri 401b'!L:L,MATCH('Retirement Calculator'!A521,'Lorri 401b'!N:N,0),0)</f>
        <v>3546080.6269481261</v>
      </c>
      <c r="S521" s="25">
        <f t="shared" ref="S521:S775" ca="1" si="527">SUM(Q521:R521)</f>
        <v>4547502.5502769239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997665.3757045978</v>
      </c>
      <c r="R522" s="25">
        <f t="array" aca="1" ref="R522" ca="1">INDEX('Lorri 401b'!L:L,MATCH('Retirement Calculator'!A522,'Lorri 401b'!N:N,0),0)</f>
        <v>3540403.904315562</v>
      </c>
      <c r="S522" s="25">
        <f t="shared" ca="1" si="527"/>
        <v>4538069.2800201597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993893.17579863081</v>
      </c>
      <c r="R523" s="25">
        <f t="array" aca="1" ref="R523" ca="1">INDEX('Lorri 401b'!L:L,MATCH('Retirement Calculator'!A523,'Lorri 401b'!N:N,0),0)</f>
        <v>3534703.5286720288</v>
      </c>
      <c r="S523" s="25">
        <f t="shared" ca="1" si="527"/>
        <v>4528596.7044706596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990105.25839305564</v>
      </c>
      <c r="R524" s="25">
        <f t="array" aca="1" ref="R524" ca="1">INDEX('Lorri 401b'!L:L,MATCH('Retirement Calculator'!A524,'Lorri 401b'!N:N,0),0)</f>
        <v>3528979.4014633144</v>
      </c>
      <c r="S524" s="25">
        <f t="shared" ca="1" si="527"/>
        <v>4519084.6598563697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986301.55799829052</v>
      </c>
      <c r="R525" s="25">
        <f t="array" aca="1" ref="R525" ca="1">INDEX('Lorri 401b'!L:L,MATCH('Retirement Calculator'!A525,'Lorri 401b'!N:N,0),0)</f>
        <v>3523231.4237245638</v>
      </c>
      <c r="S525" s="25">
        <f t="shared" ca="1" si="527"/>
        <v>4509532.9817228541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982482.00885188056</v>
      </c>
      <c r="R526" s="25">
        <f t="array" aca="1" ref="R526" ca="1">INDEX('Lorri 401b'!L:L,MATCH('Retirement Calculator'!A526,'Lorri 401b'!N:N,0),0)</f>
        <v>3517459.496078568</v>
      </c>
      <c r="S526" s="25">
        <f t="shared" ca="1" si="527"/>
        <v>4499941.5049304487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978646.54491736053</v>
      </c>
      <c r="R527" s="25">
        <f t="array" aca="1" ref="R527" ca="1">INDEX('Lorri 401b'!L:L,MATCH('Retirement Calculator'!A527,'Lorri 401b'!N:N,0),0)</f>
        <v>3511663.5187340477</v>
      </c>
      <c r="S527" s="25">
        <f t="shared" ca="1" si="527"/>
        <v>4490310.0636514081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974795.09988311341</v>
      </c>
      <c r="R528" s="25">
        <f t="array" aca="1" ref="R528" ca="1">INDEX('Lorri 401b'!L:L,MATCH('Retirement Calculator'!A528,'Lorri 401b'!N:N,0),0)</f>
        <v>3505843.3914839248</v>
      </c>
      <c r="S528" s="25">
        <f t="shared" ca="1" si="527"/>
        <v>4480638.4913670383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970927.60716122354</v>
      </c>
      <c r="R529" s="25">
        <f t="array" aca="1" ref="R529" ca="1">INDEX('Lorri 401b'!L:L,MATCH('Retirement Calculator'!A529,'Lorri 401b'!N:N,0),0)</f>
        <v>3499999.0137035935</v>
      </c>
      <c r="S529" s="25">
        <f t="shared" ca="1" si="527"/>
        <v>4470926.6208648169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967043.99988632579</v>
      </c>
      <c r="R530" s="25">
        <f t="array" aca="1" ref="R530" ca="1">INDEX('Lorri 401b'!L:L,MATCH('Retirement Calculator'!A530,'Lorri 401b'!N:N,0),0)</f>
        <v>3494130.2843491775</v>
      </c>
      <c r="S530" s="25">
        <f t="shared" ca="1" si="527"/>
        <v>4461174.2842355035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963144.2109144493</v>
      </c>
      <c r="R531" s="25">
        <f t="array" aca="1" ref="R531" ca="1">INDEX('Lorri 401b'!L:L,MATCH('Retirement Calculator'!A531,'Lorri 401b'!N:N,0),0)</f>
        <v>3488237.1019557845</v>
      </c>
      <c r="S531" s="25">
        <f t="shared" ca="1" si="527"/>
        <v>4451381.3128702343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959228.17282185669</v>
      </c>
      <c r="R532" s="25">
        <f t="array" aca="1" ref="R532" ca="1">INDEX('Lorri 401b'!L:L,MATCH('Retirement Calculator'!A532,'Lorri 401b'!N:N,0),0)</f>
        <v>3482319.3646357525</v>
      </c>
      <c r="S532" s="25">
        <f t="shared" ca="1" si="527"/>
        <v>4441547.5374576095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955295.81790387828</v>
      </c>
      <c r="R533" s="25">
        <f t="array" aca="1" ref="R533" ca="1">INDEX('Lorri 401b'!L:L,MATCH('Retirement Calculator'!A533,'Lorri 401b'!N:N,0),0)</f>
        <v>3476376.9700768869</v>
      </c>
      <c r="S533" s="25">
        <f t="shared" ca="1" si="527"/>
        <v>4431672.7879807651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951347.07817374158</v>
      </c>
      <c r="R534" s="25">
        <f t="array" aca="1" ref="R534" ca="1">INDEX('Lorri 401b'!L:L,MATCH('Retirement Calculator'!A534,'Lorri 401b'!N:N,0),0)</f>
        <v>3470409.8155406928</v>
      </c>
      <c r="S534" s="25">
        <f t="shared" ca="1" si="527"/>
        <v>4421756.8937144345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947381.88536139601</v>
      </c>
      <c r="R535" s="25">
        <f t="array" aca="1" ref="R535" ca="1">INDEX('Lorri 401b'!L:L,MATCH('Retirement Calculator'!A535,'Lorri 401b'!N:N,0),0)</f>
        <v>3464417.7978605977</v>
      </c>
      <c r="S535" s="25">
        <f t="shared" ca="1" si="527"/>
        <v>4411799.683221994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943400.17091233237</v>
      </c>
      <c r="R536" s="25">
        <f t="array" aca="1" ref="R536" ca="1">INDEX('Lorri 401b'!L:L,MATCH('Retirement Calculator'!A536,'Lorri 401b'!N:N,0),0)</f>
        <v>3458400.8134401692</v>
      </c>
      <c r="S536" s="25">
        <f t="shared" ca="1" si="527"/>
        <v>4401800.9843525011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939401.86598639761</v>
      </c>
      <c r="R537" s="25">
        <f t="array" aca="1" ref="R537" ca="1">INDEX('Lorri 401b'!L:L,MATCH('Retirement Calculator'!A537,'Lorri 401b'!N:N,0),0)</f>
        <v>3452358.758251322</v>
      </c>
      <c r="S537" s="25">
        <f t="shared" ca="1" si="527"/>
        <v>4391760.6242377199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935386.90145660483</v>
      </c>
      <c r="R538" s="25">
        <f t="array" aca="1" ref="R538" ca="1">INDEX('Lorri 401b'!L:L,MATCH('Retirement Calculator'!A538,'Lorri 401b'!N:N,0),0)</f>
        <v>3446291.5278325211</v>
      </c>
      <c r="S538" s="25">
        <f t="shared" ca="1" si="527"/>
        <v>4381678.4292891258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931355.20790793782</v>
      </c>
      <c r="R539" s="25">
        <f t="array" aca="1" ref="R539" ca="1">INDEX('Lorri 401b'!L:L,MATCH('Retirement Calculator'!A539,'Lorri 401b'!N:N,0),0)</f>
        <v>3440199.0172869754</v>
      </c>
      <c r="S539" s="25">
        <f t="shared" ca="1" si="527"/>
        <v>4371554.2251949133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927306.71563615138</v>
      </c>
      <c r="R540" s="25">
        <f t="array" aca="1" ref="R540" ca="1">INDEX('Lorri 401b'!L:L,MATCH('Retirement Calculator'!A540,'Lorri 401b'!N:N,0),0)</f>
        <v>3434081.1212808234</v>
      </c>
      <c r="S540" s="25">
        <f t="shared" ca="1" si="527"/>
        <v>4361387.8369169747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923241.35464656586</v>
      </c>
      <c r="R541" s="25">
        <f t="array" aca="1" ref="R541" ca="1">INDEX('Lorri 401b'!L:L,MATCH('Retirement Calculator'!A541,'Lorri 401b'!N:N,0),0)</f>
        <v>3427937.7340413122</v>
      </c>
      <c r="S541" s="25">
        <f t="shared" ca="1" si="527"/>
        <v>4351179.0886878781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919159.05465285701</v>
      </c>
      <c r="R542" s="25">
        <f t="array" aca="1" ref="R542" ca="1">INDEX('Lorri 401b'!L:L,MATCH('Retirement Calculator'!A542,'Lorri 401b'!N:N,0),0)</f>
        <v>3421768.7493549697</v>
      </c>
      <c r="S542" s="25">
        <f t="shared" ca="1" si="527"/>
        <v>4340927.8040078264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915059.74507584109</v>
      </c>
      <c r="R543" s="25">
        <f t="array" aca="1" ref="R543" ca="1">INDEX('Lorri 401b'!L:L,MATCH('Retirement Calculator'!A543,'Lorri 401b'!N:N,0),0)</f>
        <v>3415574.0605657673</v>
      </c>
      <c r="S543" s="25">
        <f t="shared" ca="1" si="527"/>
        <v>4330633.8056416083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910943.35504225432</v>
      </c>
      <c r="R544" s="25">
        <f t="array" aca="1" ref="R544" ca="1">INDEX('Lorri 401b'!L:L,MATCH('Retirement Calculator'!A544,'Lorri 401b'!N:N,0),0)</f>
        <v>3409353.5605732771</v>
      </c>
      <c r="S544" s="25">
        <f t="shared" ca="1" si="527"/>
        <v>4320296.9156155316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906809.81338352757</v>
      </c>
      <c r="R545" s="25">
        <f t="array" aca="1" ref="R545" ca="1">INDEX('Lorri 401b'!L:L,MATCH('Retirement Calculator'!A545,'Lorri 401b'!N:N,0),0)</f>
        <v>3403107.1418308178</v>
      </c>
      <c r="S545" s="25">
        <f t="shared" ca="1" si="527"/>
        <v>4309916.9552143458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902659.04863455612</v>
      </c>
      <c r="R546" s="25">
        <f t="array" aca="1" ref="R546" ca="1">INDEX('Lorri 401b'!L:L,MATCH('Retirement Calculator'!A546,'Lorri 401b'!N:N,0),0)</f>
        <v>3396834.6963435984</v>
      </c>
      <c r="S546" s="25">
        <f t="shared" ca="1" si="527"/>
        <v>4299493.7449781541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898490.98903246399</v>
      </c>
      <c r="R547" s="25">
        <f t="array" aca="1" ref="R547" ca="1">INDEX('Lorri 401b'!L:L,MATCH('Retirement Calculator'!A547,'Lorri 401b'!N:N,0),0)</f>
        <v>3390536.1156668491</v>
      </c>
      <c r="S547" s="25">
        <f t="shared" ca="1" si="527"/>
        <v>4289027.1046993127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894305.5625153631</v>
      </c>
      <c r="R548" s="25">
        <f t="array" aca="1" ref="R548" ca="1">INDEX('Lorri 401b'!L:L,MATCH('Retirement Calculator'!A548,'Lorri 401b'!N:N,0),0)</f>
        <v>3384211.2909039464</v>
      </c>
      <c r="S548" s="25">
        <f t="shared" ca="1" si="527"/>
        <v>4278516.8534193095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890102.69672110758</v>
      </c>
      <c r="R549" s="25">
        <f t="array" aca="1" ref="R549" ca="1">INDEX('Lorri 401b'!L:L,MATCH('Retirement Calculator'!A549,'Lorri 401b'!N:N,0),0)</f>
        <v>3377860.1127045318</v>
      </c>
      <c r="S549" s="25">
        <f t="shared" ca="1" si="527"/>
        <v>4267962.809425639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885882.31898604275</v>
      </c>
      <c r="R550" s="25">
        <f t="array" aca="1" ref="R550" ca="1">INDEX('Lorri 401b'!L:L,MATCH('Retirement Calculator'!A550,'Lorri 401b'!N:N,0),0)</f>
        <v>3371482.4712626194</v>
      </c>
      <c r="S550" s="25">
        <f t="shared" ca="1" si="527"/>
        <v>4257364.7902486622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881644.3563437484</v>
      </c>
      <c r="R551" s="25">
        <f t="array" aca="1" ref="R551" ca="1">INDEX('Lorri 401b'!L:L,MATCH('Retirement Calculator'!A551,'Lorri 401b'!N:N,0),0)</f>
        <v>3365078.2563146991</v>
      </c>
      <c r="S551" s="25">
        <f t="shared" ca="1" si="527"/>
        <v>4246722.6126584476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877388.7355237779</v>
      </c>
      <c r="R552" s="25">
        <f t="array" aca="1" ref="R552" ca="1">INDEX('Lorri 401b'!L:L,MATCH('Retirement Calculator'!A552,'Lorri 401b'!N:N,0),0)</f>
        <v>3358647.3571378291</v>
      </c>
      <c r="S552" s="25">
        <f t="shared" ca="1" si="527"/>
        <v>4236036.0926616071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873115.38295039081</v>
      </c>
      <c r="R553" s="25">
        <f t="array" aca="1" ref="R553" ca="1">INDEX('Lorri 401b'!L:L,MATCH('Retirement Calculator'!A553,'Lorri 401b'!N:N,0),0)</f>
        <v>3352189.662547722</v>
      </c>
      <c r="S553" s="25">
        <f t="shared" ca="1" si="527"/>
        <v>4225305.0454981131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868824.22474128124</v>
      </c>
      <c r="R554" s="25">
        <f t="array" aca="1" ref="R554" ca="1">INDEX('Lorri 401b'!L:L,MATCH('Retirement Calculator'!A554,'Lorri 401b'!N:N,0),0)</f>
        <v>3345705.0608968232</v>
      </c>
      <c r="S554" s="25">
        <f t="shared" ca="1" si="527"/>
        <v>4214529.2856381042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864515.18670630048</v>
      </c>
      <c r="R555" s="25">
        <f t="array" aca="1" ref="R555" ca="1">INDEX('Lorri 401b'!L:L,MATCH('Retirement Calculator'!A555,'Lorri 401b'!N:N,0),0)</f>
        <v>3339193.4400723786</v>
      </c>
      <c r="S555" s="25">
        <f t="shared" ca="1" si="527"/>
        <v>4203708.626778679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860188.1943461739</v>
      </c>
      <c r="R556" s="25">
        <f t="array" aca="1" ref="R556" ca="1">INDEX('Lorri 401b'!L:L,MATCH('Retirement Calculator'!A556,'Lorri 401b'!N:N,0),0)</f>
        <v>3332654.6874944991</v>
      </c>
      <c r="S556" s="25">
        <f t="shared" ca="1" si="527"/>
        <v>4192842.8818406733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855843.17285121349</v>
      </c>
      <c r="R557" s="25">
        <f t="array" aca="1" ref="R557" ca="1">INDEX('Lorri 401b'!L:L,MATCH('Retirement Calculator'!A557,'Lorri 401b'!N:N,0),0)</f>
        <v>3326088.6901142118</v>
      </c>
      <c r="S557" s="25">
        <f t="shared" ca="1" si="527"/>
        <v>4181931.8629654255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851480.04710002407</v>
      </c>
      <c r="R558" s="25">
        <f t="array" aca="1" ref="R558" ca="1">INDEX('Lorri 401b'!L:L,MATCH('Retirement Calculator'!A558,'Lorri 401b'!N:N,0),0)</f>
        <v>3319495.3344115065</v>
      </c>
      <c r="S558" s="25">
        <f t="shared" ca="1" si="527"/>
        <v>4170975.3815115308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847098.7416582047</v>
      </c>
      <c r="R559" s="25">
        <f t="array" aca="1" ref="R559" ca="1">INDEX('Lorri 401b'!L:L,MATCH('Retirement Calculator'!A559,'Lorri 401b'!N:N,0),0)</f>
        <v>3312874.5063933735</v>
      </c>
      <c r="S559" s="25">
        <f t="shared" ca="1" si="527"/>
        <v>4159973.2480515782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842699.18077704438</v>
      </c>
      <c r="R560" s="25">
        <f t="array" aca="1" ref="R560" ca="1">INDEX('Lorri 401b'!L:L,MATCH('Retirement Calculator'!A560,'Lorri 401b'!N:N,0),0)</f>
        <v>3306226.0915918313</v>
      </c>
      <c r="S560" s="25">
        <f t="shared" ca="1" si="527"/>
        <v>4148925.2723688758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838281.28839221259</v>
      </c>
      <c r="R561" s="25">
        <f t="array" aca="1" ref="R561" ca="1">INDEX('Lorri 401b'!L:L,MATCH('Retirement Calculator'!A561,'Lorri 401b'!N:N,0),0)</f>
        <v>3299549.9750619493</v>
      </c>
      <c r="S561" s="25">
        <f t="shared" ca="1" si="527"/>
        <v>4137831.2634541621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833844.98812244402</v>
      </c>
      <c r="R562" s="25">
        <f t="array" aca="1" ref="R562" ca="1">INDEX('Lorri 401b'!L:L,MATCH('Retirement Calculator'!A562,'Lorri 401b'!N:N,0),0)</f>
        <v>3292846.0413798597</v>
      </c>
      <c r="S562" s="25">
        <f t="shared" ca="1" si="527"/>
        <v>4126691.0295023038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829390.20326821809</v>
      </c>
      <c r="R563" s="25">
        <f t="array" aca="1" ref="R563" ca="1">INDEX('Lorri 401b'!L:L,MATCH('Retirement Calculator'!A563,'Lorri 401b'!N:N,0),0)</f>
        <v>3286114.1746407612</v>
      </c>
      <c r="S563" s="25">
        <f t="shared" ca="1" si="527"/>
        <v>4115504.3779089795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824916.85681043286</v>
      </c>
      <c r="R564" s="25">
        <f t="array" aca="1" ref="R564" ca="1">INDEX('Lorri 401b'!L:L,MATCH('Retirement Calculator'!A564,'Lorri 401b'!N:N,0),0)</f>
        <v>3279354.2584569165</v>
      </c>
      <c r="S564" s="25">
        <f t="shared" ca="1" si="527"/>
        <v>4104271.1152673494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820424.87140907347</v>
      </c>
      <c r="R565" s="25">
        <f t="array" aca="1" ref="R565" ca="1">INDEX('Lorri 401b'!L:L,MATCH('Retirement Calculator'!A565,'Lorri 401b'!N:N,0),0)</f>
        <v>3272566.1759556392</v>
      </c>
      <c r="S565" s="25">
        <f t="shared" ca="1" si="527"/>
        <v>4092991.0473647127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815914.16940187511</v>
      </c>
      <c r="R566" s="25">
        <f t="array" aca="1" ref="R566" ca="1">INDEX('Lorri 401b'!L:L,MATCH('Retirement Calculator'!A566,'Lorri 401b'!N:N,0),0)</f>
        <v>3265749.8097772733</v>
      </c>
      <c r="S566" s="25">
        <f t="shared" ca="1" si="527"/>
        <v>4081663.9791791486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811384.67280298006</v>
      </c>
      <c r="R567" s="25">
        <f t="array" aca="1" ref="R567" ca="1">INDEX('Lorri 401b'!L:L,MATCH('Retirement Calculator'!A567,'Lorri 401b'!N:N,0),0)</f>
        <v>3258905.0420731641</v>
      </c>
      <c r="S567" s="25">
        <f t="shared" ca="1" si="527"/>
        <v>4070289.7148761442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806836.30330158968</v>
      </c>
      <c r="R568" s="25">
        <f t="array" aca="1" ref="R568" ca="1">INDEX('Lorri 401b'!L:L,MATCH('Retirement Calculator'!A568,'Lorri 401b'!N:N,0),0)</f>
        <v>3252031.7545036213</v>
      </c>
      <c r="S568" s="25">
        <f t="shared" ca="1" si="527"/>
        <v>4058868.0578052108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802268.98226061021</v>
      </c>
      <c r="R569" s="25">
        <f t="array" aca="1" ref="R569" ca="1">INDEX('Lorri 401b'!L:L,MATCH('Retirement Calculator'!A569,'Lorri 401b'!N:N,0),0)</f>
        <v>3245129.8282358716</v>
      </c>
      <c r="S569" s="25">
        <f t="shared" ca="1" si="527"/>
        <v>4047398.8104964821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797682.63071529323</v>
      </c>
      <c r="R570" s="25">
        <f t="array" aca="1" ref="R570" ca="1">INDEX('Lorri 401b'!L:L,MATCH('Retirement Calculator'!A570,'Lorri 401b'!N:N,0),0)</f>
        <v>3238199.1439420064</v>
      </c>
      <c r="S570" s="25">
        <f t="shared" ca="1" si="527"/>
        <v>4035881.7746572997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793077.16937187081</v>
      </c>
      <c r="R571" s="25">
        <f t="array" aca="1" ref="R571" ca="1">INDEX('Lorri 401b'!L:L,MATCH('Retirement Calculator'!A571,'Lorri 401b'!N:N,0),0)</f>
        <v>3231239.5817969167</v>
      </c>
      <c r="S571" s="25">
        <f t="shared" ca="1" si="527"/>
        <v>4024316.7511687875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788452.51860618417</v>
      </c>
      <c r="R572" s="25">
        <f t="array" aca="1" ref="R572" ca="1">INDEX('Lorri 401b'!L:L,MATCH('Retirement Calculator'!A572,'Lorri 401b'!N:N,0),0)</f>
        <v>3224251.0214762227</v>
      </c>
      <c r="S572" s="25">
        <f t="shared" ca="1" si="527"/>
        <v>4012703.5400824067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783808.59846230713</v>
      </c>
      <c r="R573" s="25">
        <f t="array" aca="1" ref="R573" ca="1">INDEX('Lorri 401b'!L:L,MATCH('Retirement Calculator'!A573,'Lorri 401b'!N:N,0),0)</f>
        <v>3217233.3421541923</v>
      </c>
      <c r="S573" s="25">
        <f t="shared" ca="1" si="527"/>
        <v>4001041.9406164996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779145.32865116396</v>
      </c>
      <c r="R574" s="25">
        <f t="array" aca="1" ref="R574" ca="1">INDEX('Lorri 401b'!L:L,MATCH('Retirement Calculator'!A574,'Lorri 401b'!N:N,0),0)</f>
        <v>3210186.4225016534</v>
      </c>
      <c r="S574" s="25">
        <f t="shared" ca="1" si="527"/>
        <v>3989331.7511528172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774462.62854914099</v>
      </c>
      <c r="R575" s="25">
        <f t="array" aca="1" ref="R575" ca="1">INDEX('Lorri 401b'!L:L,MATCH('Retirement Calculator'!A575,'Lorri 401b'!N:N,0),0)</f>
        <v>3203110.1406838959</v>
      </c>
      <c r="S575" s="25">
        <f t="shared" ca="1" si="527"/>
        <v>3977572.7692330368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769760.4171966929</v>
      </c>
      <c r="R576" s="25">
        <f t="array" aca="1" ref="R576" ca="1">INDEX('Lorri 401b'!L:L,MATCH('Retirement Calculator'!A576,'Lorri 401b'!N:N,0),0)</f>
        <v>3196004.3743585641</v>
      </c>
      <c r="S576" s="25">
        <f t="shared" ca="1" si="527"/>
        <v>3965764.791555257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765038.61329694302</v>
      </c>
      <c r="R577" s="25">
        <f t="array" aca="1" ref="R577" ca="1">INDEX('Lorri 401b'!L:L,MATCH('Retirement Calculator'!A577,'Lorri 401b'!N:N,0),0)</f>
        <v>3188869.0006735437</v>
      </c>
      <c r="S577" s="25">
        <f t="shared" ca="1" si="527"/>
        <v>3953907.6139704864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760297.13521427743</v>
      </c>
      <c r="R578" s="25">
        <f t="array" aca="1" ref="R578" ca="1">INDEX('Lorri 401b'!L:L,MATCH('Retirement Calculator'!A578,'Lorri 401b'!N:N,0),0)</f>
        <v>3181703.8962648357</v>
      </c>
      <c r="S578" s="25">
        <f t="shared" ca="1" si="527"/>
        <v>3942001.0314791133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755535.90097293409</v>
      </c>
      <c r="R579" s="25">
        <f t="array" aca="1" ref="R579" ca="1">INDEX('Lorri 401b'!L:L,MATCH('Retirement Calculator'!A579,'Lorri 401b'!N:N,0),0)</f>
        <v>3174508.9372544247</v>
      </c>
      <c r="S579" s="25">
        <f t="shared" ca="1" si="527"/>
        <v>3930044.8382273586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750754.82825558516</v>
      </c>
      <c r="R580" s="25">
        <f t="array" aca="1" ref="R580" ca="1">INDEX('Lorri 401b'!L:L,MATCH('Retirement Calculator'!A580,'Lorri 401b'!N:N,0),0)</f>
        <v>3167283.9992481368</v>
      </c>
      <c r="S580" s="25">
        <f t="shared" ca="1" si="527"/>
        <v>3918038.8275037222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745953.83440191392</v>
      </c>
      <c r="R581" s="25">
        <f t="array" aca="1" ref="R581" ca="1">INDEX('Lorri 401b'!L:L,MATCH('Retirement Calculator'!A581,'Lorri 401b'!N:N,0),0)</f>
        <v>3160028.9573334893</v>
      </c>
      <c r="S581" s="25">
        <f t="shared" ca="1" si="527"/>
        <v>3905982.7917354032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741132.83640718576</v>
      </c>
      <c r="R582" s="25">
        <f t="array" aca="1" ref="R582" ca="1">INDEX('Lorri 401b'!L:L,MATCH('Retirement Calculator'!A582,'Lorri 401b'!N:N,0),0)</f>
        <v>3152743.686077531</v>
      </c>
      <c r="S582" s="25">
        <f t="shared" ca="1" si="527"/>
        <v>3893876.522484717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736291.75092081283</v>
      </c>
      <c r="R583" s="25">
        <f t="array" aca="1" ref="R583" ca="1">INDEX('Lorri 401b'!L:L,MATCH('Retirement Calculator'!A583,'Lorri 401b'!N:N,0),0)</f>
        <v>3145428.0595246726</v>
      </c>
      <c r="S583" s="25">
        <f t="shared" ca="1" si="527"/>
        <v>3881719.8104454856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731430.49424491345</v>
      </c>
      <c r="R584" s="25">
        <f t="array" aca="1" ref="R584" ca="1">INDEX('Lorri 401b'!L:L,MATCH('Retirement Calculator'!A584,'Lorri 401b'!N:N,0),0)</f>
        <v>3138081.9511945108</v>
      </c>
      <c r="S584" s="25">
        <f t="shared" ca="1" si="527"/>
        <v>3869512.4454394244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726548.98233286443</v>
      </c>
      <c r="R585" s="25">
        <f t="array" aca="1" ref="R585" ca="1">INDEX('Lorri 401b'!L:L,MATCH('Retirement Calculator'!A585,'Lorri 401b'!N:N,0),0)</f>
        <v>3130705.2340796399</v>
      </c>
      <c r="S585" s="25">
        <f t="shared" ca="1" si="527"/>
        <v>3857254.2164125042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721647.13078784849</v>
      </c>
      <c r="R586" s="25">
        <f t="array" aca="1" ref="R586" ca="1">INDEX('Lorri 401b'!L:L,MATCH('Retirement Calculator'!A586,'Lorri 401b'!N:N,0),0)</f>
        <v>3123297.7806434571</v>
      </c>
      <c r="S586" s="25">
        <f t="shared" ca="1" si="527"/>
        <v>3844944.9114313056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716724.85486139508</v>
      </c>
      <c r="R587" s="25">
        <f t="array" aca="1" ref="R587" ca="1">INDEX('Lorri 401b'!L:L,MATCH('Retirement Calculator'!A587,'Lorri 401b'!N:N,0),0)</f>
        <v>3115859.4628179572</v>
      </c>
      <c r="S587" s="25">
        <f t="shared" ca="1" si="527"/>
        <v>3832584.3176793521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711782.06945191475</v>
      </c>
      <c r="R588" s="25">
        <f t="array" aca="1" ref="R588" ca="1">INDEX('Lorri 401b'!L:L,MATCH('Retirement Calculator'!A588,'Lorri 401b'!N:N,0),0)</f>
        <v>3108390.1520015174</v>
      </c>
      <c r="S588" s="25">
        <f t="shared" ca="1" si="527"/>
        <v>3820172.221453432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706818.68910322827</v>
      </c>
      <c r="R589" s="25">
        <f t="array" aca="1" ref="R589" ca="1">INDEX('Lorri 401b'!L:L,MATCH('Retirement Calculator'!A589,'Lorri 401b'!N:N,0),0)</f>
        <v>3100889.7190566757</v>
      </c>
      <c r="S589" s="25">
        <f t="shared" ca="1" si="527"/>
        <v>3807708.4081599042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701834.62800308887</v>
      </c>
      <c r="R590" s="25">
        <f t="array" aca="1" ref="R590" ca="1">INDEX('Lorri 401b'!L:L,MATCH('Retirement Calculator'!A590,'Lorri 401b'!N:N,0),0)</f>
        <v>3093358.0343078971</v>
      </c>
      <c r="S590" s="25">
        <f t="shared" ca="1" si="527"/>
        <v>3795192.6623109858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696829.79998169898</v>
      </c>
      <c r="R591" s="25">
        <f t="array" aca="1" ref="R591" ca="1">INDEX('Lorri 401b'!L:L,MATCH('Retirement Calculator'!A591,'Lorri 401b'!N:N,0),0)</f>
        <v>3085794.9675393323</v>
      </c>
      <c r="S591" s="25">
        <f t="shared" ca="1" si="527"/>
        <v>3782624.7675210312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691804.11851021985</v>
      </c>
      <c r="R592" s="25">
        <f t="array" aca="1" ref="R592" ca="1">INDEX('Lorri 401b'!L:L,MATCH('Retirement Calculator'!A592,'Lorri 401b'!N:N,0),0)</f>
        <v>3078200.3879925651</v>
      </c>
      <c r="S592" s="25">
        <f t="shared" ca="1" si="527"/>
        <v>3770004.5065027848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686757.49669927626</v>
      </c>
      <c r="R593" s="25">
        <f t="array" aca="1" ref="R593" ca="1">INDEX('Lorri 401b'!L:L,MATCH('Retirement Calculator'!A593,'Lorri 401b'!N:N,0),0)</f>
        <v>3070574.1643643528</v>
      </c>
      <c r="S593" s="25">
        <f t="shared" ca="1" si="527"/>
        <v>3757331.6610636292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681689.84729745379</v>
      </c>
      <c r="R594" s="25">
        <f t="array" aca="1" ref="R594" ca="1">INDEX('Lorri 401b'!L:L,MATCH('Retirement Calculator'!A594,'Lorri 401b'!N:N,0),0)</f>
        <v>3062916.1648043566</v>
      </c>
      <c r="S594" s="25">
        <f t="shared" ca="1" si="527"/>
        <v>3744606.0121018104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676601.0826897904</v>
      </c>
      <c r="R595" s="25">
        <f t="array" aca="1" ref="R595" ca="1">INDEX('Lorri 401b'!L:L,MATCH('Retirement Calculator'!A595,'Lorri 401b'!N:N,0),0)</f>
        <v>3055226.2569128601</v>
      </c>
      <c r="S595" s="25">
        <f t="shared" ca="1" si="527"/>
        <v>3731827.3396026506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671491.11489626172</v>
      </c>
      <c r="R596" s="25">
        <f t="array" aca="1" ref="R596" ca="1">INDEX('Lorri 401b'!L:L,MATCH('Retirement Calculator'!A596,'Lorri 401b'!N:N,0),0)</f>
        <v>3047504.3077384825</v>
      </c>
      <c r="S596" s="25">
        <f t="shared" ca="1" si="527"/>
        <v>3718995.4226347441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666359.85557025997</v>
      </c>
      <c r="R597" s="25">
        <f t="array" aca="1" ref="R597" ca="1">INDEX('Lorri 401b'!L:L,MATCH('Retirement Calculator'!A597,'Lorri 401b'!N:N,0),0)</f>
        <v>3039750.1837758785</v>
      </c>
      <c r="S597" s="25">
        <f t="shared" ca="1" si="527"/>
        <v>3706110.0393461385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661207.21599706658</v>
      </c>
      <c r="R598" s="25">
        <f t="array" aca="1" ref="R598" ca="1">INDEX('Lorri 401b'!L:L,MATCH('Retirement Calculator'!A598,'Lorri 401b'!N:N,0),0)</f>
        <v>3031963.7509634299</v>
      </c>
      <c r="S598" s="25">
        <f t="shared" ca="1" si="527"/>
        <v>3693170.9669604963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656033.10709231824</v>
      </c>
      <c r="R599" s="25">
        <f t="array" aca="1" ref="R599" ca="1">INDEX('Lorri 401b'!L:L,MATCH('Retirement Calculator'!A599,'Lorri 401b'!N:N,0),0)</f>
        <v>3024144.8746809298</v>
      </c>
      <c r="S599" s="25">
        <f t="shared" ca="1" si="527"/>
        <v>3680177.9817732479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650837.43940046674</v>
      </c>
      <c r="R600" s="25">
        <f t="array" aca="1" ref="R600" ca="1">INDEX('Lorri 401b'!L:L,MATCH('Retirement Calculator'!A600,'Lorri 401b'!N:N,0),0)</f>
        <v>3016293.4197472525</v>
      </c>
      <c r="S600" s="25">
        <f t="shared" ca="1" si="527"/>
        <v>3667130.8591477191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645620.12309323251</v>
      </c>
      <c r="R601" s="25">
        <f t="array" aca="1" ref="R601" ca="1">INDEX('Lorri 401b'!L:L,MATCH('Retirement Calculator'!A601,'Lorri 401b'!N:N,0),0)</f>
        <v>3008409.2504180181</v>
      </c>
      <c r="S601" s="25">
        <f t="shared" ca="1" si="527"/>
        <v>3654029.3735112506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640381.06796805153</v>
      </c>
      <c r="R602" s="25">
        <f t="array" aca="1" ref="R602" ca="1">INDEX('Lorri 401b'!L:L,MATCH('Retirement Calculator'!A602,'Lorri 401b'!N:N,0),0)</f>
        <v>3000492.2303832453</v>
      </c>
      <c r="S602" s="25">
        <f t="shared" ca="1" si="527"/>
        <v>3640873.2983512967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635120.18344651558</v>
      </c>
      <c r="R603" s="25">
        <f t="array" aca="1" ref="R603" ca="1">INDEX('Lorri 401b'!L:L,MATCH('Retirement Calculator'!A603,'Lorri 401b'!N:N,0),0)</f>
        <v>2992542.2227649945</v>
      </c>
      <c r="S603" s="25">
        <f t="shared" ca="1" si="527"/>
        <v>3627662.4062115103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629837.3785728066</v>
      </c>
      <c r="R604" s="25">
        <f t="array" aca="1" ref="R604" ca="1">INDEX('Lorri 401b'!L:L,MATCH('Retirement Calculator'!A604,'Lorri 401b'!N:N,0),0)</f>
        <v>2984559.090115001</v>
      </c>
      <c r="S604" s="25">
        <f t="shared" ca="1" si="527"/>
        <v>3614396.4686878077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624532.56201212376</v>
      </c>
      <c r="R605" s="25">
        <f t="array" aca="1" ref="R605" ca="1">INDEX('Lorri 401b'!L:L,MATCH('Retirement Calculator'!A605,'Lorri 401b'!N:N,0),0)</f>
        <v>2976542.694412299</v>
      </c>
      <c r="S605" s="25">
        <f t="shared" ca="1" si="527"/>
        <v>3601075.2564244228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619205.64204910479</v>
      </c>
      <c r="R606" s="25">
        <f t="array" aca="1" ref="R606" ca="1">INDEX('Lorri 401b'!L:L,MATCH('Retirement Calculator'!A606,'Lorri 401b'!N:N,0),0)</f>
        <v>2968492.8970608357</v>
      </c>
      <c r="S606" s="25">
        <f t="shared" ca="1" si="527"/>
        <v>3587698.5391099406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613856.52658623992</v>
      </c>
      <c r="R607" s="25">
        <f t="array" aca="1" ref="R607" ca="1">INDEX('Lorri 401b'!L:L,MATCH('Retirement Calculator'!A607,'Lorri 401b'!N:N,0),0)</f>
        <v>2960409.5588870747</v>
      </c>
      <c r="S607" s="25">
        <f t="shared" ca="1" si="527"/>
        <v>3574266.0854733149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608485.1231422798</v>
      </c>
      <c r="R608" s="25">
        <f t="array" aca="1" ref="R608" ca="1">INDEX('Lorri 401b'!L:L,MATCH('Retirement Calculator'!A608,'Lorri 401b'!N:N,0),0)</f>
        <v>2952292.5401375894</v>
      </c>
      <c r="S608" s="25">
        <f t="shared" ca="1" si="527"/>
        <v>3560777.6632798691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603091.3388506365</v>
      </c>
      <c r="R609" s="25">
        <f t="array" aca="1" ref="R609" ca="1">INDEX('Lorri 401b'!L:L,MATCH('Retirement Calculator'!A609,'Lorri 401b'!N:N,0),0)</f>
        <v>2944141.7004766483</v>
      </c>
      <c r="S609" s="25">
        <f t="shared" ca="1" si="527"/>
        <v>3547233.0393272848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597675.08045777795</v>
      </c>
      <c r="R610" s="25">
        <f t="array" aca="1" ref="R610" ca="1">INDEX('Lorri 401b'!L:L,MATCH('Retirement Calculator'!A610,'Lorri 401b'!N:N,0),0)</f>
        <v>2935956.8989837863</v>
      </c>
      <c r="S610" s="25">
        <f t="shared" ca="1" si="527"/>
        <v>3533631.9794415645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592236.25432161591</v>
      </c>
      <c r="R611" s="25">
        <f t="array" aca="1" ref="R611" ca="1">INDEX('Lorri 401b'!L:L,MATCH('Retirement Calculator'!A611,'Lorri 401b'!N:N,0),0)</f>
        <v>2927737.9941513711</v>
      </c>
      <c r="S611" s="25">
        <f t="shared" ca="1" si="527"/>
        <v>3519974.2484729867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586774.76640988654</v>
      </c>
      <c r="R612" s="25">
        <f t="array" aca="1" ref="R612" ca="1">INDEX('Lorri 401b'!L:L,MATCH('Retirement Calculator'!A612,'Lorri 401b'!N:N,0),0)</f>
        <v>2919484.8438821537</v>
      </c>
      <c r="S612" s="25">
        <f t="shared" ca="1" si="527"/>
        <v>3506259.6102920403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581290.52229852497</v>
      </c>
      <c r="R613" s="25">
        <f t="array" aca="1" ref="R613" ca="1">INDEX('Lorri 401b'!L:L,MATCH('Retirement Calculator'!A613,'Lorri 401b'!N:N,0),0)</f>
        <v>2911197.3054868151</v>
      </c>
      <c r="S613" s="25">
        <f t="shared" ca="1" si="527"/>
        <v>3492487.8277853401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575783.42717003264</v>
      </c>
      <c r="R614" s="25">
        <f t="array" aca="1" ref="R614" ca="1">INDEX('Lorri 401b'!L:L,MATCH('Retirement Calculator'!A614,'Lorri 401b'!N:N,0),0)</f>
        <v>2902875.2356814956</v>
      </c>
      <c r="S614" s="25">
        <f t="shared" ca="1" si="527"/>
        <v>3478658.6628515283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570253.38581183832</v>
      </c>
      <c r="R615" s="25">
        <f t="array" aca="1" ref="R615" ca="1">INDEX('Lorri 401b'!L:L,MATCH('Retirement Calculator'!A615,'Lorri 401b'!N:N,0),0)</f>
        <v>2894518.4905853206</v>
      </c>
      <c r="S615" s="25">
        <f t="shared" ca="1" si="527"/>
        <v>3464771.876397159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564700.3026146515</v>
      </c>
      <c r="R616" s="25">
        <f t="array" aca="1" ref="R616" ca="1">INDEX('Lorri 401b'!L:L,MATCH('Retirement Calculator'!A616,'Lorri 401b'!N:N,0),0)</f>
        <v>2886126.9257179117</v>
      </c>
      <c r="S616" s="25">
        <f t="shared" ca="1" si="527"/>
        <v>3450827.2283325633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559124.08157080971</v>
      </c>
      <c r="R617" s="25">
        <f t="array" aca="1" ref="R617" ca="1">INDEX('Lorri 401b'!L:L,MATCH('Retirement Calculator'!A617,'Lorri 401b'!N:N,0),0)</f>
        <v>2877700.3959968886</v>
      </c>
      <c r="S617" s="25">
        <f t="shared" ca="1" si="527"/>
        <v>3436824.4775676983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553524.62627261865</v>
      </c>
      <c r="R618" s="25">
        <f t="array" aca="1" ref="R618" ca="1">INDEX('Lorri 401b'!L:L,MATCH('Retirement Calculator'!A618,'Lorri 401b'!N:N,0),0)</f>
        <v>2869238.755735361</v>
      </c>
      <c r="S618" s="25">
        <f t="shared" ca="1" si="527"/>
        <v>3422763.3820079798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547901.83991068508</v>
      </c>
      <c r="R619" s="25">
        <f t="array" aca="1" ref="R619" ca="1">INDEX('Lorri 401b'!L:L,MATCH('Retirement Calculator'!A619,'Lorri 401b'!N:N,0),0)</f>
        <v>2860741.8586394107</v>
      </c>
      <c r="S619" s="25">
        <f t="shared" ca="1" si="527"/>
        <v>3408643.6985500958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542255.6252722434</v>
      </c>
      <c r="R620" s="25">
        <f t="array" aca="1" ref="R620" ca="1">INDEX('Lorri 401b'!L:L,MATCH('Retirement Calculator'!A620,'Lorri 401b'!N:N,0),0)</f>
        <v>2852209.5578055605</v>
      </c>
      <c r="S620" s="25">
        <f t="shared" ca="1" si="527"/>
        <v>3394465.1830778038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536585.88473947498</v>
      </c>
      <c r="R621" s="25">
        <f t="array" aca="1" ref="R621" ca="1">INDEX('Lorri 401b'!L:L,MATCH('Retirement Calculator'!A621,'Lorri 401b'!N:N,0),0)</f>
        <v>2843641.705718236</v>
      </c>
      <c r="S621" s="25">
        <f t="shared" ca="1" si="527"/>
        <v>3380227.5904577109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530892.52028782002</v>
      </c>
      <c r="R622" s="25">
        <f t="array" aca="1" ref="R622" ca="1">INDEX('Lorri 401b'!L:L,MATCH('Retirement Calculator'!A622,'Lorri 401b'!N:N,0),0)</f>
        <v>2835038.1542472141</v>
      </c>
      <c r="S622" s="25">
        <f t="shared" ca="1" si="527"/>
        <v>3365930.6745350342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525175.43348428316</v>
      </c>
      <c r="R623" s="25">
        <f t="array" aca="1" ref="R623" ca="1">INDEX('Lorri 401b'!L:L,MATCH('Retirement Calculator'!A623,'Lorri 401b'!N:N,0),0)</f>
        <v>2826398.7546450631</v>
      </c>
      <c r="S623" s="25">
        <f t="shared" ca="1" si="527"/>
        <v>3351574.1881293464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519434.5254857316</v>
      </c>
      <c r="R624" s="25">
        <f t="array" aca="1" ref="R624" ca="1">INDEX('Lorri 401b'!L:L,MATCH('Retirement Calculator'!A624,'Lorri 401b'!N:N,0),0)</f>
        <v>2817723.3575445698</v>
      </c>
      <c r="S624" s="25">
        <f t="shared" ca="1" si="527"/>
        <v>3337157.8830303014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513669.69703718607</v>
      </c>
      <c r="R625" s="25">
        <f t="array" aca="1" ref="R625" ca="1">INDEX('Lorri 401b'!L:L,MATCH('Retirement Calculator'!A625,'Lorri 401b'!N:N,0),0)</f>
        <v>2809011.8129561576</v>
      </c>
      <c r="S625" s="25">
        <f t="shared" ca="1" si="527"/>
        <v>3322681.5099933436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507880.84847010492</v>
      </c>
      <c r="R626" s="25">
        <f t="array" aca="1" ref="R626" ca="1">INDEX('Lorri 401b'!L:L,MATCH('Retirement Calculator'!A626,'Lorri 401b'!N:N,0),0)</f>
        <v>2800263.9702652935</v>
      </c>
      <c r="S626" s="25">
        <f t="shared" ca="1" si="527"/>
        <v>3308144.8187353984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502067.87970066094</v>
      </c>
      <c r="R627" s="25">
        <f t="array" aca="1" ref="R627" ca="1">INDEX('Lorri 401b'!L:L,MATCH('Retirement Calculator'!A627,'Lorri 401b'!N:N,0),0)</f>
        <v>2791479.6782298842</v>
      </c>
      <c r="S627" s="25">
        <f t="shared" ca="1" si="527"/>
        <v>3293547.557930545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496230.69022801094</v>
      </c>
      <c r="R628" s="25">
        <f t="array" aca="1" ref="R628" ca="1">INDEX('Lorri 401b'!L:L,MATCH('Retirement Calculator'!A628,'Lorri 401b'!N:N,0),0)</f>
        <v>2782658.784977661</v>
      </c>
      <c r="S628" s="25">
        <f t="shared" ca="1" si="527"/>
        <v>3278889.475205672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490369.17913255823</v>
      </c>
      <c r="R629" s="25">
        <f t="array" aca="1" ref="R629" ca="1">INDEX('Lorri 401b'!L:L,MATCH('Retirement Calculator'!A629,'Lorri 401b'!N:N,0),0)</f>
        <v>2773801.1380035533</v>
      </c>
      <c r="S629" s="25">
        <f t="shared" ca="1" si="527"/>
        <v>3264170.3171361117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484483.24507420778</v>
      </c>
      <c r="R630" s="25">
        <f t="array" aca="1" ref="R630" ca="1">INDEX('Lorri 401b'!L:L,MATCH('Retirement Calculator'!A630,'Lorri 401b'!N:N,0),0)</f>
        <v>2764906.5841670535</v>
      </c>
      <c r="S630" s="25">
        <f t="shared" ca="1" si="527"/>
        <v>3249389.8292412614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478572.78629061423</v>
      </c>
      <c r="R631" s="25">
        <f t="array" aca="1" ref="R631" ca="1">INDEX('Lorri 401b'!L:L,MATCH('Retirement Calculator'!A631,'Lorri 401b'!N:N,0),0)</f>
        <v>2755974.9696895685</v>
      </c>
      <c r="S631" s="25">
        <f t="shared" ca="1" si="527"/>
        <v>3234547.7559801829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472637.70059542236</v>
      </c>
      <c r="R632" s="25">
        <f t="array" aca="1" ref="R632" ca="1">INDEX('Lorri 401b'!L:L,MATCH('Retirement Calculator'!A632,'Lorri 401b'!N:N,0),0)</f>
        <v>2747006.1401517605</v>
      </c>
      <c r="S632" s="25">
        <f t="shared" ca="1" si="527"/>
        <v>3219643.8407471827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466677.88537650055</v>
      </c>
      <c r="R633" s="25">
        <f t="array" aca="1" ref="R633" ca="1">INDEX('Lorri 401b'!L:L,MATCH('Retirement Calculator'!A633,'Lorri 401b'!N:N,0),0)</f>
        <v>2737999.9404908782</v>
      </c>
      <c r="S633" s="25">
        <f t="shared" ca="1" si="527"/>
        <v>3204677.8258673786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460693.23759416654</v>
      </c>
      <c r="R634" s="25">
        <f t="array" aca="1" ref="R634" ca="1">INDEX('Lorri 401b'!L:L,MATCH('Retirement Calculator'!A634,'Lorri 401b'!N:N,0),0)</f>
        <v>2728956.2149980757</v>
      </c>
      <c r="S634" s="25">
        <f t="shared" ca="1" si="527"/>
        <v>3189649.4525922425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454683.65377940616</v>
      </c>
      <c r="R635" s="25">
        <f t="array" aca="1" ref="R635" ca="1">INDEX('Lorri 401b'!L:L,MATCH('Retirement Calculator'!A635,'Lorri 401b'!N:N,0),0)</f>
        <v>2719874.8073157198</v>
      </c>
      <c r="S635" s="25">
        <f t="shared" ca="1" si="527"/>
        <v>3174558.4610951259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448649.03003208427</v>
      </c>
      <c r="R636" s="25">
        <f t="array" aca="1" ref="R636" ca="1">INDEX('Lorri 401b'!L:L,MATCH('Retirement Calculator'!A636,'Lorri 401b'!N:N,0),0)</f>
        <v>2710755.5604346874</v>
      </c>
      <c r="S636" s="25">
        <f t="shared" ca="1" si="527"/>
        <v>3159404.5904667717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442589.2620191485</v>
      </c>
      <c r="R637" s="25">
        <f t="array" aca="1" ref="R637" ca="1">INDEX('Lorri 401b'!L:L,MATCH('Retirement Calculator'!A637,'Lorri 401b'!N:N,0),0)</f>
        <v>2701598.3166916505</v>
      </c>
      <c r="S637" s="25">
        <f t="shared" ca="1" si="527"/>
        <v>3144187.5787107991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436504.24497282552</v>
      </c>
      <c r="R638" s="25">
        <f t="array" aca="1" ref="R638" ca="1">INDEX('Lorri 401b'!L:L,MATCH('Retirement Calculator'!A638,'Lorri 401b'!N:N,0),0)</f>
        <v>2692402.9177663513</v>
      </c>
      <c r="S638" s="25">
        <f t="shared" ca="1" si="527"/>
        <v>3128907.1627391768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430393.87368880952</v>
      </c>
      <c r="R639" s="25">
        <f t="array" aca="1" ref="R639" ca="1">INDEX('Lorri 401b'!L:L,MATCH('Retirement Calculator'!A639,'Lorri 401b'!N:N,0),0)</f>
        <v>2683169.2046788633</v>
      </c>
      <c r="S639" s="25">
        <f t="shared" ca="1" si="527"/>
        <v>3113563.0783676729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424258.04252444347</v>
      </c>
      <c r="R640" s="25">
        <f t="array" aca="1" ref="R640" ca="1">INDEX('Lorri 401b'!L:L,MATCH('Retirement Calculator'!A640,'Lorri 401b'!N:N,0),0)</f>
        <v>2673897.0177868442</v>
      </c>
      <c r="S640" s="25">
        <f t="shared" ca="1" si="527"/>
        <v>3098155.0603112876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418096.64539689256</v>
      </c>
      <c r="R641" s="25">
        <f t="array" aca="1" ref="R641" ca="1">INDEX('Lorri 401b'!L:L,MATCH('Retirement Calculator'!A641,'Lorri 401b'!N:N,0),0)</f>
        <v>2664586.1967827748</v>
      </c>
      <c r="S641" s="25">
        <f t="shared" ca="1" si="527"/>
        <v>3082682.8421796672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411909.57578131021</v>
      </c>
      <c r="R642" s="25">
        <f t="array" aca="1" ref="R642" ca="1">INDEX('Lorri 401b'!L:L,MATCH('Retirement Calculator'!A642,'Lorri 401b'!N:N,0),0)</f>
        <v>2655236.5806911886</v>
      </c>
      <c r="S642" s="25">
        <f t="shared" ca="1" si="527"/>
        <v>3067146.1564724986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405696.72670899623</v>
      </c>
      <c r="R643" s="25">
        <f t="array" aca="1" ref="R643" ca="1">INDEX('Lorri 401b'!L:L,MATCH('Retirement Calculator'!A643,'Lorri 401b'!N:N,0),0)</f>
        <v>2645848.0078658871</v>
      </c>
      <c r="S643" s="25">
        <f t="shared" ca="1" si="527"/>
        <v>3051544.7345748832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399457.99076554761</v>
      </c>
      <c r="R644" s="25">
        <f t="array" aca="1" ref="R644" ca="1">INDEX('Lorri 401b'!L:L,MATCH('Retirement Calculator'!A644,'Lorri 401b'!N:N,0),0)</f>
        <v>2636420.3159871469</v>
      </c>
      <c r="S644" s="25">
        <f t="shared" ca="1" si="527"/>
        <v>3035878.3067526948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393193.26008900133</v>
      </c>
      <c r="R645" s="25">
        <f t="array" aca="1" ref="R645" ca="1">INDEX('Lorri 401b'!L:L,MATCH('Retirement Calculator'!A645,'Lorri 401b'!N:N,0),0)</f>
        <v>2626953.3420589124</v>
      </c>
      <c r="S645" s="25">
        <f t="shared" ca="1" si="527"/>
        <v>3020146.6021479135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386902.42636796943</v>
      </c>
      <c r="R646" s="25">
        <f t="array" aca="1" ref="R646" ca="1">INDEX('Lorri 401b'!L:L,MATCH('Retirement Calculator'!A646,'Lorri 401b'!N:N,0),0)</f>
        <v>2617446.9224059768</v>
      </c>
      <c r="S646" s="25">
        <f t="shared" ca="1" si="527"/>
        <v>3004349.3487739461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380585.38083976653</v>
      </c>
      <c r="R647" s="25">
        <f t="array" aca="1" ref="R647" ca="1">INDEX('Lorri 401b'!L:L,MATCH('Retirement Calculator'!A647,'Lorri 401b'!N:N,0),0)</f>
        <v>2607900.8926711539</v>
      </c>
      <c r="S647" s="25">
        <f t="shared" ca="1" si="527"/>
        <v>2988486.2735109203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374242.01428852946</v>
      </c>
      <c r="R648" s="25">
        <f t="array" aca="1" ref="R648" ca="1">INDEX('Lorri 401b'!L:L,MATCH('Retirement Calculator'!A648,'Lorri 401b'!N:N,0),0)</f>
        <v>2598315.0878124358</v>
      </c>
      <c r="S648" s="25">
        <f t="shared" ca="1" si="527"/>
        <v>2972557.1021009651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367872.21704332891</v>
      </c>
      <c r="R649" s="25">
        <f t="array" aca="1" ref="R649" ca="1">INDEX('Lorri 401b'!L:L,MATCH('Retirement Calculator'!A649,'Lorri 401b'!N:N,0),0)</f>
        <v>2588689.3421001397</v>
      </c>
      <c r="S649" s="25">
        <f t="shared" ca="1" si="527"/>
        <v>2956561.5591434687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361475.87897627335</v>
      </c>
      <c r="R650" s="25">
        <f t="array" aca="1" ref="R650" ca="1">INDEX('Lorri 401b'!L:L,MATCH('Retirement Calculator'!A650,'Lorri 401b'!N:N,0),0)</f>
        <v>2579023.4891140424</v>
      </c>
      <c r="S650" s="25">
        <f t="shared" ca="1" si="527"/>
        <v>2940499.3680903157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355052.88950060506</v>
      </c>
      <c r="R651" s="25">
        <f t="array" aca="1" ref="R651" ca="1">INDEX('Lorri 401b'!L:L,MATCH('Retirement Calculator'!A651,'Lorri 401b'!N:N,0),0)</f>
        <v>2569317.361740503</v>
      </c>
      <c r="S651" s="25">
        <f t="shared" ca="1" si="527"/>
        <v>2924370.2512411079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348603.13756878814</v>
      </c>
      <c r="R652" s="25">
        <f t="array" aca="1" ref="R652" ca="1">INDEX('Lorri 401b'!L:L,MATCH('Retirement Calculator'!A652,'Lorri 401b'!N:N,0),0)</f>
        <v>2559570.7921695737</v>
      </c>
      <c r="S652" s="25">
        <f t="shared" ca="1" si="527"/>
        <v>2908173.9297383619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342126.51167058869</v>
      </c>
      <c r="R653" s="25">
        <f t="array" aca="1" ref="R653" ca="1">INDEX('Lorri 401b'!L:L,MATCH('Retirement Calculator'!A653,'Lorri 401b'!N:N,0),0)</f>
        <v>2549783.611892099</v>
      </c>
      <c r="S653" s="25">
        <f t="shared" ca="1" si="527"/>
        <v>2891910.1235626875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335622.8998311467</v>
      </c>
      <c r="R654" s="25">
        <f t="array" aca="1" ref="R654" ca="1">INDEX('Lorri 401b'!L:L,MATCH('Retirement Calculator'!A654,'Lorri 401b'!N:N,0),0)</f>
        <v>2539955.6516968017</v>
      </c>
      <c r="S654" s="25">
        <f t="shared" ca="1" si="527"/>
        <v>2875578.5515279481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329092.18960904039</v>
      </c>
      <c r="R655" s="25">
        <f t="array" aca="1" ref="R655" ca="1">INDEX('Lorri 401b'!L:L,MATCH('Retirement Calculator'!A655,'Lorri 401b'!N:N,0),0)</f>
        <v>2530086.7416673573</v>
      </c>
      <c r="S655" s="25">
        <f t="shared" ca="1" si="527"/>
        <v>2859178.9312763978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322534.26809434197</v>
      </c>
      <c r="R656" s="25">
        <f t="array" aca="1" ref="R656" ca="1">INDEX('Lorri 401b'!L:L,MATCH('Retirement Calculator'!A656,'Lorri 401b'!N:N,0),0)</f>
        <v>2520176.7111794567</v>
      </c>
      <c r="S656" s="25">
        <f t="shared" ca="1" si="527"/>
        <v>2842710.9792737989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315949.02190666564</v>
      </c>
      <c r="R657" s="25">
        <f t="array" aca="1" ref="R657" ca="1">INDEX('Lorri 401b'!L:L,MATCH('Retirement Calculator'!A657,'Lorri 401b'!N:N,0),0)</f>
        <v>2510225.3888978567</v>
      </c>
      <c r="S657" s="25">
        <f t="shared" ca="1" si="527"/>
        <v>2826174.4108045222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309336.33719320735</v>
      </c>
      <c r="R658" s="25">
        <f t="array" aca="1" ref="R658" ca="1">INDEX('Lorri 401b'!L:L,MATCH('Retirement Calculator'!A658,'Lorri 401b'!N:N,0),0)</f>
        <v>2500232.6027734168</v>
      </c>
      <c r="S658" s="25">
        <f t="shared" ca="1" si="527"/>
        <v>2809568.9399666241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302696.0996267763</v>
      </c>
      <c r="R659" s="25">
        <f t="array" aca="1" ref="R659" ca="1">INDEX('Lorri 401b'!L:L,MATCH('Retirement Calculator'!A659,'Lorri 401b'!N:N,0),0)</f>
        <v>2490198.1800401248</v>
      </c>
      <c r="S659" s="25">
        <f t="shared" ca="1" si="527"/>
        <v>2792894.2796669011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296028.19440381846</v>
      </c>
      <c r="R660" s="25">
        <f t="array" aca="1" ref="R660" ca="1">INDEX('Lorri 401b'!L:L,MATCH('Retirement Calculator'!A660,'Lorri 401b'!N:N,0),0)</f>
        <v>2480121.9472121107</v>
      </c>
      <c r="S660" s="25">
        <f t="shared" ca="1" si="527"/>
        <v>2776150.1416159291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289332.50624243158</v>
      </c>
      <c r="R661" s="25">
        <f t="array" aca="1" ref="R661" ca="1">INDEX('Lorri 401b'!L:L,MATCH('Retirement Calculator'!A661,'Lorri 401b'!N:N,0),0)</f>
        <v>2470003.7300806465</v>
      </c>
      <c r="S661" s="25">
        <f t="shared" ca="1" si="527"/>
        <v>2759336.2363230782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282608.91938037227</v>
      </c>
      <c r="R662" s="25">
        <f t="array" aca="1" ref="R662" ca="1">INDEX('Lorri 401b'!L:L,MATCH('Retirement Calculator'!A662,'Lorri 401b'!N:N,0),0)</f>
        <v>2459843.3537111348</v>
      </c>
      <c r="S662" s="25">
        <f t="shared" ca="1" si="527"/>
        <v>2742452.2730915071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275857.3175730544</v>
      </c>
      <c r="R663" s="25">
        <f t="array" aca="1" ref="R663" ca="1">INDEX('Lorri 401b'!L:L,MATCH('Retirement Calculator'!A663,'Lorri 401b'!N:N,0),0)</f>
        <v>2449640.6424400834</v>
      </c>
      <c r="S663" s="25">
        <f t="shared" ca="1" si="527"/>
        <v>2725497.9600131377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269077.58409153938</v>
      </c>
      <c r="R664" s="25">
        <f t="array" aca="1" ref="R664" ca="1">INDEX('Lorri 401b'!L:L,MATCH('Retirement Calculator'!A664,'Lorri 401b'!N:N,0),0)</f>
        <v>2439395.4198720693</v>
      </c>
      <c r="S664" s="25">
        <f t="shared" ca="1" si="527"/>
        <v>2708473.0039636088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262269.60172051803</v>
      </c>
      <c r="R665" s="25">
        <f t="array" aca="1" ref="R665" ca="1">INDEX('Lorri 401b'!L:L,MATCH('Retirement Calculator'!A665,'Lorri 401b'!N:N,0),0)</f>
        <v>2429107.5088766883</v>
      </c>
      <c r="S665" s="25">
        <f t="shared" ca="1" si="527"/>
        <v>2691377.1105972063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255433.25275628408</v>
      </c>
      <c r="R666" s="25">
        <f t="array" aca="1" ref="R666" ca="1">INDEX('Lorri 401b'!L:L,MATCH('Retirement Calculator'!A666,'Lorri 401b'!N:N,0),0)</f>
        <v>2418776.7315854933</v>
      </c>
      <c r="S666" s="25">
        <f t="shared" ca="1" si="527"/>
        <v>2674209.9843417774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248568.41900469919</v>
      </c>
      <c r="R667" s="25">
        <f t="array" aca="1" ref="R667" ca="1">INDEX('Lorri 401b'!L:L,MATCH('Retirement Calculator'!A667,'Lorri 401b'!N:N,0),0)</f>
        <v>2408402.9093889184</v>
      </c>
      <c r="S667" s="25">
        <f t="shared" ca="1" si="527"/>
        <v>2656971.3283936176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241674.98177914936</v>
      </c>
      <c r="R668" s="25">
        <f t="array" aca="1" ref="R668" ca="1">INDEX('Lorri 401b'!L:L,MATCH('Retirement Calculator'!A668,'Lorri 401b'!N:N,0),0)</f>
        <v>2397985.862933191</v>
      </c>
      <c r="S668" s="25">
        <f t="shared" ca="1" si="527"/>
        <v>2639660.8447123403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234752.82189849304</v>
      </c>
      <c r="R669" s="25">
        <f t="array" aca="1" ref="R669" ca="1">INDEX('Lorri 401b'!L:L,MATCH('Retirement Calculator'!A669,'Lorri 401b'!N:N,0),0)</f>
        <v>2387525.4121172316</v>
      </c>
      <c r="S669" s="25">
        <f t="shared" ca="1" si="527"/>
        <v>2622278.2340157246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227801.81968500066</v>
      </c>
      <c r="R670" s="25">
        <f t="array" aca="1" ref="R670" ca="1">INDEX('Lorri 401b'!L:L,MATCH('Retirement Calculator'!A670,'Lorri 401b'!N:N,0),0)</f>
        <v>2377021.3760895389</v>
      </c>
      <c r="S670" s="25">
        <f t="shared" ca="1" si="527"/>
        <v>2604823.1957745394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220821.8549622854</v>
      </c>
      <c r="R671" s="25">
        <f t="array" aca="1" ref="R671" ca="1">INDEX('Lorri 401b'!L:L,MATCH('Retirement Calculator'!A671,'Lorri 401b'!N:N,0),0)</f>
        <v>2366473.5732450639</v>
      </c>
      <c r="S671" s="25">
        <f t="shared" ca="1" si="527"/>
        <v>2587295.4282073495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213812.80705322549</v>
      </c>
      <c r="R672" s="25">
        <f t="array" aca="1" ref="R672" ca="1">INDEX('Lorri 401b'!L:L,MATCH('Retirement Calculator'!A672,'Lorri 401b'!N:N,0),0)</f>
        <v>2355881.8212220706</v>
      </c>
      <c r="S672" s="25">
        <f t="shared" ca="1" si="527"/>
        <v>2569694.6282752962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206774.55477787784</v>
      </c>
      <c r="R673" s="25">
        <f t="array" aca="1" ref="R673" ca="1">INDEX('Lorri 401b'!L:L,MATCH('Retirement Calculator'!A673,'Lorri 401b'!N:N,0),0)</f>
        <v>2345245.9368989812</v>
      </c>
      <c r="S673" s="25">
        <f t="shared" ca="1" si="527"/>
        <v>2552020.4916768591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199706.97645138291</v>
      </c>
      <c r="R674" s="25">
        <f t="array" aca="1" ref="R674" ca="1">INDEX('Lorri 401b'!L:L,MATCH('Retirement Calculator'!A674,'Lorri 401b'!N:N,0),0)</f>
        <v>2334565.7363912123</v>
      </c>
      <c r="S674" s="25">
        <f t="shared" ca="1" si="527"/>
        <v>2534272.7128425953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192609.94988186093</v>
      </c>
      <c r="R675" s="25">
        <f t="array" aca="1" ref="R675" ca="1">INDEX('Lorri 401b'!L:L,MATCH('Retirement Calculator'!A675,'Lorri 401b'!N:N,0),0)</f>
        <v>2323841.0350479945</v>
      </c>
      <c r="S675" s="25">
        <f t="shared" ca="1" si="527"/>
        <v>2516450.9849298554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185483.35236829927</v>
      </c>
      <c r="R676" s="25">
        <f t="array" aca="1" ref="R676" ca="1">INDEX('Lorri 401b'!L:L,MATCH('Retirement Calculator'!A676,'Lorri 401b'!N:N,0),0)</f>
        <v>2313071.64744918</v>
      </c>
      <c r="S676" s="25">
        <f t="shared" ca="1" si="527"/>
        <v>2498554.9998174794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178327.0606984311</v>
      </c>
      <c r="R677" s="25">
        <f t="array" aca="1" ref="R677" ca="1">INDEX('Lorri 401b'!L:L,MATCH('Retirement Calculator'!A677,'Lorri 401b'!N:N,0),0)</f>
        <v>2302257.3874020372</v>
      </c>
      <c r="S677" s="25">
        <f t="shared" ca="1" si="527"/>
        <v>2480584.4481004681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171140.95114660513</v>
      </c>
      <c r="R678" s="25">
        <f t="array" aca="1" ref="R678" ca="1">INDEX('Lorri 401b'!L:L,MATCH('Retirement Calculator'!A678,'Lorri 401b'!N:N,0),0)</f>
        <v>2291398.0679380312</v>
      </c>
      <c r="S678" s="25">
        <f t="shared" ca="1" si="527"/>
        <v>2462539.0190846361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163924.89947164655</v>
      </c>
      <c r="R679" s="25">
        <f t="array" aca="1" ref="R679" ca="1">INDEX('Lorri 401b'!L:L,MATCH('Retirement Calculator'!A679,'Lorri 401b'!N:N,0),0)</f>
        <v>2280493.5013095918</v>
      </c>
      <c r="S679" s="25">
        <f t="shared" ca="1" si="527"/>
        <v>2444418.4007812385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156678.780914709</v>
      </c>
      <c r="R680" s="25">
        <f t="array" aca="1" ref="R680" ca="1">INDEX('Lorri 401b'!L:L,MATCH('Retirement Calculator'!A680,'Lorri 401b'!N:N,0),0)</f>
        <v>2269543.4989868673</v>
      </c>
      <c r="S680" s="25">
        <f t="shared" ca="1" si="527"/>
        <v>2426222.2799015762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149402.47019711754</v>
      </c>
      <c r="R681" s="25">
        <f t="array" aca="1" ref="R681" ca="1">INDEX('Lorri 401b'!L:L,MATCH('Retirement Calculator'!A681,'Lorri 401b'!N:N,0),0)</f>
        <v>2258547.8716544649</v>
      </c>
      <c r="S681" s="25">
        <f t="shared" ca="1" si="527"/>
        <v>2407950.3418515823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142095.84151820277</v>
      </c>
      <c r="R682" s="25">
        <f t="array" aca="1" ref="R682" ca="1">INDEX('Lorri 401b'!L:L,MATCH('Retirement Calculator'!A682,'Lorri 401b'!N:N,0),0)</f>
        <v>2247506.4292081771</v>
      </c>
      <c r="S682" s="25">
        <f t="shared" ca="1" si="527"/>
        <v>2389602.2707263799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134758.76855312585</v>
      </c>
      <c r="R683" s="25">
        <f t="array" aca="1" ref="R683" ca="1">INDEX('Lorri 401b'!L:L,MATCH('Retirement Calculator'!A683,'Lorri 401b'!N:N,0),0)</f>
        <v>2236418.9807516965</v>
      </c>
      <c r="S683" s="25">
        <f t="shared" ca="1" si="527"/>
        <v>2371177.7493048222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127391.12445069443</v>
      </c>
      <c r="R684" s="25">
        <f t="array" aca="1" ref="R684" ca="1">INDEX('Lorri 401b'!L:L,MATCH('Retirement Calculator'!A684,'Lorri 401b'!N:N,0),0)</f>
        <v>2225285.3345933142</v>
      </c>
      <c r="S684" s="25">
        <f t="shared" ca="1" si="527"/>
        <v>2352676.4590440085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119992.78183116956</v>
      </c>
      <c r="R685" s="25">
        <f t="array" aca="1" ref="R685" ca="1">INDEX('Lorri 401b'!L:L,MATCH('Retirement Calculator'!A685,'Lorri 401b'!N:N,0),0)</f>
        <v>2214105.2982426053</v>
      </c>
      <c r="S685" s="25">
        <f t="shared" ca="1" si="527"/>
        <v>2334098.0800737748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112563.61278406333</v>
      </c>
      <c r="R686" s="25">
        <f t="array" aca="1" ref="R686" ca="1">INDEX('Lorri 401b'!L:L,MATCH('Retirement Calculator'!A686,'Lorri 401b'!N:N,0),0)</f>
        <v>2202878.6784071014</v>
      </c>
      <c r="S686" s="25">
        <f t="shared" ca="1" si="527"/>
        <v>2315442.2911911649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105103.48886592749</v>
      </c>
      <c r="R687" s="25">
        <f t="array" aca="1" ref="R687" ca="1">INDEX('Lorri 401b'!L:L,MATCH('Retirement Calculator'!A687,'Lorri 401b'!N:N,0),0)</f>
        <v>2191605.2809889498</v>
      </c>
      <c r="S687" s="25">
        <f t="shared" ca="1" si="527"/>
        <v>2296708.7698548771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97612.281098132749</v>
      </c>
      <c r="R688" s="25">
        <f t="array" aca="1" ref="R688" ca="1">INDEX('Lorri 401b'!L:L,MATCH('Retirement Calculator'!A688,'Lorri 401b'!N:N,0),0)</f>
        <v>2180284.9110815558</v>
      </c>
      <c r="S688" s="25">
        <f t="shared" ca="1" si="527"/>
        <v>2277897.1921796887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90089.859964638861</v>
      </c>
      <c r="R689" s="25">
        <f t="array" aca="1" ref="R689" ca="1">INDEX('Lorri 401b'!L:L,MATCH('Retirement Calculator'!A689,'Lorri 401b'!N:N,0),0)</f>
        <v>2168917.3729662145</v>
      </c>
      <c r="S689" s="25">
        <f t="shared" ca="1" si="527"/>
        <v>2259007.2329308535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82536.09540975542</v>
      </c>
      <c r="R690" s="25">
        <f t="array" aca="1" ref="R690" ca="1">INDEX('Lorri 401b'!L:L,MATCH('Retirement Calculator'!A690,'Lorri 401b'!N:N,0),0)</f>
        <v>2157502.4701087261</v>
      </c>
      <c r="S690" s="25">
        <f t="shared" ca="1" si="527"/>
        <v>2240038.5655184817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74950.856835893297</v>
      </c>
      <c r="R691" s="25">
        <f t="array" aca="1" ref="R691" ca="1">INDEX('Lorri 401b'!L:L,MATCH('Retirement Calculator'!A691,'Lorri 401b'!N:N,0),0)</f>
        <v>2146040.0051559978</v>
      </c>
      <c r="S691" s="25">
        <f t="shared" ca="1" si="527"/>
        <v>2220990.8619918912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67334.013101306744</v>
      </c>
      <c r="R692" s="25">
        <f t="array" aca="1" ref="R692" ca="1">INDEX('Lorri 401b'!L:L,MATCH('Retirement Calculator'!A692,'Lorri 401b'!N:N,0),0)</f>
        <v>2134529.779932633</v>
      </c>
      <c r="S692" s="25">
        <f t="shared" ca="1" si="527"/>
        <v>2201863.7930339398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59685.432517826084</v>
      </c>
      <c r="R693" s="25">
        <f t="array" aca="1" ref="R693" ca="1">INDEX('Lorri 401b'!L:L,MATCH('Retirement Calculator'!A693,'Lorri 401b'!N:N,0),0)</f>
        <v>2122971.5954375044</v>
      </c>
      <c r="S693" s="25">
        <f t="shared" ca="1" si="527"/>
        <v>2182657.0279553304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52004.982848580919</v>
      </c>
      <c r="R694" s="25">
        <f t="array" aca="1" ref="R694" ca="1">INDEX('Lorri 401b'!L:L,MATCH('Retirement Calculator'!A694,'Lorri 401b'!N:N,0),0)</f>
        <v>2111365.251840313</v>
      </c>
      <c r="S694" s="25">
        <f t="shared" ca="1" si="527"/>
        <v>2163370.2346888939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44292.531305713899</v>
      </c>
      <c r="R695" s="25">
        <f t="array" aca="1" ref="R695" ca="1">INDEX('Lorri 401b'!L:L,MATCH('Retirement Calculator'!A695,'Lorri 401b'!N:N,0),0)</f>
        <v>2099710.548478133</v>
      </c>
      <c r="S695" s="25">
        <f t="shared" ca="1" si="527"/>
        <v>2144003.0797838471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36547.944548084939</v>
      </c>
      <c r="R696" s="25">
        <f t="array" aca="1" ref="R696" ca="1">INDEX('Lorri 401b'!L:L,MATCH('Retirement Calculator'!A696,'Lorri 401b'!N:N,0),0)</f>
        <v>2088007.2838519441</v>
      </c>
      <c r="S696" s="25">
        <f t="shared" ca="1" si="527"/>
        <v>2124555.2284000292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28771.088678965858</v>
      </c>
      <c r="R697" s="25">
        <f t="array" aca="1" ref="R697" ca="1">INDEX('Lorri 401b'!L:L,MATCH('Retirement Calculator'!A697,'Lorri 401b'!N:N,0),0)</f>
        <v>2076255.255623146</v>
      </c>
      <c r="S697" s="25">
        <f t="shared" ca="1" si="527"/>
        <v>2105026.3443021118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20961.829243725449</v>
      </c>
      <c r="R698" s="25">
        <f t="array" aca="1" ref="R698" ca="1">INDEX('Lorri 401b'!L:L,MATCH('Retirement Calculator'!A698,'Lorri 401b'!N:N,0),0)</f>
        <v>2064454.2606100612</v>
      </c>
      <c r="S698" s="25">
        <f t="shared" ca="1" si="527"/>
        <v>2085416.0898537866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13120.031227504871</v>
      </c>
      <c r="R699" s="25">
        <f t="array" aca="1" ref="R699" ca="1">INDEX('Lorri 401b'!L:L,MATCH('Retirement Calculator'!A699,'Lorri 401b'!N:N,0),0)</f>
        <v>2052604.0947844218</v>
      </c>
      <c r="S699" s="25">
        <f t="shared" ca="1" si="527"/>
        <v>2065724.1260119267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5245.5590528833727</v>
      </c>
      <c r="R700" s="25">
        <f t="array" aca="1" ref="R700" ca="1">INDEX('Lorri 401b'!L:L,MATCH('Retirement Calculator'!A700,'Lorri 401b'!N:N,0),0)</f>
        <v>2040704.5532678424</v>
      </c>
      <c r="S700" s="25">
        <f t="shared" ca="1" si="527"/>
        <v>2045950.1123207258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-2661.7234224657154</v>
      </c>
      <c r="R701" s="25">
        <f t="array" aca="1" ref="R701" ca="1">INDEX('Lorri 401b'!L:L,MATCH('Retirement Calculator'!A701,'Lorri 401b'!N:N,0),0)</f>
        <v>2028755.4303282772</v>
      </c>
      <c r="S701" s="25">
        <f t="shared" ca="1" si="527"/>
        <v>2026093.7069058116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-10601.952908128758</v>
      </c>
      <c r="R702" s="25">
        <f t="array" aca="1" ref="R702" ca="1">INDEX('Lorri 401b'!L:L,MATCH('Retirement Calculator'!A702,'Lorri 401b'!N:N,0),0)</f>
        <v>2016756.5193764637</v>
      </c>
      <c r="S702" s="25">
        <f t="shared" ca="1" si="527"/>
        <v>2006154.566468335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-18575.266683315396</v>
      </c>
      <c r="R703" s="25">
        <f t="array" aca="1" ref="R703" ca="1">INDEX('Lorri 401b'!L:L,MATCH('Retirement Calculator'!A703,'Lorri 401b'!N:N,0),0)</f>
        <v>2004707.6129623512</v>
      </c>
      <c r="S703" s="25">
        <f t="shared" ca="1" si="527"/>
        <v>1986132.3462790358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-26581.802599231978</v>
      </c>
      <c r="R704" s="25">
        <f t="array" aca="1" ref="R704" ca="1">INDEX('Lorri 401b'!L:L,MATCH('Retirement Calculator'!A704,'Lorri 401b'!N:N,0),0)</f>
        <v>1992608.5027715131</v>
      </c>
      <c r="S704" s="25">
        <f t="shared" ca="1" si="527"/>
        <v>1966026.7001722811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-34621.699081464882</v>
      </c>
      <c r="R705" s="25">
        <f t="array" aca="1" ref="R705" ca="1">INDEX('Lorri 401b'!L:L,MATCH('Retirement Calculator'!A705,'Lorri 401b'!N:N,0),0)</f>
        <v>1980458.9796215466</v>
      </c>
      <c r="S705" s="25">
        <f t="shared" ca="1" si="527"/>
        <v>1945837.2805400817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-42695.095132373754</v>
      </c>
      <c r="R706" s="25">
        <f t="array" aca="1" ref="R706" ca="1">INDEX('Lorri 401b'!L:L,MATCH('Retirement Calculator'!A706,'Lorri 401b'!N:N,0),0)</f>
        <v>1968258.833458455</v>
      </c>
      <c r="S706" s="25">
        <f t="shared" ca="1" si="527"/>
        <v>1925563.7383260813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-50802.130333494752</v>
      </c>
      <c r="R707" s="25">
        <f t="array" aca="1" ref="R707" ca="1">INDEX('Lorri 401b'!L:L,MATCH('Retirement Calculator'!A707,'Lorri 401b'!N:N,0),0)</f>
        <v>1956007.8533530175</v>
      </c>
      <c r="S707" s="25">
        <f t="shared" ca="1" si="527"/>
        <v>1905205.7230195226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-58942.944847953753</v>
      </c>
      <c r="R708" s="25">
        <f t="array" aca="1" ref="R708" ca="1">INDEX('Lorri 401b'!L:L,MATCH('Retirement Calculator'!A708,'Lorri 401b'!N:N,0),0)</f>
        <v>1943705.8274971405</v>
      </c>
      <c r="S708" s="25">
        <f t="shared" ca="1" si="527"/>
        <v>1884762.8826491868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-67117.679422889662</v>
      </c>
      <c r="R709" s="25">
        <f t="array" aca="1" ref="R709" ca="1">INDEX('Lorri 401b'!L:L,MATCH('Retirement Calculator'!A709,'Lorri 401b'!N:N,0),0)</f>
        <v>1931352.5432001974</v>
      </c>
      <c r="S709" s="25">
        <f t="shared" ca="1" si="527"/>
        <v>1864234.8637773078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-75326.475391887812</v>
      </c>
      <c r="R710" s="25">
        <f t="array" aca="1" ref="R710" ca="1">INDEX('Lorri 401b'!L:L,MATCH('Retirement Calculator'!A710,'Lorri 401b'!N:N,0),0)</f>
        <v>1918947.7868853502</v>
      </c>
      <c r="S710" s="25">
        <f t="shared" ca="1" si="527"/>
        <v>1843621.3114934624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-83569.474677423452</v>
      </c>
      <c r="R711" s="25">
        <f t="array" aca="1" ref="R711" ca="1">INDEX('Lorri 401b'!L:L,MATCH('Retirement Calculator'!A711,'Lorri 401b'!N:N,0),0)</f>
        <v>1906491.344085858</v>
      </c>
      <c r="S711" s="25">
        <f t="shared" ca="1" si="527"/>
        <v>1822921.8694084345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-91846.819793315488</v>
      </c>
      <c r="R712" s="25">
        <f t="array" aca="1" ref="R712" ca="1">INDEX('Lorri 401b'!L:L,MATCH('Retirement Calculator'!A712,'Lorri 401b'!N:N,0),0)</f>
        <v>1893982.9994413678</v>
      </c>
      <c r="S712" s="25">
        <f t="shared" ca="1" si="527"/>
        <v>1802136.1796480524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-100158.65384719041</v>
      </c>
      <c r="R713" s="25">
        <f t="array" aca="1" ref="R713" ca="1">INDEX('Lorri 401b'!L:L,MATCH('Retirement Calculator'!A713,'Lorri 401b'!N:N,0),0)</f>
        <v>1881422.5366941923</v>
      </c>
      <c r="S713" s="25">
        <f t="shared" ca="1" si="527"/>
        <v>1781263.882847002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-108505.12054295647</v>
      </c>
      <c r="R714" s="25">
        <f t="array" aca="1" ref="R714" ca="1">INDEX('Lorri 401b'!L:L,MATCH('Retirement Calculator'!A714,'Lorri 401b'!N:N,0),0)</f>
        <v>1868809.7386855702</v>
      </c>
      <c r="S714" s="25">
        <f t="shared" ca="1" si="527"/>
        <v>1760304.6181426137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-116886.36418328823</v>
      </c>
      <c r="R715" s="25">
        <f t="array" aca="1" ref="R715" ca="1">INDEX('Lorri 401b'!L:L,MATCH('Retirement Calculator'!A715,'Lorri 401b'!N:N,0),0)</f>
        <v>1856144.3873519122</v>
      </c>
      <c r="S715" s="25">
        <f t="shared" ca="1" si="527"/>
        <v>1739258.0231686239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-125302.52967212137</v>
      </c>
      <c r="R716" s="25">
        <f t="array" aca="1" ref="R716" ca="1">INDEX('Lorri 401b'!L:L,MATCH('Retirement Calculator'!A716,'Lorri 401b'!N:N,0),0)</f>
        <v>1843426.2637210307</v>
      </c>
      <c r="S716" s="25">
        <f t="shared" ca="1" si="527"/>
        <v>1718123.7340489093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-133753.76251715797</v>
      </c>
      <c r="R717" s="25">
        <f t="array" aca="1" ref="R717" ca="1">INDEX('Lorri 401b'!L:L,MATCH('Retirement Calculator'!A717,'Lorri 401b'!N:N,0),0)</f>
        <v>1830655.1479083537</v>
      </c>
      <c r="S717" s="25">
        <f t="shared" ca="1" si="527"/>
        <v>1696901.3853911958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-142240.20883238222</v>
      </c>
      <c r="R718" s="25">
        <f t="array" aca="1" ref="R718" ca="1">INDEX('Lorri 401b'!L:L,MATCH('Retirement Calculator'!A718,'Lorri 401b'!N:N,0),0)</f>
        <v>1817830.8191131239</v>
      </c>
      <c r="S718" s="25">
        <f t="shared" ca="1" si="527"/>
        <v>1675590.6102807417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-150762.01534058657</v>
      </c>
      <c r="R719" s="25">
        <f t="array" aca="1" ref="R719" ca="1">INDEX('Lorri 401b'!L:L,MATCH('Retirement Calculator'!A719,'Lorri 401b'!N:N,0),0)</f>
        <v>1804953.0556145806</v>
      </c>
      <c r="S719" s="25">
        <f t="shared" ca="1" si="527"/>
        <v>1654191.040273994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-159319.32937590845</v>
      </c>
      <c r="R720" s="25">
        <f t="array" aca="1" ref="R720" ca="1">INDEX('Lorri 401b'!L:L,MATCH('Retirement Calculator'!A720,'Lorri 401b'!N:N,0),0)</f>
        <v>1792021.6347681268</v>
      </c>
      <c r="S720" s="25">
        <f t="shared" ca="1" si="527"/>
        <v>1632702.3053922183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-167912.29888637748</v>
      </c>
      <c r="R721" s="25">
        <f t="array" aca="1" ref="R721" ca="1">INDEX('Lorri 401b'!L:L,MATCH('Retirement Calculator'!A721,'Lorri 401b'!N:N,0),0)</f>
        <v>1779036.3330014795</v>
      </c>
      <c r="S721" s="25">
        <f t="shared" ca="1" si="527"/>
        <v>1611124.0341151021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-176541.07243647348</v>
      </c>
      <c r="R722" s="25">
        <f t="array" aca="1" ref="R722" ca="1">INDEX('Lorri 401b'!L:L,MATCH('Retirement Calculator'!A722,'Lorri 401b'!N:N,0),0)</f>
        <v>1765996.9258108044</v>
      </c>
      <c r="S722" s="25">
        <f t="shared" ca="1" si="527"/>
        <v>1589455.8533743308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-185205.79920969487</v>
      </c>
      <c r="R723" s="25">
        <f t="array" aca="1" ref="R723" ca="1">INDEX('Lorri 401b'!L:L,MATCH('Retirement Calculator'!A723,'Lorri 401b'!N:N,0),0)</f>
        <v>1752903.1877568348</v>
      </c>
      <c r="S723" s="25">
        <f t="shared" ca="1" si="527"/>
        <v>1567697.3885471399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-193906.62901113802</v>
      </c>
      <c r="R724" s="25">
        <f t="array" aca="1" ref="R724" ca="1">INDEX('Lorri 401b'!L:L,MATCH('Retirement Calculator'!A724,'Lorri 401b'!N:N,0),0)</f>
        <v>1739754.8924609737</v>
      </c>
      <c r="S724" s="25">
        <f t="shared" ca="1" si="527"/>
        <v>1545848.2634498356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-202643.71227008718</v>
      </c>
      <c r="R725" s="25">
        <f t="array" aca="1" ref="R725" ca="1">INDEX('Lorri 401b'!L:L,MATCH('Retirement Calculator'!A725,'Lorri 401b'!N:N,0),0)</f>
        <v>1726551.8126013798</v>
      </c>
      <c r="S725" s="25">
        <f t="shared" ca="1" si="527"/>
        <v>1523908.1003312927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-211417.2000426153</v>
      </c>
      <c r="R726" s="25">
        <f t="array" aca="1" ref="R726" ca="1">INDEX('Lorri 401b'!L:L,MATCH('Retirement Calculator'!A726,'Lorri 401b'!N:N,0),0)</f>
        <v>1713293.7199090377</v>
      </c>
      <c r="S726" s="25">
        <f t="shared" ca="1" si="527"/>
        <v>1501876.5198664223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-220227.2440141956</v>
      </c>
      <c r="R727" s="25">
        <f t="array" aca="1" ref="R727" ca="1">INDEX('Lorri 401b'!L:L,MATCH('Retirement Calculator'!A727,'Lorri 401b'!N:N,0),0)</f>
        <v>1699980.3851638108</v>
      </c>
      <c r="S727" s="25">
        <f t="shared" ca="1" si="527"/>
        <v>1479753.1411496152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-229073.99650232418</v>
      </c>
      <c r="R728" s="25">
        <f t="array" aca="1" ref="R728" ca="1">INDEX('Lorri 401b'!L:L,MATCH('Retirement Calculator'!A728,'Lorri 401b'!N:N,0),0)</f>
        <v>1686611.5781904787</v>
      </c>
      <c r="S728" s="25">
        <f t="shared" ca="1" si="527"/>
        <v>1457537.5816881545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-237957.61045915328</v>
      </c>
      <c r="R729" s="25">
        <f t="array" aca="1" ref="R729" ca="1">INDEX('Lorri 401b'!L:L,MATCH('Retirement Calculator'!A729,'Lorri 401b'!N:N,0),0)</f>
        <v>1673187.0678547579</v>
      </c>
      <c r="S729" s="25">
        <f t="shared" ca="1" si="527"/>
        <v>1435229.4573956046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-246878.23947413583</v>
      </c>
      <c r="R730" s="25">
        <f t="array" aca="1" ref="R730" ca="1">INDEX('Lorri 401b'!L:L,MATCH('Retirement Calculator'!A730,'Lorri 401b'!N:N,0),0)</f>
        <v>1659706.6220593047</v>
      </c>
      <c r="S730" s="25">
        <f t="shared" ca="1" si="527"/>
        <v>1412828.3825851688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-255836.03777668081</v>
      </c>
      <c r="R731" s="25">
        <f t="array" aca="1" ref="R731" ca="1">INDEX('Lorri 401b'!L:L,MATCH('Retirement Calculator'!A731,'Lorri 401b'!N:N,0),0)</f>
        <v>1646170.0077397039</v>
      </c>
      <c r="S731" s="25">
        <f t="shared" ca="1" si="527"/>
        <v>1390333.969963023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-264831.16023881978</v>
      </c>
      <c r="R732" s="25">
        <f t="array" aca="1" ref="R732" ca="1">INDEX('Lorri 401b'!L:L,MATCH('Retirement Calculator'!A732,'Lorri 401b'!N:N,0),0)</f>
        <v>1632576.9908604382</v>
      </c>
      <c r="S732" s="25">
        <f t="shared" ca="1" si="527"/>
        <v>1367745.8306216183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-273863.7623778843</v>
      </c>
      <c r="R733" s="25">
        <f t="array" aca="1" ref="R733" ca="1">INDEX('Lorri 401b'!L:L,MATCH('Retirement Calculator'!A733,'Lorri 401b'!N:N,0),0)</f>
        <v>1618927.3364108421</v>
      </c>
      <c r="S733" s="25">
        <f t="shared" ca="1" si="527"/>
        <v>1345063.5740329579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-282934.00035919488</v>
      </c>
      <c r="R734" s="25">
        <f t="array" aca="1" ref="R734" ca="1">INDEX('Lorri 401b'!L:L,MATCH('Retirement Calculator'!A734,'Lorri 401b'!N:N,0),0)</f>
        <v>1605220.8084010393</v>
      </c>
      <c r="S734" s="25">
        <f t="shared" ca="1" si="527"/>
        <v>1322286.8080418445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-292042.03099876095</v>
      </c>
      <c r="R735" s="25">
        <f t="array" aca="1" ref="R735" ca="1">INDEX('Lorri 401b'!L:L,MATCH('Retirement Calculator'!A735,'Lorri 401b'!N:N,0),0)</f>
        <v>1591457.1698578624</v>
      </c>
      <c r="S735" s="25">
        <f t="shared" ca="1" si="527"/>
        <v>1299415.1388591016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-301188.01176599186</v>
      </c>
      <c r="R736" s="25">
        <f t="array" aca="1" ref="R736" ca="1">INDEX('Lorri 401b'!L:L,MATCH('Retirement Calculator'!A736,'Lorri 401b'!N:N,0),0)</f>
        <v>1577636.1828207555</v>
      </c>
      <c r="S736" s="25">
        <f t="shared" ca="1" si="527"/>
        <v>1276448.1710547637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-310372.10078641959</v>
      </c>
      <c r="R737" s="25">
        <f t="array" aca="1" ref="R737" ca="1">INDEX('Lorri 401b'!L:L,MATCH('Retirement Calculator'!A737,'Lorri 401b'!N:N,0),0)</f>
        <v>1563757.6083376608</v>
      </c>
      <c r="S737" s="25">
        <f t="shared" ca="1" si="527"/>
        <v>1253385.5075512412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-319594.4568444324</v>
      </c>
      <c r="R738" s="25">
        <f t="array" aca="1" ref="R738" ca="1">INDEX('Lorri 401b'!L:L,MATCH('Retirement Calculator'!A738,'Lorri 401b'!N:N,0),0)</f>
        <v>1549821.2064608864</v>
      </c>
      <c r="S738" s="25">
        <f t="shared" ca="1" si="527"/>
        <v>1230226.7496164539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-328855.23938602029</v>
      </c>
      <c r="R739" s="25">
        <f t="array" aca="1" ref="R739" ca="1">INDEX('Lorri 401b'!L:L,MATCH('Retirement Calculator'!A739,'Lorri 401b'!N:N,0),0)</f>
        <v>1535826.7362429588</v>
      </c>
      <c r="S739" s="25">
        <f t="shared" ca="1" si="527"/>
        <v>1206971.4968569386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-338154.60852153145</v>
      </c>
      <c r="R740" s="25">
        <f t="array" aca="1" ref="R740" ca="1">INDEX('Lorri 401b'!L:L,MATCH('Retirement Calculator'!A740,'Lorri 401b'!N:N,0),0)</f>
        <v>1521773.9557324566</v>
      </c>
      <c r="S740" s="25">
        <f t="shared" ca="1" si="527"/>
        <v>1183619.3472109251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-347492.72502844059</v>
      </c>
      <c r="R741" s="25">
        <f t="array" aca="1" ref="R741" ca="1">INDEX('Lorri 401b'!L:L,MATCH('Retirement Calculator'!A741,'Lorri 401b'!N:N,0),0)</f>
        <v>1507662.6219698275</v>
      </c>
      <c r="S741" s="25">
        <f t="shared" ca="1" si="527"/>
        <v>1160169.8969413869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-356869.75035412854</v>
      </c>
      <c r="R742" s="25">
        <f t="array" aca="1" ref="R742" ca="1">INDEX('Lorri 401b'!L:L,MATCH('Retirement Calculator'!A742,'Lorri 401b'!N:N,0),0)</f>
        <v>1493492.4909831872</v>
      </c>
      <c r="S742" s="25">
        <f t="shared" ca="1" si="527"/>
        <v>1136622.7406290588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-366285.84661867347</v>
      </c>
      <c r="R743" s="25">
        <f t="array" aca="1" ref="R743" ca="1">INDEX('Lorri 401b'!L:L,MATCH('Retirement Calculator'!A743,'Lorri 401b'!N:N,0),0)</f>
        <v>1479263.3177841026</v>
      </c>
      <c r="S743" s="25">
        <f t="shared" ca="1" si="527"/>
        <v>1112977.4711654291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-375741.17661765404</v>
      </c>
      <c r="R744" s="25">
        <f t="array" aca="1" ref="R744" ca="1">INDEX('Lorri 401b'!L:L,MATCH('Retirement Calculator'!A744,'Lorri 401b'!N:N,0),0)</f>
        <v>1464974.8563633552</v>
      </c>
      <c r="S744" s="25">
        <f t="shared" ca="1" si="527"/>
        <v>1089233.6797457011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-385235.90382496367</v>
      </c>
      <c r="R745" s="25">
        <f t="array" aca="1" ref="R745" ca="1">INDEX('Lorri 401b'!L:L,MATCH('Retirement Calculator'!A745,'Lorri 401b'!N:N,0),0)</f>
        <v>1450626.8596866881</v>
      </c>
      <c r="S745" s="25">
        <f t="shared" ca="1" si="527"/>
        <v>1065390.9558617244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-394770.1923956371</v>
      </c>
      <c r="R746" s="25">
        <f t="array" aca="1" ref="R746" ca="1">INDEX('Lorri 401b'!L:L,MATCH('Retirement Calculator'!A746,'Lorri 401b'!N:N,0),0)</f>
        <v>1436219.0796905346</v>
      </c>
      <c r="S746" s="25">
        <f t="shared" ca="1" si="527"/>
        <v>1041448.8872948976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-404344.20716868836</v>
      </c>
      <c r="R747" s="25">
        <f t="array" aca="1" ref="R747" ca="1">INDEX('Lorri 401b'!L:L,MATCH('Retirement Calculator'!A747,'Lorri 401b'!N:N,0),0)</f>
        <v>1421751.2672777306</v>
      </c>
      <c r="S747" s="25">
        <f t="shared" ca="1" si="527"/>
        <v>1017407.0601090423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-413958.11366996064</v>
      </c>
      <c r="R748" s="25">
        <f t="array" aca="1" ref="R748" ca="1">INDEX('Lorri 401b'!L:L,MATCH('Retirement Calculator'!A748,'Lorri 401b'!N:N,0),0)</f>
        <v>1407223.1723132066</v>
      </c>
      <c r="S748" s="25">
        <f t="shared" ca="1" si="527"/>
        <v>993265.05864324595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-423612.07811498822</v>
      </c>
      <c r="R749" s="25">
        <f t="array" aca="1" ref="R749" ca="1">INDEX('Lorri 401b'!L:L,MATCH('Retirement Calculator'!A749,'Lorri 401b'!N:N,0),0)</f>
        <v>1392634.5436196637</v>
      </c>
      <c r="S749" s="25">
        <f t="shared" ca="1" si="527"/>
        <v>969022.46550467541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-433306.26741187013</v>
      </c>
      <c r="R750" s="25">
        <f t="array" aca="1" ref="R750" ca="1">INDEX('Lorri 401b'!L:L,MATCH('Retirement Calculator'!A750,'Lorri 401b'!N:N,0),0)</f>
        <v>1377985.1289732312</v>
      </c>
      <c r="S750" s="25">
        <f t="shared" ca="1" si="527"/>
        <v>944678.861561361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-443040.84916415566</v>
      </c>
      <c r="R751" s="25">
        <f t="array" aca="1" ref="R751" ca="1">INDEX('Lorri 401b'!L:L,MATCH('Retirement Calculator'!A751,'Lorri 401b'!N:N,0),0)</f>
        <v>1363274.6750991051</v>
      </c>
      <c r="S751" s="25">
        <f t="shared" ca="1" si="527"/>
        <v>920233.82593494945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-452815.99167374242</v>
      </c>
      <c r="R752" s="25">
        <f t="array" aca="1" ref="R752" ca="1">INDEX('Lorri 401b'!L:L,MATCH('Retirement Calculator'!A752,'Lorri 401b'!N:N,0),0)</f>
        <v>1348502.9276671701</v>
      </c>
      <c r="S752" s="25">
        <f t="shared" ca="1" si="527"/>
        <v>895686.93599342764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-462631.86394378578</v>
      </c>
      <c r="R753" s="25">
        <f t="array" aca="1" ref="R753" ca="1">INDEX('Lorri 401b'!L:L,MATCH('Retirement Calculator'!A753,'Lorri 401b'!N:N,0),0)</f>
        <v>1333669.631287602</v>
      </c>
      <c r="S753" s="25">
        <f t="shared" ca="1" si="527"/>
        <v>871037.76734381623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-472488.63568162097</v>
      </c>
      <c r="R754" s="25">
        <f t="array" aca="1" ref="R754" ca="1">INDEX('Lorri 401b'!L:L,MATCH('Retirement Calculator'!A754,'Lorri 401b'!N:N,0),0)</f>
        <v>1318774.5295064524</v>
      </c>
      <c r="S754" s="25">
        <f t="shared" ca="1" si="527"/>
        <v>846285.89382483135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-482386.47730169713</v>
      </c>
      <c r="R755" s="25">
        <f t="array" aca="1" ref="R755" ca="1">INDEX('Lorri 401b'!L:L,MATCH('Retirement Calculator'!A755,'Lorri 401b'!N:N,0),0)</f>
        <v>1303817.3648012148</v>
      </c>
      <c r="S755" s="25">
        <f t="shared" ca="1" si="527"/>
        <v>821430.88749951764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-492325.55992852361</v>
      </c>
      <c r="R756" s="25">
        <f t="array" aca="1" ref="R756" ca="1">INDEX('Lorri 401b'!L:L,MATCH('Retirement Calculator'!A756,'Lorri 401b'!N:N,0),0)</f>
        <v>1288797.8785763721</v>
      </c>
      <c r="S756" s="25">
        <f t="shared" ca="1" si="527"/>
        <v>796472.31864784844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-502306.05539962853</v>
      </c>
      <c r="R757" s="25">
        <f t="array" aca="1" ref="R757" ca="1">INDEX('Lorri 401b'!L:L,MATCH('Retirement Calculator'!A757,'Lorri 401b'!N:N,0),0)</f>
        <v>1273715.8111589258</v>
      </c>
      <c r="S757" s="25">
        <f t="shared" ca="1" si="527"/>
        <v>771409.75575929717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-512328.13626852975</v>
      </c>
      <c r="R758" s="25">
        <f t="array" aca="1" ref="R758" ca="1">INDEX('Lorri 401b'!L:L,MATCH('Retirement Calculator'!A758,'Lorri 401b'!N:N,0),0)</f>
        <v>1258570.9017939067</v>
      </c>
      <c r="S758" s="25">
        <f t="shared" ca="1" si="527"/>
        <v>746242.76552537689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-522391.97580771806</v>
      </c>
      <c r="R759" s="25">
        <f t="array" aca="1" ref="R759" ca="1">INDEX('Lorri 401b'!L:L,MATCH('Retirement Calculator'!A759,'Lorri 401b'!N:N,0),0)</f>
        <v>1243362.8886398668</v>
      </c>
      <c r="S759" s="25">
        <f t="shared" ca="1" si="527"/>
        <v>720970.91283214884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-532497.74801165296</v>
      </c>
      <c r="R760" s="25">
        <f t="array" aca="1" ref="R760" ca="1">INDEX('Lorri 401b'!L:L,MATCH('Retirement Calculator'!A760,'Lorri 401b'!N:N,0),0)</f>
        <v>1228091.5087643517</v>
      </c>
      <c r="S760" s="25">
        <f t="shared" ca="1" si="527"/>
        <v>695593.76075269876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-542645.62759977102</v>
      </c>
      <c r="R761" s="25">
        <f t="array" aca="1" ref="R761" ca="1">INDEX('Lorri 401b'!L:L,MATCH('Retirement Calculator'!A761,'Lorri 401b'!N:N,0),0)</f>
        <v>1212756.4981393553</v>
      </c>
      <c r="S761" s="25">
        <f t="shared" ca="1" si="527"/>
        <v>670110.87053958431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-552835.79001950624</v>
      </c>
      <c r="R762" s="25">
        <f t="array" aca="1" ref="R762" ca="1">INDEX('Lorri 401b'!L:L,MATCH('Retirement Calculator'!A762,'Lorri 401b'!N:N,0),0)</f>
        <v>1197357.5916367548</v>
      </c>
      <c r="S762" s="25">
        <f t="shared" ca="1" si="527"/>
        <v>644521.80161724857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-563068.41144932364</v>
      </c>
      <c r="R763" s="25">
        <f t="array" aca="1" ref="R763" ca="1">INDEX('Lorri 401b'!L:L,MATCH('Retirement Calculator'!A763,'Lorri 401b'!N:N,0),0)</f>
        <v>1181894.5230237267</v>
      </c>
      <c r="S763" s="25">
        <f t="shared" ca="1" si="527"/>
        <v>618826.11157440301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-573343.66880176531</v>
      </c>
      <c r="R764" s="25">
        <f t="array" aca="1" ref="R764" ca="1">INDEX('Lorri 401b'!L:L,MATCH('Retirement Calculator'!A764,'Lorri 401b'!N:N,0),0)</f>
        <v>1166367.0249581444</v>
      </c>
      <c r="S764" s="25">
        <f t="shared" ca="1" si="527"/>
        <v>593023.3561563791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-583661.73972650885</v>
      </c>
      <c r="R765" s="25">
        <f t="array" aca="1" ref="R765" ca="1">INDEX('Lorri 401b'!L:L,MATCH('Retirement Calculator'!A765,'Lorri 401b'!N:N,0),0)</f>
        <v>1150774.8289839556</v>
      </c>
      <c r="S765" s="25">
        <f t="shared" ca="1" si="527"/>
        <v>567113.0892574467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-594022.80261343881</v>
      </c>
      <c r="R766" s="25">
        <f t="array" aca="1" ref="R766" ca="1">INDEX('Lorri 401b'!L:L,MATCH('Retirement Calculator'!A766,'Lorri 401b'!N:N,0),0)</f>
        <v>1135117.6655265407</v>
      </c>
      <c r="S766" s="25">
        <f t="shared" ca="1" si="527"/>
        <v>541094.86291310191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-604427.03659573093</v>
      </c>
      <c r="R767" s="25">
        <f t="array" aca="1" ref="R767" ca="1">INDEX('Lorri 401b'!L:L,MATCH('Retirement Calculator'!A767,'Lorri 401b'!N:N,0),0)</f>
        <v>1119395.2638880534</v>
      </c>
      <c r="S767" s="25">
        <f t="shared" ca="1" si="527"/>
        <v>514968.22729232244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-614874.62155294931</v>
      </c>
      <c r="R768" s="25">
        <f t="array" aca="1" ref="R768" ca="1">INDEX('Lorri 401b'!L:L,MATCH('Retirement Calculator'!A768,'Lorri 401b'!N:N,0),0)</f>
        <v>1103607.3522427389</v>
      </c>
      <c r="S768" s="25">
        <f t="shared" ca="1" si="527"/>
        <v>488732.73068978963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-625365.73811415606</v>
      </c>
      <c r="R769" s="25">
        <f t="array" aca="1" ref="R769" ca="1">INDEX('Lorri 401b'!L:L,MATCH('Retirement Calculator'!A769,'Lorri 401b'!N:N,0),0)</f>
        <v>1087753.6576322359</v>
      </c>
      <c r="S769" s="25">
        <f t="shared" ca="1" si="527"/>
        <v>462387.91951807984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-635900.56766103453</v>
      </c>
      <c r="R770" s="25">
        <f t="array" aca="1" ref="R770" ca="1">INDEX('Lorri 401b'!L:L,MATCH('Retirement Calculator'!A770,'Lorri 401b'!N:N,0),0)</f>
        <v>1071833.9059608558</v>
      </c>
      <c r="S770" s="25">
        <f t="shared" ca="1" si="527"/>
        <v>435933.33829982125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-646479.292331025</v>
      </c>
      <c r="R771" s="25">
        <f t="array" aca="1" ref="R771" ca="1">INDEX('Lorri 401b'!L:L,MATCH('Retirement Calculator'!A771,'Lorri 401b'!N:N,0),0)</f>
        <v>1055847.8219908448</v>
      </c>
      <c r="S771" s="25">
        <f t="shared" ca="1" si="527"/>
        <v>409368.52965981979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-657102.0950204737</v>
      </c>
      <c r="R772" s="25">
        <f t="array" aca="1" ref="R772" ca="1">INDEX('Lorri 401b'!L:L,MATCH('Retirement Calculator'!A772,'Lorri 401b'!N:N,0),0)</f>
        <v>1039795.1293376255</v>
      </c>
      <c r="S772" s="25">
        <f t="shared" ca="1" si="527"/>
        <v>382693.03431715176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-667769.15938779514</v>
      </c>
      <c r="R773" s="25">
        <f t="array" aca="1" ref="R773" ca="1">INDEX('Lorri 401b'!L:L,MATCH('Retirement Calculator'!A773,'Lorri 401b'!N:N,0),0)</f>
        <v>1023675.5504650177</v>
      </c>
      <c r="S773" s="25">
        <f t="shared" ca="1" si="527"/>
        <v>355906.39107722254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-678480.66985664715</v>
      </c>
      <c r="R774" s="25">
        <f t="array" aca="1" ref="R774" ca="1">INDEX('Lorri 401b'!L:L,MATCH('Retirement Calculator'!A774,'Lorri 401b'!N:N,0),0)</f>
        <v>1007488.8066804407</v>
      </c>
      <c r="S774" s="25">
        <f t="shared" ca="1" si="527"/>
        <v>329008.13682379352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-689236.81161911937</v>
      </c>
      <c r="R775" s="25">
        <f t="array" aca="1" ref="R775" ca="1">INDEX('Lorri 401b'!L:L,MATCH('Retirement Calculator'!A775,'Lorri 401b'!N:N,0),0)</f>
        <v>991234.6181300946</v>
      </c>
      <c r="S775" s="25">
        <f t="shared" ca="1" si="527"/>
        <v>301997.80651097524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-700037.77063893515</v>
      </c>
      <c r="R776" s="25">
        <f t="array" aca="1" ref="R776" ca="1">INDEX('Lorri 401b'!L:L,MATCH('Retirement Calculator'!A776,'Lorri 401b'!N:N,0),0)</f>
        <v>974912.70379412209</v>
      </c>
      <c r="S776" s="25">
        <f t="shared" ref="S776:S1030" ca="1" si="787">SUM(Q776:R776)</f>
        <v>274874.93315518694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-710883.73365466681</v>
      </c>
      <c r="R777" s="25">
        <f t="array" aca="1" ref="R777" ca="1">INDEX('Lorri 401b'!L:L,MATCH('Retirement Calculator'!A777,'Lorri 401b'!N:N,0),0)</f>
        <v>958522.78148174973</v>
      </c>
      <c r="S777" s="25">
        <f t="shared" ca="1" si="787"/>
        <v>247639.04782708292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-721774.88818296406</v>
      </c>
      <c r="R778" s="25">
        <f t="array" aca="1" ref="R778" ca="1">INDEX('Lorri 401b'!L:L,MATCH('Retirement Calculator'!A778,'Lorri 401b'!N:N,0),0)</f>
        <v>942064.56782640913</v>
      </c>
      <c r="S778" s="25">
        <f t="shared" ca="1" si="787"/>
        <v>220289.67964344507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-732711.42252179584</v>
      </c>
      <c r="R779" s="25">
        <f t="array" aca="1" ref="R779" ca="1">INDEX('Lorri 401b'!L:L,MATCH('Retirement Calculator'!A779,'Lorri 401b'!N:N,0),0)</f>
        <v>925537.77828083793</v>
      </c>
      <c r="S779" s="25">
        <f t="shared" ca="1" si="787"/>
        <v>192826.35575904208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-743693.52575370611</v>
      </c>
      <c r="R780" s="25">
        <f t="array" aca="1" ref="R780" ca="1">INDEX('Lorri 401b'!L:L,MATCH('Retirement Calculator'!A780,'Lorri 401b'!N:N,0),0)</f>
        <v>908942.1271121602</v>
      </c>
      <c r="S780" s="25">
        <f t="shared" ca="1" si="787"/>
        <v>165248.60135845409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-754721.38774908276</v>
      </c>
      <c r="R781" s="25">
        <f t="array" aca="1" ref="R781" ca="1">INDEX('Lorri 401b'!L:L,MATCH('Retirement Calculator'!A781,'Lorri 401b'!N:N,0),0)</f>
        <v>892277.32739694638</v>
      </c>
      <c r="S781" s="25">
        <f t="shared" ca="1" si="787"/>
        <v>137555.93964786362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-765795.19916944008</v>
      </c>
      <c r="R782" s="25">
        <f t="array" aca="1" ref="R782" ca="1">INDEX('Lorri 401b'!L:L,MATCH('Retirement Calculator'!A782,'Lorri 401b'!N:N,0),0)</f>
        <v>875543.09101625241</v>
      </c>
      <c r="S782" s="25">
        <f t="shared" ca="1" si="787"/>
        <v>109747.89184681233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-776915.15147071553</v>
      </c>
      <c r="R783" s="25">
        <f t="array" aca="1" ref="R783" ca="1">INDEX('Lorri 401b'!L:L,MATCH('Retirement Calculator'!A783,'Lorri 401b'!N:N,0),0)</f>
        <v>858739.12865063897</v>
      </c>
      <c r="S783" s="25">
        <f t="shared" ca="1" si="787"/>
        <v>81823.977179923444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-788081.43690657965</v>
      </c>
      <c r="R784" s="25">
        <f t="array" aca="1" ref="R784" ca="1">INDEX('Lorri 401b'!L:L,MATCH('Retirement Calculator'!A784,'Lorri 401b'!N:N,0),0)</f>
        <v>841865.14977516874</v>
      </c>
      <c r="S784" s="25">
        <f t="shared" ca="1" si="787"/>
        <v>53783.712868589093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-799294.24853175983</v>
      </c>
      <c r="R785" s="25">
        <f t="array" aca="1" ref="R785" ca="1">INDEX('Lorri 401b'!L:L,MATCH('Retirement Calculator'!A785,'Lorri 401b'!N:N,0),0)</f>
        <v>824920.86265438411</v>
      </c>
      <c r="S785" s="25">
        <f t="shared" ca="1" si="787"/>
        <v>25626.614122624276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-810553.78020537831</v>
      </c>
      <c r="R786" s="25">
        <f t="array" aca="1" ref="R786" ca="1">INDEX('Lorri 401b'!L:L,MATCH('Retirement Calculator'!A786,'Lorri 401b'!N:N,0),0)</f>
        <v>807905.9743372628</v>
      </c>
      <c r="S786" s="25">
        <f t="shared" ca="1" si="787"/>
        <v>-2647.8058681155089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-821860.2265943035</v>
      </c>
      <c r="R787" s="25">
        <f t="array" aca="1" ref="R787" ca="1">INDEX('Lorri 401b'!L:L,MATCH('Retirement Calculator'!A787,'Lorri 401b'!N:N,0),0)</f>
        <v>790820.19065215357</v>
      </c>
      <c r="S787" s="25">
        <f t="shared" ca="1" si="787"/>
        <v>-31040.035942149931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-833213.78317651595</v>
      </c>
      <c r="R788" s="25">
        <f t="array" aca="1" ref="R788" ca="1">INDEX('Lorri 401b'!L:L,MATCH('Retirement Calculator'!A788,'Lorri 401b'!N:N,0),0)</f>
        <v>773663.21620168968</v>
      </c>
      <c r="S788" s="25">
        <f t="shared" ca="1" si="787"/>
        <v>-59550.566974826274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-844614.64624448761</v>
      </c>
      <c r="R789" s="25">
        <f t="array" aca="1" ref="R789" ca="1">INDEX('Lorri 401b'!L:L,MATCH('Retirement Calculator'!A789,'Lorri 401b'!N:N,0),0)</f>
        <v>756434.75435768219</v>
      </c>
      <c r="S789" s="25">
        <f t="shared" ca="1" si="787"/>
        <v>-88179.891886805417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-856063.01290857582</v>
      </c>
      <c r="R790" s="25">
        <f t="array" aca="1" ref="R790" ca="1">INDEX('Lorri 401b'!L:L,MATCH('Retirement Calculator'!A790,'Lorri 401b'!N:N,0),0)</f>
        <v>739134.50725599134</v>
      </c>
      <c r="S790" s="25">
        <f t="shared" ca="1" si="787"/>
        <v>-116928.50565258448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-867559.08110043104</v>
      </c>
      <c r="R791" s="25">
        <f t="array" aca="1" ref="R791" ca="1">INDEX('Lorri 401b'!L:L,MATCH('Retirement Calculator'!A791,'Lorri 401b'!N:N,0),0)</f>
        <v>721762.17579137674</v>
      </c>
      <c r="S791" s="25">
        <f t="shared" ca="1" si="787"/>
        <v>-145796.9053090543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-879103.04957641894</v>
      </c>
      <c r="R792" s="25">
        <f t="array" aca="1" ref="R792" ca="1">INDEX('Lorri 401b'!L:L,MATCH('Retirement Calculator'!A792,'Lorri 401b'!N:N,0),0)</f>
        <v>704317.45961232623</v>
      </c>
      <c r="S792" s="25">
        <f t="shared" ca="1" si="787"/>
        <v>-174785.58996409271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-890695.11792105681</v>
      </c>
      <c r="R793" s="25">
        <f t="array" aca="1" ref="R793" ca="1">INDEX('Lorri 401b'!L:L,MATCH('Retirement Calculator'!A793,'Lorri 401b'!N:N,0),0)</f>
        <v>686800.05711586308</v>
      </c>
      <c r="S793" s="25">
        <f t="shared" ca="1" si="787"/>
        <v>-203895.06080519373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-902335.48655046406</v>
      </c>
      <c r="R794" s="25">
        <f t="array" aca="1" ref="R794" ca="1">INDEX('Lorri 401b'!L:L,MATCH('Retirement Calculator'!A794,'Lorri 401b'!N:N,0),0)</f>
        <v>669209.66544233134</v>
      </c>
      <c r="S794" s="25">
        <f t="shared" ca="1" si="787"/>
        <v>-233125.82110813272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-914024.35671582713</v>
      </c>
      <c r="R795" s="25">
        <f t="array" aca="1" ref="R795" ca="1">INDEX('Lorri 401b'!L:L,MATCH('Retirement Calculator'!A795,'Lorri 401b'!N:N,0),0)</f>
        <v>651545.98047015991</v>
      </c>
      <c r="S795" s="25">
        <f t="shared" ca="1" si="787"/>
        <v>-262478.37624566723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-925761.93050687923</v>
      </c>
      <c r="R796" s="25">
        <f t="array" aca="1" ref="R796" ca="1">INDEX('Lorri 401b'!L:L,MATCH('Retirement Calculator'!A796,'Lorri 401b'!N:N,0),0)</f>
        <v>633808.69681060431</v>
      </c>
      <c r="S796" s="25">
        <f t="shared" ca="1" si="787"/>
        <v>-291953.23369627493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-937548.41085539409</v>
      </c>
      <c r="R797" s="25">
        <f t="array" aca="1" ref="R797" ca="1">INDEX('Lorri 401b'!L:L,MATCH('Retirement Calculator'!A797,'Lorri 401b'!N:N,0),0)</f>
        <v>615997.50780246733</v>
      </c>
      <c r="S797" s="25">
        <f t="shared" ca="1" si="787"/>
        <v>-321550.90305292676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-949384.00153869437</v>
      </c>
      <c r="R798" s="25">
        <f t="array" aca="1" ref="R798" ca="1">INDEX('Lorri 401b'!L:L,MATCH('Retirement Calculator'!A798,'Lorri 401b'!N:N,0),0)</f>
        <v>598112.10550679639</v>
      </c>
      <c r="S798" s="25">
        <f t="shared" ca="1" si="787"/>
        <v>-351271.89603189798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-961268.90718317509</v>
      </c>
      <c r="R799" s="25">
        <f t="array" aca="1" ref="R799" ca="1">INDEX('Lorri 401b'!L:L,MATCH('Retirement Calculator'!A799,'Lorri 401b'!N:N,0),0)</f>
        <v>580152.18070156011</v>
      </c>
      <c r="S799" s="25">
        <f t="shared" ca="1" si="787"/>
        <v>-381116.72648161498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-973203.33326784114</v>
      </c>
      <c r="R800" s="25">
        <f t="array" aca="1" ref="R800" ca="1">INDEX('Lorri 401b'!L:L,MATCH('Retirement Calculator'!A800,'Lorri 401b'!N:N,0),0)</f>
        <v>562117.42287630204</v>
      </c>
      <c r="S800" s="25">
        <f t="shared" ca="1" si="787"/>
        <v>-411085.9103915391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-985187.48612785991</v>
      </c>
      <c r="R801" s="25">
        <f t="array" aca="1" ref="R801" ca="1">INDEX('Lorri 401b'!L:L,MATCH('Retirement Calculator'!A801,'Lorri 401b'!N:N,0),0)</f>
        <v>544007.52022677206</v>
      </c>
      <c r="S801" s="25">
        <f t="shared" ca="1" si="787"/>
        <v>-441179.96590108785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-997221.57295812876</v>
      </c>
      <c r="R802" s="25">
        <f t="array" aca="1" ref="R802" ca="1">INDEX('Lorri 401b'!L:L,MATCH('Retirement Calculator'!A802,'Lorri 401b'!N:N,0),0)</f>
        <v>525822.15964953578</v>
      </c>
      <c r="S802" s="25">
        <f t="shared" ca="1" si="787"/>
        <v>-471399.41330859298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-1009305.8018168571</v>
      </c>
      <c r="R803" s="25">
        <f t="array" aca="1" ref="R803" ca="1">INDEX('Lorri 401b'!L:L,MATCH('Retirement Calculator'!A803,'Lorri 401b'!N:N,0),0)</f>
        <v>507561.02673656098</v>
      </c>
      <c r="S803" s="25">
        <f t="shared" ca="1" si="787"/>
        <v>-501744.77508029609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-1021440.3816291634</v>
      </c>
      <c r="R804" s="25">
        <f t="array" aca="1" ref="R804" ca="1">INDEX('Lorri 401b'!L:L,MATCH('Retirement Calculator'!A804,'Lorri 401b'!N:N,0),0)</f>
        <v>489223.80576978211</v>
      </c>
      <c r="S804" s="25">
        <f t="shared" ca="1" si="787"/>
        <v>-532216.57585938135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-1033625.5221906877</v>
      </c>
      <c r="R805" s="25">
        <f t="array" aca="1" ref="R805" ca="1">INDEX('Lorri 401b'!L:L,MATCH('Retirement Calculator'!A805,'Lorri 401b'!N:N,0),0)</f>
        <v>470810.17971564166</v>
      </c>
      <c r="S805" s="25">
        <f t="shared" ca="1" si="787"/>
        <v>-562815.34247504605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-1045861.4341712184</v>
      </c>
      <c r="R806" s="25">
        <f t="array" aca="1" ref="R806" ca="1">INDEX('Lorri 401b'!L:L,MATCH('Retirement Calculator'!A806,'Lorri 401b'!N:N,0),0)</f>
        <v>452319.83021960896</v>
      </c>
      <c r="S806" s="25">
        <f t="shared" ca="1" si="787"/>
        <v>-593541.60395160946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-1058148.3291183347</v>
      </c>
      <c r="R807" s="25">
        <f t="array" aca="1" ref="R807" ca="1">INDEX('Lorri 401b'!L:L,MATCH('Retirement Calculator'!A807,'Lorri 401b'!N:N,0),0)</f>
        <v>433752.43760067614</v>
      </c>
      <c r="S807" s="25">
        <f t="shared" ca="1" si="787"/>
        <v>-624395.89151765849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-1070486.4194610638</v>
      </c>
      <c r="R808" s="25">
        <f t="array" aca="1" ref="R808" ca="1">INDEX('Lorri 401b'!L:L,MATCH('Retirement Calculator'!A808,'Lorri 401b'!N:N,0),0)</f>
        <v>415107.68084583111</v>
      </c>
      <c r="S808" s="25">
        <f t="shared" ca="1" si="787"/>
        <v>-655378.73861523275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-1082875.9185135544</v>
      </c>
      <c r="R809" s="25">
        <f t="array" aca="1" ref="R809" ca="1">INDEX('Lorri 401b'!L:L,MATCH('Retirement Calculator'!A809,'Lorri 401b'!N:N,0),0)</f>
        <v>396385.23760450754</v>
      </c>
      <c r="S809" s="25">
        <f t="shared" ca="1" si="787"/>
        <v>-686490.6809090469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-1095317.0404787636</v>
      </c>
      <c r="R810" s="25">
        <f t="array" aca="1" ref="R810" ca="1">INDEX('Lorri 401b'!L:L,MATCH('Retirement Calculator'!A810,'Lorri 401b'!N:N,0),0)</f>
        <v>377584.7841830118</v>
      </c>
      <c r="S810" s="25">
        <f t="shared" ca="1" si="787"/>
        <v>-717732.25629575178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-1107810.0004521613</v>
      </c>
      <c r="R811" s="25">
        <f t="array" aca="1" ref="R811" ca="1">INDEX('Lorri 401b'!L:L,MATCH('Retirement Calculator'!A811,'Lorri 401b'!N:N,0),0)</f>
        <v>358705.99553892645</v>
      </c>
      <c r="S811" s="25">
        <f t="shared" ca="1" si="787"/>
        <v>-749104.00491323485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-1120355.0144254481</v>
      </c>
      <c r="R812" s="25">
        <f t="array" aca="1" ref="R812" ca="1">INDEX('Lorri 401b'!L:L,MATCH('Retirement Calculator'!A812,'Lorri 401b'!N:N,0),0)</f>
        <v>339748.54527549079</v>
      </c>
      <c r="S812" s="25">
        <f t="shared" ca="1" si="787"/>
        <v>-780606.46914995741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-1132952.2992902903</v>
      </c>
      <c r="R813" s="25">
        <f t="array" aca="1" ref="R813" ca="1">INDEX('Lorri 401b'!L:L,MATCH('Retirement Calculator'!A813,'Lorri 401b'!N:N,0),0)</f>
        <v>320712.10563595744</v>
      </c>
      <c r="S813" s="25">
        <f t="shared" ca="1" si="787"/>
        <v>-812240.19365433289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-1145602.0728420694</v>
      </c>
      <c r="R814" s="25">
        <f t="array" aca="1" ref="R814" ca="1">INDEX('Lorri 401b'!L:L,MATCH('Retirement Calculator'!A814,'Lorri 401b'!N:N,0),0)</f>
        <v>301596.34749792604</v>
      </c>
      <c r="S814" s="25">
        <f t="shared" ca="1" si="787"/>
        <v>-844005.72534414334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-1158304.5537836475</v>
      </c>
      <c r="R815" s="25">
        <f t="array" aca="1" ref="R815" ca="1">INDEX('Lorri 401b'!L:L,MATCH('Retirement Calculator'!A815,'Lorri 401b'!N:N,0),0)</f>
        <v>282400.94036765286</v>
      </c>
      <c r="S815" s="25">
        <f t="shared" ca="1" si="787"/>
        <v>-875903.61341599468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-1171059.9617291489</v>
      </c>
      <c r="R816" s="25">
        <f t="array" aca="1" ref="R816" ca="1">INDEX('Lorri 401b'!L:L,MATCH('Retirement Calculator'!A816,'Lorri 401b'!N:N,0),0)</f>
        <v>263125.55237433687</v>
      </c>
      <c r="S816" s="25">
        <f t="shared" ca="1" si="787"/>
        <v>-907934.409354812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-1183868.5172077564</v>
      </c>
      <c r="R817" s="25">
        <f t="array" aca="1" ref="R817" ca="1">INDEX('Lorri 401b'!L:L,MATCH('Retirement Calculator'!A817,'Lorri 401b'!N:N,0),0)</f>
        <v>243769.85026438205</v>
      </c>
      <c r="S817" s="25">
        <f t="shared" ca="1" si="787"/>
        <v>-940098.66694337432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-1196730.4416675249</v>
      </c>
      <c r="R818" s="25">
        <f t="array" aca="1" ref="R818" ca="1">INDEX('Lorri 401b'!L:L,MATCH('Retirement Calculator'!A818,'Lorri 401b'!N:N,0),0)</f>
        <v>224333.49939563576</v>
      </c>
      <c r="S818" s="25">
        <f t="shared" ca="1" si="787"/>
        <v>-972396.94227188907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-1209645.9574792089</v>
      </c>
      <c r="R819" s="25">
        <f t="array" aca="1" ref="R819" ca="1">INDEX('Lorri 401b'!L:L,MATCH('Retirement Calculator'!A819,'Lorri 401b'!N:N,0),0)</f>
        <v>204816.16373160304</v>
      </c>
      <c r="S819" s="25">
        <f t="shared" ca="1" si="787"/>
        <v>-1004829.7937476059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-1222615.2879401085</v>
      </c>
      <c r="R820" s="25">
        <f t="array" aca="1" ref="R820" ca="1">INDEX('Lorri 401b'!L:L,MATCH('Retirement Calculator'!A820,'Lorri 401b'!N:N,0),0)</f>
        <v>185217.50583563684</v>
      </c>
      <c r="S820" s="25">
        <f t="shared" ca="1" si="787"/>
        <v>-1037397.7821044716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-1235638.6572779284</v>
      </c>
      <c r="R821" s="25">
        <f t="array" aca="1" ref="R821" ca="1">INDEX('Lorri 401b'!L:L,MATCH('Retirement Calculator'!A821,'Lorri 401b'!N:N,0),0)</f>
        <v>165537.18686510413</v>
      </c>
      <c r="S821" s="25">
        <f t="shared" ca="1" si="787"/>
        <v>-1070101.4704128243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-1248716.290654656</v>
      </c>
      <c r="R822" s="25">
        <f t="array" aca="1" ref="R822" ca="1">INDEX('Lorri 401b'!L:L,MATCH('Retirement Calculator'!A822,'Lorri 401b'!N:N,0),0)</f>
        <v>145774.86656552751</v>
      </c>
      <c r="S822" s="25">
        <f t="shared" ca="1" si="787"/>
        <v>-1102941.4240891286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-1261848.4141704533</v>
      </c>
      <c r="R823" s="25">
        <f t="array" aca="1" ref="R823" ca="1">INDEX('Lorri 401b'!L:L,MATCH('Retirement Calculator'!A823,'Lorri 401b'!N:N,0),0)</f>
        <v>125930.20326470268</v>
      </c>
      <c r="S823" s="25">
        <f t="shared" ca="1" si="787"/>
        <v>-1135918.2109057507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-1275035.2548675663</v>
      </c>
      <c r="R824" s="25">
        <f t="array" aca="1" ref="R824" ca="1">INDEX('Lorri 401b'!L:L,MATCH('Retirement Calculator'!A824,'Lorri 401b'!N:N,0),0)</f>
        <v>106002.85386679108</v>
      </c>
      <c r="S824" s="25">
        <f t="shared" ca="1" si="787"/>
        <v>-1169032.4010007752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-1288277.0407342506</v>
      </c>
      <c r="R825" s="25">
        <f t="array" aca="1" ref="R825" ca="1">INDEX('Lorri 401b'!L:L,MATCH('Retirement Calculator'!A825,'Lorri 401b'!N:N,0),0)</f>
        <v>85992.47384638818</v>
      </c>
      <c r="S825" s="25">
        <f t="shared" ca="1" si="787"/>
        <v>-1202284.5668878623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-1301574.0007087127</v>
      </c>
      <c r="R826" s="25">
        <f t="array" aca="1" ref="R826" ca="1">INDEX('Lorri 401b'!L:L,MATCH('Retirement Calculator'!A826,'Lorri 401b'!N:N,0),0)</f>
        <v>65898.717242566941</v>
      </c>
      <c r="S826" s="25">
        <f t="shared" ca="1" si="787"/>
        <v>-1235675.2834661459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-1314926.3646830686</v>
      </c>
      <c r="R827" s="25">
        <f t="array" aca="1" ref="R827" ca="1">INDEX('Lorri 401b'!L:L,MATCH('Retirement Calculator'!A827,'Lorri 401b'!N:N,0),0)</f>
        <v>45721.236652896441</v>
      </c>
      <c r="S827" s="25">
        <f t="shared" ca="1" si="787"/>
        <v>-1269205.1280301721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-1328334.3635073176</v>
      </c>
      <c r="R828" s="25">
        <f t="array" aca="1" ref="R828" ca="1">INDEX('Lorri 401b'!L:L,MATCH('Retirement Calculator'!A828,'Lorri 401b'!N:N,0),0)</f>
        <v>25459.683227435646</v>
      </c>
      <c r="S828" s="25">
        <f t="shared" ca="1" si="787"/>
        <v>-1302874.6802798819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-1341798.2289933343</v>
      </c>
      <c r="R829" s="25">
        <f t="array" aca="1" ref="R829" ca="1">INDEX('Lorri 401b'!L:L,MATCH('Retirement Calculator'!A829,'Lorri 401b'!N:N,0),0)</f>
        <v>5113.7066627020968</v>
      </c>
      <c r="S829" s="25">
        <f t="shared" ca="1" si="787"/>
        <v>-1336684.5223306322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-1355318.1939188761</v>
      </c>
      <c r="R830" s="25">
        <f t="array" aca="1" ref="R830" ca="1">INDEX('Lorri 401b'!L:L,MATCH('Retirement Calculator'!A830,'Lorri 401b'!N:N,0),0)</f>
        <v>-15317.044804384508</v>
      </c>
      <c r="S830" s="25">
        <f t="shared" ca="1" si="787"/>
        <v>-1370635.2387232606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-1368894.4920316075</v>
      </c>
      <c r="R831" s="25">
        <f t="array" aca="1" ref="R831" ca="1">INDEX('Lorri 401b'!L:L,MATCH('Retirement Calculator'!A831,'Lorri 401b'!N:N,0),0)</f>
        <v>-35832.924402583973</v>
      </c>
      <c r="S831" s="25">
        <f t="shared" ca="1" si="787"/>
        <v>-1404727.4164341916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-1382527.358053142</v>
      </c>
      <c r="R832" s="25">
        <f t="array" aca="1" ref="R832" ca="1">INDEX('Lorri 401b'!L:L,MATCH('Retirement Calculator'!A832,'Lorri 401b'!N:N,0),0)</f>
        <v>-56434.286832442602</v>
      </c>
      <c r="S832" s="25">
        <f t="shared" ca="1" si="787"/>
        <v>-1438961.6448855845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-1396217.0276830995</v>
      </c>
      <c r="R833" s="25">
        <f t="array" aca="1" ref="R833" ca="1">INDEX('Lorri 401b'!L:L,MATCH('Retirement Calculator'!A833,'Lorri 401b'!N:N,0),0)</f>
        <v>-77121.488272425646</v>
      </c>
      <c r="S833" s="25">
        <f t="shared" ca="1" si="787"/>
        <v>-1473338.5159555252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-1409963.737603182</v>
      </c>
      <c r="R834" s="25">
        <f t="array" aca="1" ref="R834" ca="1">INDEX('Lorri 401b'!L:L,MATCH('Retirement Calculator'!A834,'Lorri 401b'!N:N,0),0)</f>
        <v>-97894.886385075282</v>
      </c>
      <c r="S834" s="25">
        <f t="shared" ca="1" si="787"/>
        <v>-1507858.6239882573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-1423767.7254812648</v>
      </c>
      <c r="R835" s="25">
        <f t="array" aca="1" ref="R835" ca="1">INDEX('Lorri 401b'!L:L,MATCH('Retirement Calculator'!A835,'Lorri 401b'!N:N,0),0)</f>
        <v>-118754.84032319429</v>
      </c>
      <c r="S835" s="25">
        <f t="shared" ca="1" si="787"/>
        <v>-1542522.5658044592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-1437629.2299755062</v>
      </c>
      <c r="R836" s="25">
        <f t="array" aca="1" ref="R836" ca="1">INDEX('Lorri 401b'!L:L,MATCH('Retirement Calculator'!A836,'Lorri 401b'!N:N,0),0)</f>
        <v>-139701.71073605545</v>
      </c>
      <c r="S836" s="25">
        <f t="shared" ca="1" si="787"/>
        <v>-1577330.9407115616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-1451548.4907384736</v>
      </c>
      <c r="R837" s="25">
        <f t="array" aca="1" ref="R837" ca="1">INDEX('Lorri 401b'!L:L,MATCH('Retirement Calculator'!A837,'Lorri 401b'!N:N,0),0)</f>
        <v>-160735.8597756369</v>
      </c>
      <c r="S837" s="25">
        <f t="shared" ca="1" si="787"/>
        <v>-1612284.3505141104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-1465525.7484212867</v>
      </c>
      <c r="R838" s="25">
        <f t="array" aca="1" ref="R838" ca="1">INDEX('Lorri 401b'!L:L,MATCH('Retirement Calculator'!A838,'Lorri 401b'!N:N,0),0)</f>
        <v>-181857.65110288325</v>
      </c>
      <c r="S838" s="25">
        <f t="shared" ca="1" si="787"/>
        <v>-1647383.39952417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-1479561.2446777781</v>
      </c>
      <c r="R839" s="25">
        <f t="array" aca="1" ref="R839" ca="1">INDEX('Lorri 401b'!L:L,MATCH('Retirement Calculator'!A839,'Lorri 401b'!N:N,0),0)</f>
        <v>-203067.44989399312</v>
      </c>
      <c r="S839" s="25">
        <f t="shared" ca="1" si="787"/>
        <v>-1682628.6945717712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-1493655.2221686717</v>
      </c>
      <c r="R840" s="25">
        <f t="array" aca="1" ref="R840" ca="1">INDEX('Lorri 401b'!L:L,MATCH('Retirement Calculator'!A840,'Lorri 401b'!N:N,0),0)</f>
        <v>-224365.62284673264</v>
      </c>
      <c r="S840" s="25">
        <f t="shared" ca="1" si="787"/>
        <v>-1718020.8450154043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-1507807.9245657772</v>
      </c>
      <c r="R841" s="25">
        <f t="array" aca="1" ref="R841" ca="1">INDEX('Lorri 401b'!L:L,MATCH('Retirement Calculator'!A841,'Lorri 401b'!N:N,0),0)</f>
        <v>-245752.53818677523</v>
      </c>
      <c r="S841" s="25">
        <f t="shared" ca="1" si="787"/>
        <v>-1753560.4627525525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-1522019.5965562041</v>
      </c>
      <c r="R842" s="25">
        <f t="array" aca="1" ref="R842" ca="1">INDEX('Lorri 401b'!L:L,MATCH('Retirement Calculator'!A842,'Lorri 401b'!N:N,0),0)</f>
        <v>-267228.565674068</v>
      </c>
      <c r="S842" s="25">
        <f t="shared" ca="1" si="787"/>
        <v>-1789248.1622302721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-1536290.4838465911</v>
      </c>
      <c r="R843" s="25">
        <f t="array" aca="1" ref="R843" ca="1">INDEX('Lorri 401b'!L:L,MATCH('Retirement Calculator'!A843,'Lorri 401b'!N:N,0),0)</f>
        <v>-288794.07660922449</v>
      </c>
      <c r="S843" s="25">
        <f t="shared" ca="1" si="787"/>
        <v>-1825084.5604558156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-1550620.8331673548</v>
      </c>
      <c r="R844" s="25">
        <f t="array" aca="1" ref="R844" ca="1">INDEX('Lorri 401b'!L:L,MATCH('Retirement Calculator'!A844,'Lorri 401b'!N:N,0),0)</f>
        <v>-310449.44383994414</v>
      </c>
      <c r="S844" s="25">
        <f t="shared" ca="1" si="787"/>
        <v>-1861070.277007299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-1565010.8922769548</v>
      </c>
      <c r="R845" s="25">
        <f t="array" aca="1" ref="R845" ca="1">INDEX('Lorri 401b'!L:L,MATCH('Retirement Calculator'!A845,'Lorri 401b'!N:N,0),0)</f>
        <v>-332195.04176745843</v>
      </c>
      <c r="S845" s="25">
        <f t="shared" ca="1" si="787"/>
        <v>-1897205.9340444133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-1579460.9099661782</v>
      </c>
      <c r="R846" s="25">
        <f t="array" aca="1" ref="R846" ca="1">INDEX('Lorri 401b'!L:L,MATCH('Retirement Calculator'!A846,'Lorri 401b'!N:N,0),0)</f>
        <v>-354031.24635300407</v>
      </c>
      <c r="S846" s="25">
        <f t="shared" ca="1" si="787"/>
        <v>-1933492.1563191824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-1593971.1360624402</v>
      </c>
      <c r="R847" s="25">
        <f t="array" aca="1" ref="R847" ca="1">INDEX('Lorri 401b'!L:L,MATCH('Retirement Calculator'!A847,'Lorri 401b'!N:N,0),0)</f>
        <v>-375958.43512432277</v>
      </c>
      <c r="S847" s="25">
        <f t="shared" ca="1" si="787"/>
        <v>-1969929.571186763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-1608541.8214341032</v>
      </c>
      <c r="R848" s="25">
        <f t="array" aca="1" ref="R848" ca="1">INDEX('Lorri 401b'!L:L,MATCH('Retirement Calculator'!A848,'Lorri 401b'!N:N,0),0)</f>
        <v>-397976.98718218866</v>
      </c>
      <c r="S848" s="25">
        <f t="shared" ca="1" si="787"/>
        <v>-2006518.8086162917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-1623173.2179948147</v>
      </c>
      <c r="R849" s="25">
        <f t="array" aca="1" ref="R849" ca="1">INDEX('Lorri 401b'!L:L,MATCH('Retirement Calculator'!A849,'Lorri 401b'!N:N,0),0)</f>
        <v>-420087.28320696234</v>
      </c>
      <c r="S849" s="25">
        <f t="shared" ca="1" si="787"/>
        <v>-2043260.501201777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-1637865.5787078626</v>
      </c>
      <c r="R850" s="25">
        <f t="array" aca="1" ref="R850" ca="1">INDEX('Lorri 401b'!L:L,MATCH('Retirement Calculator'!A850,'Lorri 401b'!N:N,0),0)</f>
        <v>-442289.70546517253</v>
      </c>
      <c r="S850" s="25">
        <f t="shared" ca="1" si="787"/>
        <v>-2080155.2841730351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-1652619.1575905483</v>
      </c>
      <c r="R851" s="25">
        <f t="array" aca="1" ref="R851" ca="1">INDEX('Lorri 401b'!L:L,MATCH('Retirement Calculator'!A851,'Lorri 401b'!N:N,0),0)</f>
        <v>-464584.63781612529</v>
      </c>
      <c r="S851" s="25">
        <f t="shared" ca="1" si="787"/>
        <v>-2117203.7954066736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-1667434.2097185783</v>
      </c>
      <c r="R852" s="25">
        <f t="array" aca="1" ref="R852" ca="1">INDEX('Lorri 401b'!L:L,MATCH('Retirement Calculator'!A852,'Lorri 401b'!N:N,0),0)</f>
        <v>-486972.46571854036</v>
      </c>
      <c r="S852" s="25">
        <f t="shared" ca="1" si="787"/>
        <v>-2154406.6754371189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-1682310.9912304753</v>
      </c>
      <c r="R853" s="25">
        <f t="array" aca="1" ref="R853" ca="1">INDEX('Lorri 401b'!L:L,MATCH('Retirement Calculator'!A853,'Lorri 401b'!N:N,0),0)</f>
        <v>-509453.57623721549</v>
      </c>
      <c r="S853" s="25">
        <f t="shared" ca="1" si="787"/>
        <v>-2191764.5674676909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-1697249.7593320049</v>
      </c>
      <c r="R854" s="25">
        <f t="array" aca="1" ref="R854" ca="1">INDEX('Lorri 401b'!L:L,MATCH('Retirement Calculator'!A854,'Lorri 401b'!N:N,0),0)</f>
        <v>-532028.35804971831</v>
      </c>
      <c r="S854" s="25">
        <f t="shared" ca="1" si="787"/>
        <v>-2229278.1173817231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-1712250.7723006245</v>
      </c>
      <c r="R855" s="25">
        <f t="array" aca="1" ref="R855" ca="1">INDEX('Lorri 401b'!L:L,MATCH('Retirement Calculator'!A855,'Lorri 401b'!N:N,0),0)</f>
        <v>-554697.20145310671</v>
      </c>
      <c r="S855" s="25">
        <f t="shared" ca="1" si="787"/>
        <v>-2266947.9737537312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-1727314.2894899466</v>
      </c>
      <c r="R856" s="25">
        <f t="array" aca="1" ref="R856" ca="1">INDEX('Lorri 401b'!L:L,MATCH('Retirement Calculator'!A856,'Lorri 401b'!N:N,0),0)</f>
        <v>-577460.49837067584</v>
      </c>
      <c r="S856" s="25">
        <f t="shared" ca="1" si="787"/>
        <v>-2304774.7878606226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-1742440.5713342242</v>
      </c>
      <c r="R857" s="25">
        <f t="array" aca="1" ref="R857" ca="1">INDEX('Lorri 401b'!L:L,MATCH('Retirement Calculator'!A857,'Lorri 401b'!N:N,0),0)</f>
        <v>-600318.64235873485</v>
      </c>
      <c r="S857" s="25">
        <f t="shared" ca="1" si="787"/>
        <v>-2342759.2136929589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-1757629.8793528529</v>
      </c>
      <c r="R858" s="25">
        <f t="array" aca="1" ref="R858" ca="1">INDEX('Lorri 401b'!L:L,MATCH('Retirement Calculator'!A858,'Lorri 401b'!N:N,0),0)</f>
        <v>-623272.02861341077</v>
      </c>
      <c r="S858" s="25">
        <f t="shared" ca="1" si="787"/>
        <v>-2380901.9079662636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-1772882.4761548927</v>
      </c>
      <c r="R859" s="25">
        <f t="array" aca="1" ref="R859" ca="1">INDEX('Lorri 401b'!L:L,MATCH('Retirement Calculator'!A859,'Lorri 401b'!N:N,0),0)</f>
        <v>-646321.05397748121</v>
      </c>
      <c r="S859" s="25">
        <f t="shared" ca="1" si="787"/>
        <v>-2419203.5301323738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-1788198.6254436076</v>
      </c>
      <c r="R860" s="25">
        <f t="array" aca="1" ref="R860" ca="1">INDEX('Lorri 401b'!L:L,MATCH('Retirement Calculator'!A860,'Lorri 401b'!N:N,0),0)</f>
        <v>-669466.11694723531</v>
      </c>
      <c r="S860" s="25">
        <f t="shared" ca="1" si="787"/>
        <v>-2457664.7423908431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-1803578.5920210255</v>
      </c>
      <c r="R861" s="25">
        <f t="array" aca="1" ref="R861" ca="1">INDEX('Lorri 401b'!L:L,MATCH('Retirement Calculator'!A861,'Lorri 401b'!N:N,0),0)</f>
        <v>-692707.61767936335</v>
      </c>
      <c r="S861" s="25">
        <f t="shared" ca="1" si="787"/>
        <v>-2496286.2097003888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-1819022.641792516</v>
      </c>
      <c r="R862" s="25">
        <f t="array" aca="1" ref="R862" ca="1">INDEX('Lorri 401b'!L:L,MATCH('Retirement Calculator'!A862,'Lorri 401b'!N:N,0),0)</f>
        <v>-716045.95799787529</v>
      </c>
      <c r="S862" s="25">
        <f t="shared" ca="1" si="787"/>
        <v>-2535068.5997903915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-1834531.0417713877</v>
      </c>
      <c r="R863" s="25">
        <f t="array" aca="1" ref="R863" ca="1">INDEX('Lorri 401b'!L:L,MATCH('Retirement Calculator'!A863,'Lorri 401b'!N:N,0),0)</f>
        <v>-739481.54140104761</v>
      </c>
      <c r="S863" s="25">
        <f t="shared" ca="1" si="787"/>
        <v>-2574012.5831724354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-1850104.0600835045</v>
      </c>
      <c r="R864" s="25">
        <f t="array" aca="1" ref="R864" ca="1">INDEX('Lorri 401b'!L:L,MATCH('Retirement Calculator'!A864,'Lorri 401b'!N:N,0),0)</f>
        <v>-763014.77306839987</v>
      </c>
      <c r="S864" s="25">
        <f t="shared" ca="1" si="787"/>
        <v>-2613118.8331519044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-1865741.965971922</v>
      </c>
      <c r="R865" s="25">
        <f t="array" aca="1" ref="R865" ca="1">INDEX('Lorri 401b'!L:L,MATCH('Retirement Calculator'!A865,'Lorri 401b'!N:N,0),0)</f>
        <v>-786646.0598676994</v>
      </c>
      <c r="S865" s="25">
        <f t="shared" ca="1" si="787"/>
        <v>-2652388.0258396212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-1881445.0298015412</v>
      </c>
      <c r="R866" s="25">
        <f t="array" aca="1" ref="R866" ca="1">INDEX('Lorri 401b'!L:L,MATCH('Retirement Calculator'!A866,'Lorri 401b'!N:N,0),0)</f>
        <v>-810375.81036199606</v>
      </c>
      <c r="S866" s="25">
        <f t="shared" ca="1" si="787"/>
        <v>-2691820.8401635373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-1897213.5230637838</v>
      </c>
      <c r="R867" s="25">
        <f t="array" aca="1" ref="R867" ca="1">INDEX('Lorri 401b'!L:L,MATCH('Retirement Calculator'!A867,'Lorri 401b'!N:N,0),0)</f>
        <v>-834204.43481668562</v>
      </c>
      <c r="S867" s="25">
        <f t="shared" ca="1" si="787"/>
        <v>-2731417.9578804695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-1913047.7183812857</v>
      </c>
      <c r="R868" s="25">
        <f t="array" aca="1" ref="R868" ca="1">INDEX('Lorri 401b'!L:L,MATCH('Retirement Calculator'!A868,'Lorri 401b'!N:N,0),0)</f>
        <v>-858132.34520660306</v>
      </c>
      <c r="S868" s="25">
        <f t="shared" ca="1" si="787"/>
        <v>-2771180.0635878886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-1928947.8895126106</v>
      </c>
      <c r="R869" s="25">
        <f t="array" aca="1" ref="R869" ca="1">INDEX('Lorri 401b'!L:L,MATCH('Retirement Calculator'!A869,'Lorri 401b'!N:N,0),0)</f>
        <v>-882159.95522314508</v>
      </c>
      <c r="S869" s="25">
        <f t="shared" ca="1" si="787"/>
        <v>-2811107.8447357556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-1944914.3113569827</v>
      </c>
      <c r="R870" s="25">
        <f t="array" aca="1" ref="R870" ca="1">INDEX('Lorri 401b'!L:L,MATCH('Retirement Calculator'!A870,'Lorri 401b'!N:N,0),0)</f>
        <v>-906287.68028142268</v>
      </c>
      <c r="S870" s="25">
        <f t="shared" ca="1" si="787"/>
        <v>-2851201.9916384052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-1960947.2599590395</v>
      </c>
      <c r="R871" s="25">
        <f t="array" aca="1" ref="R871" ca="1">INDEX('Lorri 401b'!L:L,MATCH('Retirement Calculator'!A871,'Lorri 401b'!N:N,0),0)</f>
        <v>-930515.93752744317</v>
      </c>
      <c r="S871" s="25">
        <f t="shared" ca="1" si="787"/>
        <v>-2891463.1974864826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-1977047.0125136049</v>
      </c>
      <c r="R872" s="25">
        <f t="array" aca="1" ref="R872" ca="1">INDEX('Lorri 401b'!L:L,MATCH('Retirement Calculator'!A872,'Lorri 401b'!N:N,0),0)</f>
        <v>-954845.14584532205</v>
      </c>
      <c r="S872" s="25">
        <f t="shared" ca="1" si="787"/>
        <v>-2931892.1583589269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-1993213.8473704811</v>
      </c>
      <c r="R873" s="25">
        <f t="array" aca="1" ref="R873" ca="1">INDEX('Lorri 401b'!L:L,MATCH('Retirement Calculator'!A873,'Lorri 401b'!N:N,0),0)</f>
        <v>-979275.72586452542</v>
      </c>
      <c r="S873" s="25">
        <f t="shared" ca="1" si="787"/>
        <v>-2972489.5732350065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-2009448.0440392608</v>
      </c>
      <c r="R874" s="25">
        <f t="array" aca="1" ref="R874" ca="1">INDEX('Lorri 401b'!L:L,MATCH('Retirement Calculator'!A874,'Lorri 401b'!N:N,0),0)</f>
        <v>-1003808.0999671421</v>
      </c>
      <c r="S874" s="25">
        <f t="shared" ca="1" si="787"/>
        <v>-3013256.1440064032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-2025749.8831941606</v>
      </c>
      <c r="R875" s="25">
        <f t="array" aca="1" ref="R875" ca="1">INDEX('Lorri 401b'!L:L,MATCH('Retirement Calculator'!A875,'Lorri 401b'!N:N,0),0)</f>
        <v>-1028442.6922951865</v>
      </c>
      <c r="S875" s="25">
        <f t="shared" ca="1" si="787"/>
        <v>-3054192.5754893469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-2042119.6466788724</v>
      </c>
      <c r="R876" s="25">
        <f t="array" aca="1" ref="R876" ca="1">INDEX('Lorri 401b'!L:L,MATCH('Retirement Calculator'!A876,'Lorri 401b'!N:N,0),0)</f>
        <v>-1053179.9287579309</v>
      </c>
      <c r="S876" s="25">
        <f t="shared" ca="1" si="787"/>
        <v>-3095299.5754368035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-2058557.6175114373</v>
      </c>
      <c r="R877" s="25">
        <f t="array" aca="1" ref="R877" ca="1">INDEX('Lorri 401b'!L:L,MATCH('Retirement Calculator'!A877,'Lorri 401b'!N:N,0),0)</f>
        <v>-1078020.2370392701</v>
      </c>
      <c r="S877" s="25">
        <f t="shared" ca="1" si="787"/>
        <v>-3136577.8545507072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-2075064.0798891378</v>
      </c>
      <c r="R878" s="25">
        <f t="array" aca="1" ref="R878" ca="1">INDEX('Lorri 401b'!L:L,MATCH('Retirement Calculator'!A878,'Lorri 401b'!N:N,0),0)</f>
        <v>-1102964.0466051151</v>
      </c>
      <c r="S878" s="25">
        <f t="shared" ca="1" si="787"/>
        <v>-3178028.1264942531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-2091639.3191934121</v>
      </c>
      <c r="R879" s="25">
        <f t="array" aca="1" ref="R879" ca="1">INDEX('Lorri 401b'!L:L,MATCH('Retirement Calculator'!A879,'Lorri 401b'!N:N,0),0)</f>
        <v>-1128011.7887108177</v>
      </c>
      <c r="S879" s="25">
        <f t="shared" ca="1" si="787"/>
        <v>-3219651.1079042298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-2108283.6219947874</v>
      </c>
      <c r="R880" s="25">
        <f t="array" aca="1" ref="R880" ca="1">INDEX('Lorri 401b'!L:L,MATCH('Retirement Calculator'!A880,'Lorri 401b'!N:N,0),0)</f>
        <v>-1153163.8964086273</v>
      </c>
      <c r="S880" s="25">
        <f t="shared" ca="1" si="787"/>
        <v>-3261447.5184034146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-2124997.2760578347</v>
      </c>
      <c r="R881" s="25">
        <f t="array" aca="1" ref="R881" ca="1">INDEX('Lorri 401b'!L:L,MATCH('Retirement Calculator'!A881,'Lorri 401b'!N:N,0),0)</f>
        <v>-1178420.8045551777</v>
      </c>
      <c r="S881" s="25">
        <f t="shared" ca="1" si="787"/>
        <v>-3303418.0806130124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-2141780.570346145</v>
      </c>
      <c r="R882" s="25">
        <f t="array" aca="1" ref="R882" ca="1">INDEX('Lorri 401b'!L:L,MATCH('Retirement Calculator'!A882,'Lorri 401b'!N:N,0),0)</f>
        <v>-1203782.9498190056</v>
      </c>
      <c r="S882" s="25">
        <f t="shared" ca="1" si="787"/>
        <v>-3345563.5201651505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-2158633.7950273231</v>
      </c>
      <c r="R883" s="25">
        <f t="array" aca="1" ref="R883" ca="1">INDEX('Lorri 401b'!L:L,MATCH('Retirement Calculator'!A883,'Lorri 401b'!N:N,0),0)</f>
        <v>-1229250.7706880993</v>
      </c>
      <c r="S883" s="25">
        <f t="shared" ca="1" si="787"/>
        <v>-3387884.5657154224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-2175557.2414780064</v>
      </c>
      <c r="R884" s="25">
        <f t="array" aca="1" ref="R884" ca="1">INDEX('Lorri 401b'!L:L,MATCH('Retirement Calculator'!A884,'Lorri 401b'!N:N,0),0)</f>
        <v>-1254824.7074774809</v>
      </c>
      <c r="S884" s="25">
        <f t="shared" ca="1" si="787"/>
        <v>-3430381.9489554875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-2192551.2022889005</v>
      </c>
      <c r="R885" s="25">
        <f t="array" aca="1" ref="R885" ca="1">INDEX('Lorri 401b'!L:L,MATCH('Retirement Calculator'!A885,'Lorri 401b'!N:N,0),0)</f>
        <v>-1280505.2023368182</v>
      </c>
      <c r="S885" s="25">
        <f t="shared" ca="1" si="787"/>
        <v>-3473056.4046257185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-2209615.9712698404</v>
      </c>
      <c r="R886" s="25">
        <f t="array" aca="1" ref="R886" ca="1">INDEX('Lorri 401b'!L:L,MATCH('Retirement Calculator'!A886,'Lorri 401b'!N:N,0),0)</f>
        <v>-1306292.6992580695</v>
      </c>
      <c r="S886" s="25">
        <f t="shared" ca="1" si="787"/>
        <v>-3515908.6705279099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-2226751.8434548671</v>
      </c>
      <c r="R887" s="25">
        <f t="array" aca="1" ref="R887" ca="1">INDEX('Lorri 401b'!L:L,MATCH('Retirement Calculator'!A887,'Lorri 401b'!N:N,0),0)</f>
        <v>-1332187.6440831593</v>
      </c>
      <c r="S887" s="25">
        <f t="shared" ca="1" si="787"/>
        <v>-3558939.4875380266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-2243959.1151073319</v>
      </c>
      <c r="R888" s="25">
        <f t="array" aca="1" ref="R888" ca="1">INDEX('Lorri 401b'!L:L,MATCH('Retirement Calculator'!A888,'Lorri 401b'!N:N,0),0)</f>
        <v>-1358190.484511687</v>
      </c>
      <c r="S888" s="25">
        <f t="shared" ca="1" si="787"/>
        <v>-3602149.5996190188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-2261238.0837250152</v>
      </c>
      <c r="R889" s="25">
        <f t="array" aca="1" ref="R889" ca="1">INDEX('Lorri 401b'!L:L,MATCH('Retirement Calculator'!A889,'Lorri 401b'!N:N,0),0)</f>
        <v>-1384301.6701086669</v>
      </c>
      <c r="S889" s="25">
        <f t="shared" ca="1" si="787"/>
        <v>-3645539.7538336823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-2278589.048045272</v>
      </c>
      <c r="R890" s="25">
        <f t="array" aca="1" ref="R890" ca="1">INDEX('Lorri 401b'!L:L,MATCH('Retirement Calculator'!A890,'Lorri 401b'!N:N,0),0)</f>
        <v>-1410521.6523123009</v>
      </c>
      <c r="S890" s="25">
        <f t="shared" ca="1" si="787"/>
        <v>-3689110.7003575731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-2296012.3080501966</v>
      </c>
      <c r="R891" s="25">
        <f t="array" aca="1" ref="R891" ca="1">INDEX('Lorri 401b'!L:L,MATCH('Retirement Calculator'!A891,'Lorri 401b'!N:N,0),0)</f>
        <v>-1436850.8844417834</v>
      </c>
      <c r="S891" s="25">
        <f t="shared" ca="1" si="787"/>
        <v>-3732863.1924919803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-2313508.1649718084</v>
      </c>
      <c r="R892" s="25">
        <f t="array" aca="1" ref="R892" ca="1">INDEX('Lorri 401b'!L:L,MATCH('Retirement Calculator'!A892,'Lorri 401b'!N:N,0),0)</f>
        <v>-1463289.8217051388</v>
      </c>
      <c r="S892" s="25">
        <f t="shared" ca="1" si="787"/>
        <v>-3776797.9866769472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-2331076.9212972601</v>
      </c>
      <c r="R893" s="25">
        <f t="array" aca="1" ref="R893" ca="1">INDEX('Lorri 401b'!L:L,MATCH('Retirement Calculator'!A893,'Lorri 401b'!N:N,0),0)</f>
        <v>-1489838.9212070913</v>
      </c>
      <c r="S893" s="25">
        <f t="shared" ca="1" si="787"/>
        <v>-3820915.8425043514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-2348718.8807740677</v>
      </c>
      <c r="R894" s="25">
        <f t="array" aca="1" ref="R894" ca="1">INDEX('Lorri 401b'!L:L,MATCH('Retirement Calculator'!A894,'Lorri 401b'!N:N,0),0)</f>
        <v>-1516498.6419569687</v>
      </c>
      <c r="S894" s="25">
        <f t="shared" ca="1" si="787"/>
        <v>-3865217.5227310364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-2366434.3484153622</v>
      </c>
      <c r="R895" s="25">
        <f t="array" aca="1" ref="R895" ca="1">INDEX('Lorri 401b'!L:L,MATCH('Retirement Calculator'!A895,'Lorri 401b'!N:N,0),0)</f>
        <v>-1543269.4448766373</v>
      </c>
      <c r="S895" s="25">
        <f t="shared" ca="1" si="787"/>
        <v>-3909703.7932919995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-2384223.6305051623</v>
      </c>
      <c r="R896" s="25">
        <f t="array" aca="1" ref="R896" ca="1">INDEX('Lorri 401b'!L:L,MATCH('Retirement Calculator'!A896,'Lorri 401b'!N:N,0),0)</f>
        <v>-1570151.7928084712</v>
      </c>
      <c r="S896" s="25">
        <f t="shared" ca="1" si="787"/>
        <v>-3954375.4233136335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-2402087.0346036698</v>
      </c>
      <c r="R897" s="25">
        <f t="array" aca="1" ref="R897" ca="1">INDEX('Lorri 401b'!L:L,MATCH('Retirement Calculator'!A897,'Lorri 401b'!N:N,0),0)</f>
        <v>-1597146.1505233545</v>
      </c>
      <c r="S897" s="25">
        <f t="shared" ca="1" si="787"/>
        <v>-3999233.1851270245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-2420024.8695525876</v>
      </c>
      <c r="R898" s="25">
        <f t="array" aca="1" ref="R898" ca="1">INDEX('Lorri 401b'!L:L,MATCH('Retirement Calculator'!A898,'Lorri 401b'!N:N,0),0)</f>
        <v>-1624252.9847287163</v>
      </c>
      <c r="S898" s="25">
        <f t="shared" ca="1" si="787"/>
        <v>-4044277.8542813039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-2438037.4454804594</v>
      </c>
      <c r="R899" s="25">
        <f t="array" aca="1" ref="R899" ca="1">INDEX('Lorri 401b'!L:L,MATCH('Retirement Calculator'!A899,'Lorri 401b'!N:N,0),0)</f>
        <v>-1651472.7640766005</v>
      </c>
      <c r="S899" s="25">
        <f t="shared" ca="1" si="787"/>
        <v>-4089510.2095570602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-2456125.0738080307</v>
      </c>
      <c r="R900" s="25">
        <f t="array" aca="1" ref="R900" ca="1">INDEX('Lorri 401b'!L:L,MATCH('Retirement Calculator'!A900,'Lorri 401b'!N:N,0),0)</f>
        <v>-1678805.9591717676</v>
      </c>
      <c r="S900" s="25">
        <f t="shared" ca="1" si="787"/>
        <v>-4134931.0329797985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-2474288.0672536334</v>
      </c>
      <c r="R901" s="25">
        <f t="array" aca="1" ref="R901" ca="1">INDEX('Lorri 401b'!L:L,MATCH('Retirement Calculator'!A901,'Lorri 401b'!N:N,0),0)</f>
        <v>-1706253.0425798311</v>
      </c>
      <c r="S901" s="25">
        <f t="shared" ca="1" si="787"/>
        <v>-4180541.1098334645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-2492526.7398385927</v>
      </c>
      <c r="R902" s="25">
        <f t="array" aca="1" ref="R902" ca="1">INDEX('Lorri 401b'!L:L,MATCH('Retirement Calculator'!A902,'Lorri 401b'!N:N,0),0)</f>
        <v>-1733814.4888354284</v>
      </c>
      <c r="S902" s="25">
        <f t="shared" ca="1" si="787"/>
        <v>-4226341.2286740206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-2510841.4068926559</v>
      </c>
      <c r="R903" s="25">
        <f t="array" aca="1" ref="R903" ca="1">INDEX('Lorri 401b'!L:L,MATCH('Retirement Calculator'!A903,'Lorri 401b'!N:N,0),0)</f>
        <v>-1761490.7744504239</v>
      </c>
      <c r="S903" s="25">
        <f t="shared" ca="1" si="787"/>
        <v>-4272332.1813430795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-2529232.3850594447</v>
      </c>
      <c r="R904" s="25">
        <f t="array" aca="1" ref="R904" ca="1">INDEX('Lorri 401b'!L:L,MATCH('Retirement Calculator'!A904,'Lorri 401b'!N:N,0),0)</f>
        <v>-1789282.3779221484</v>
      </c>
      <c r="S904" s="25">
        <f t="shared" ca="1" si="787"/>
        <v>-4318514.7629815936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-2547699.9923019283</v>
      </c>
      <c r="R905" s="25">
        <f t="array" aca="1" ref="R905" ca="1">INDEX('Lorri 401b'!L:L,MATCH('Retirement Calculator'!A905,'Lorri 401b'!N:N,0),0)</f>
        <v>-1817189.7797416719</v>
      </c>
      <c r="S905" s="25">
        <f t="shared" ca="1" si="787"/>
        <v>-4364889.7720436007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-2566244.5479079224</v>
      </c>
      <c r="R906" s="25">
        <f t="array" aca="1" ref="R906" ca="1">INDEX('Lorri 401b'!L:L,MATCH('Retirement Calculator'!A906,'Lorri 401b'!N:N,0),0)</f>
        <v>-1845213.46240211</v>
      </c>
      <c r="S906" s="25">
        <f t="shared" ca="1" si="787"/>
        <v>-4411458.0103100324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-2584866.3724956079</v>
      </c>
      <c r="R907" s="25">
        <f t="array" aca="1" ref="R907" ca="1">INDEX('Lorri 401b'!L:L,MATCH('Retirement Calculator'!A907,'Lorri 401b'!N:N,0),0)</f>
        <v>-1873353.9104069667</v>
      </c>
      <c r="S907" s="25">
        <f t="shared" ca="1" si="787"/>
        <v>-4458220.2829025742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-2603565.7880190755</v>
      </c>
      <c r="R908" s="25">
        <f t="array" aca="1" ref="R908" ca="1">INDEX('Lorri 401b'!L:L,MATCH('Retirement Calculator'!A908,'Lorri 401b'!N:N,0),0)</f>
        <v>-1901611.6102785103</v>
      </c>
      <c r="S908" s="25">
        <f t="shared" ca="1" si="787"/>
        <v>-4505177.3982975855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-2622343.117773891</v>
      </c>
      <c r="R909" s="25">
        <f t="array" aca="1" ref="R909" ca="1">INDEX('Lorri 401b'!L:L,MATCH('Retirement Calculator'!A909,'Lorri 401b'!N:N,0),0)</f>
        <v>-1929987.0505661853</v>
      </c>
      <c r="S909" s="25">
        <f t="shared" ca="1" si="787"/>
        <v>-4552330.1683400758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-2641198.6864026845</v>
      </c>
      <c r="R910" s="25">
        <f t="array" aca="1" ref="R910" ca="1">INDEX('Lorri 401b'!L:L,MATCH('Retirement Calculator'!A910,'Lorri 401b'!N:N,0),0)</f>
        <v>-1958480.7218550588</v>
      </c>
      <c r="S910" s="25">
        <f t="shared" ca="1" si="787"/>
        <v>-4599679.4082577433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-2660132.8199007651</v>
      </c>
      <c r="R911" s="25">
        <f t="array" aca="1" ref="R911" ca="1">INDEX('Lorri 401b'!L:L,MATCH('Retirement Calculator'!A911,'Lorri 401b'!N:N,0),0)</f>
        <v>-1987093.1167743027</v>
      </c>
      <c r="S911" s="25">
        <f t="shared" ca="1" si="787"/>
        <v>-4647225.936675068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-2679145.8456217544</v>
      </c>
      <c r="R912" s="25">
        <f t="array" aca="1" ref="R912" ca="1">INDEX('Lorri 401b'!L:L,MATCH('Retirement Calculator'!A912,'Lorri 401b'!N:N,0),0)</f>
        <v>-2015824.7300057102</v>
      </c>
      <c r="S912" s="25">
        <f t="shared" ca="1" si="787"/>
        <v>-4694970.5756274648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-2698238.0922832475</v>
      </c>
      <c r="R913" s="25">
        <f t="array" aca="1" ref="R913" ca="1">INDEX('Lorri 401b'!L:L,MATCH('Retirement Calculator'!A913,'Lorri 401b'!N:N,0),0)</f>
        <v>-2044676.0582922485</v>
      </c>
      <c r="S913" s="25">
        <f t="shared" ca="1" si="787"/>
        <v>-4742914.1505754963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-2717409.8899724968</v>
      </c>
      <c r="R914" s="25">
        <f t="array" aca="1" ref="R914" ca="1">INDEX('Lorri 401b'!L:L,MATCH('Retirement Calculator'!A914,'Lorri 401b'!N:N,0),0)</f>
        <v>-2073647.6004466475</v>
      </c>
      <c r="S914" s="25">
        <f t="shared" ca="1" si="787"/>
        <v>-4791057.4904191438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-2736661.5701521179</v>
      </c>
      <c r="R915" s="25">
        <f t="array" aca="1" ref="R915" ca="1">INDEX('Lorri 401b'!L:L,MATCH('Retirement Calculator'!A915,'Lorri 401b'!N:N,0),0)</f>
        <v>-2102739.8573600231</v>
      </c>
      <c r="S915" s="25">
        <f t="shared" ca="1" si="787"/>
        <v>-4839401.4275121409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-2755993.465665821</v>
      </c>
      <c r="R916" s="25">
        <f t="array" aca="1" ref="R916" ca="1">INDEX('Lorri 401b'!L:L,MATCH('Retirement Calculator'!A916,'Lorri 401b'!N:N,0),0)</f>
        <v>-2131953.3320105379</v>
      </c>
      <c r="S916" s="25">
        <f t="shared" ca="1" si="787"/>
        <v>-4887946.7976763584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-2775405.9107441646</v>
      </c>
      <c r="R917" s="25">
        <f t="array" aca="1" ref="R917" ca="1">INDEX('Lorri 401b'!L:L,MATCH('Retirement Calculator'!A917,'Lorri 401b'!N:N,0),0)</f>
        <v>-2161288.5294720964</v>
      </c>
      <c r="S917" s="25">
        <f t="shared" ca="1" si="787"/>
        <v>-4936694.440216261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-2794899.2410103343</v>
      </c>
      <c r="R918" s="25">
        <f t="array" aca="1" ref="R918" ca="1">INDEX('Lorri 401b'!L:L,MATCH('Retirement Calculator'!A918,'Lorri 401b'!N:N,0),0)</f>
        <v>-2190745.9569230778</v>
      </c>
      <c r="S918" s="25">
        <f t="shared" ca="1" si="787"/>
        <v>-4985645.1979334122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-2814473.7934859465</v>
      </c>
      <c r="R919" s="25">
        <f t="array" aca="1" ref="R919" ca="1">INDEX('Lorri 401b'!L:L,MATCH('Retirement Calculator'!A919,'Lorri 401b'!N:N,0),0)</f>
        <v>-2220326.123655105</v>
      </c>
      <c r="S919" s="25">
        <f t="shared" ca="1" si="787"/>
        <v>-5034799.917141052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-2834129.9065968739</v>
      </c>
      <c r="R920" s="25">
        <f t="array" aca="1" ref="R920" ca="1">INDEX('Lorri 401b'!L:L,MATCH('Retirement Calculator'!A920,'Lorri 401b'!N:N,0),0)</f>
        <v>-2250029.541081849</v>
      </c>
      <c r="S920" s="25">
        <f t="shared" ca="1" si="787"/>
        <v>-5084159.4476787224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-2853867.920179097</v>
      </c>
      <c r="R921" s="25">
        <f t="array" aca="1" ref="R921" ca="1">INDEX('Lorri 401b'!L:L,MATCH('Retirement Calculator'!A921,'Lorri 401b'!N:N,0),0)</f>
        <v>-2279856.7227478712</v>
      </c>
      <c r="S921" s="25">
        <f t="shared" ca="1" si="787"/>
        <v>-5133724.6429269686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-2873688.1754845791</v>
      </c>
      <c r="R922" s="25">
        <f t="array" aca="1" ref="R922" ca="1">INDEX('Lorri 401b'!L:L,MATCH('Retirement Calculator'!A922,'Lorri 401b'!N:N,0),0)</f>
        <v>-2309808.1843375019</v>
      </c>
      <c r="S922" s="25">
        <f t="shared" ca="1" si="787"/>
        <v>-5183496.3598220814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-2893591.0151871676</v>
      </c>
      <c r="R923" s="25">
        <f t="array" aca="1" ref="R923" ca="1">INDEX('Lorri 401b'!L:L,MATCH('Retirement Calculator'!A923,'Lorri 401b'!N:N,0),0)</f>
        <v>-2339884.443683756</v>
      </c>
      <c r="S923" s="25">
        <f t="shared" ca="1" si="787"/>
        <v>-5233475.4588709231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-2913576.7833885169</v>
      </c>
      <c r="R924" s="25">
        <f t="array" aca="1" ref="R924" ca="1">INDEX('Lorri 401b'!L:L,MATCH('Retirement Calculator'!A924,'Lorri 401b'!N:N,0),0)</f>
        <v>-2370086.020777286</v>
      </c>
      <c r="S924" s="25">
        <f t="shared" ca="1" si="787"/>
        <v>-5283662.8041658029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-2933645.8256240385</v>
      </c>
      <c r="R925" s="25">
        <f t="array" aca="1" ref="R925" ca="1">INDEX('Lorri 401b'!L:L,MATCH('Retirement Calculator'!A925,'Lorri 401b'!N:N,0),0)</f>
        <v>-2400413.4377753725</v>
      </c>
      <c r="S925" s="25">
        <f t="shared" ca="1" si="787"/>
        <v>-5334059.263399411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-2953798.4888688745</v>
      </c>
      <c r="R926" s="25">
        <f t="array" aca="1" ref="R926" ca="1">INDEX('Lorri 401b'!L:L,MATCH('Retirement Calculator'!A926,'Lorri 401b'!N:N,0),0)</f>
        <v>-2430867.219010951</v>
      </c>
      <c r="S926" s="25">
        <f t="shared" ca="1" si="787"/>
        <v>-5384665.7078798255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-2974035.1215438973</v>
      </c>
      <c r="R927" s="25">
        <f t="array" aca="1" ref="R927" ca="1">INDEX('Lorri 401b'!L:L,MATCH('Retirement Calculator'!A927,'Lorri 401b'!N:N,0),0)</f>
        <v>-2461447.8910016776</v>
      </c>
      <c r="S927" s="25">
        <f t="shared" ca="1" si="787"/>
        <v>-5435483.0125455745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-2994356.0735217328</v>
      </c>
      <c r="R928" s="25">
        <f t="array" aca="1" ref="R928" ca="1">INDEX('Lorri 401b'!L:L,MATCH('Retirement Calculator'!A928,'Lorri 401b'!N:N,0),0)</f>
        <v>-2492155.9824590324</v>
      </c>
      <c r="S928" s="25">
        <f t="shared" ca="1" si="787"/>
        <v>-5486512.0559807653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-3014761.6961328094</v>
      </c>
      <c r="R929" s="25">
        <f t="array" aca="1" ref="R929" ca="1">INDEX('Lorri 401b'!L:L,MATCH('Retirement Calculator'!A929,'Lorri 401b'!N:N,0),0)</f>
        <v>-2522992.0242974595</v>
      </c>
      <c r="S929" s="25">
        <f t="shared" ca="1" si="787"/>
        <v>-5537753.7204302689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-3035252.342171432</v>
      </c>
      <c r="R930" s="25">
        <f t="array" aca="1" ref="R930" ca="1">INDEX('Lorri 401b'!L:L,MATCH('Retirement Calculator'!A930,'Lorri 401b'!N:N,0),0)</f>
        <v>-2553956.5496435468</v>
      </c>
      <c r="S930" s="25">
        <f t="shared" ca="1" si="787"/>
        <v>-5589208.8918149788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-3055828.3659018823</v>
      </c>
      <c r="R931" s="25">
        <f t="array" aca="1" ref="R931" ca="1">INDEX('Lorri 401b'!L:L,MATCH('Retirement Calculator'!A931,'Lorri 401b'!N:N,0),0)</f>
        <v>-2585050.0938452426</v>
      </c>
      <c r="S931" s="25">
        <f t="shared" ca="1" si="787"/>
        <v>-5640878.4597471245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-3076490.1230645427</v>
      </c>
      <c r="R932" s="25">
        <f t="array" aca="1" ref="R932" ca="1">INDEX('Lorri 401b'!L:L,MATCH('Retirement Calculator'!A932,'Lorri 401b'!N:N,0),0)</f>
        <v>-2616273.1944811125</v>
      </c>
      <c r="S932" s="25">
        <f t="shared" ca="1" si="787"/>
        <v>-5692763.3175456552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-3097237.9708820474</v>
      </c>
      <c r="R933" s="25">
        <f t="array" aca="1" ref="R933" ca="1">INDEX('Lorri 401b'!L:L,MATCH('Retirement Calculator'!A933,'Lorri 401b'!N:N,0),0)</f>
        <v>-2647626.3913696315</v>
      </c>
      <c r="S933" s="25">
        <f t="shared" ca="1" si="787"/>
        <v>-5744864.3622516785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-3118072.2680654586</v>
      </c>
      <c r="R934" s="25">
        <f t="array" aca="1" ref="R934" ca="1">INDEX('Lorri 401b'!L:L,MATCH('Retirement Calculator'!A934,'Lorri 401b'!N:N,0),0)</f>
        <v>-2679110.2265785197</v>
      </c>
      <c r="S934" s="25">
        <f t="shared" ca="1" si="787"/>
        <v>-5797182.4946439788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-3138993.3748204671</v>
      </c>
      <c r="R935" s="25">
        <f t="array" aca="1" ref="R935" ca="1">INDEX('Lorri 401b'!L:L,MATCH('Retirement Calculator'!A935,'Lorri 401b'!N:N,0),0)</f>
        <v>-2710725.2444341113</v>
      </c>
      <c r="S935" s="25">
        <f t="shared" ca="1" si="787"/>
        <v>-5849718.6192545779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-3160001.6528536216</v>
      </c>
      <c r="R936" s="25">
        <f t="array" aca="1" ref="R936" ca="1">INDEX('Lorri 401b'!L:L,MATCH('Retirement Calculator'!A936,'Lorri 401b'!N:N,0),0)</f>
        <v>-2742471.9915307681</v>
      </c>
      <c r="S936" s="25">
        <f t="shared" ca="1" si="787"/>
        <v>-5902473.6443843897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-3181097.4653785811</v>
      </c>
      <c r="R937" s="25">
        <f t="array" aca="1" ref="R937" ca="1">INDEX('Lorri 401b'!L:L,MATCH('Retirement Calculator'!A937,'Lorri 401b'!N:N,0),0)</f>
        <v>-2774351.0167403277</v>
      </c>
      <c r="S937" s="25">
        <f t="shared" ca="1" si="787"/>
        <v>-5955448.4821189083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-3202281.1771223946</v>
      </c>
      <c r="R938" s="25">
        <f t="array" aca="1" ref="R938" ca="1">INDEX('Lorri 401b'!L:L,MATCH('Retirement Calculator'!A938,'Lorri 401b'!N:N,0),0)</f>
        <v>-2806362.8712215936</v>
      </c>
      <c r="S938" s="25">
        <f t="shared" ca="1" si="787"/>
        <v>-6008644.0483439881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-3223553.154331807</v>
      </c>
      <c r="R939" s="25">
        <f t="array" aca="1" ref="R939" ca="1">INDEX('Lorri 401b'!L:L,MATCH('Retirement Calculator'!A939,'Lorri 401b'!N:N,0),0)</f>
        <v>-2838508.108429865</v>
      </c>
      <c r="S939" s="25">
        <f t="shared" ca="1" si="787"/>
        <v>-6062061.262761672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-3244913.7647795919</v>
      </c>
      <c r="R940" s="25">
        <f t="array" aca="1" ref="R940" ca="1">INDEX('Lorri 401b'!L:L,MATCH('Retirement Calculator'!A940,'Lorri 401b'!N:N,0),0)</f>
        <v>-2870787.2841265039</v>
      </c>
      <c r="S940" s="25">
        <f t="shared" ca="1" si="787"/>
        <v>-6115701.0489060953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-3266363.3777709096</v>
      </c>
      <c r="R941" s="25">
        <f t="array" aca="1" ref="R941" ca="1">INDEX('Lorri 401b'!L:L,MATCH('Retirement Calculator'!A941,'Lorri 401b'!N:N,0),0)</f>
        <v>-2903200.9563885457</v>
      </c>
      <c r="S941" s="25">
        <f t="shared" ca="1" si="787"/>
        <v>-6169564.3341594553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-3287902.3641496911</v>
      </c>
      <c r="R942" s="25">
        <f t="array" aca="1" ref="R942" ca="1">INDEX('Lorri 401b'!L:L,MATCH('Retirement Calculator'!A942,'Lorri 401b'!N:N,0),0)</f>
        <v>-2935749.6856183456</v>
      </c>
      <c r="S942" s="25">
        <f t="shared" ca="1" si="787"/>
        <v>-6223652.0497680362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-3309531.0963050509</v>
      </c>
      <c r="R943" s="25">
        <f t="array" aca="1" ref="R943" ca="1">INDEX('Lorri 401b'!L:L,MATCH('Retirement Calculator'!A943,'Lorri 401b'!N:N,0),0)</f>
        <v>-2968434.0345532699</v>
      </c>
      <c r="S943" s="25">
        <f t="shared" ca="1" si="787"/>
        <v>-6277965.1308583207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-3331249.9481777246</v>
      </c>
      <c r="R944" s="25">
        <f t="array" aca="1" ref="R944" ca="1">INDEX('Lorri 401b'!L:L,MATCH('Retirement Calculator'!A944,'Lorri 401b'!N:N,0),0)</f>
        <v>-3001254.5682754228</v>
      </c>
      <c r="S944" s="25">
        <f t="shared" ca="1" si="787"/>
        <v>-6332504.5164531469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-3353059.2952665342</v>
      </c>
      <c r="R945" s="25">
        <f t="array" aca="1" ref="R945" ca="1">INDEX('Lorri 401b'!L:L,MATCH('Retirement Calculator'!A945,'Lorri 401b'!N:N,0),0)</f>
        <v>-3034211.854221418</v>
      </c>
      <c r="S945" s="25">
        <f t="shared" ca="1" si="787"/>
        <v>-6387271.1494879518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-3374959.5146348807</v>
      </c>
      <c r="R946" s="25">
        <f t="array" aca="1" ref="R946" ca="1">INDEX('Lorri 401b'!L:L,MATCH('Retirement Calculator'!A946,'Lorri 401b'!N:N,0),0)</f>
        <v>-3067306.4621921885</v>
      </c>
      <c r="S946" s="25">
        <f t="shared" ca="1" si="787"/>
        <v>-6442265.9768270692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-3396950.9849172621</v>
      </c>
      <c r="R947" s="25">
        <f t="array" aca="1" ref="R947" ca="1">INDEX('Lorri 401b'!L:L,MATCH('Retirement Calculator'!A947,'Lorri 401b'!N:N,0),0)</f>
        <v>-3100538.9643628374</v>
      </c>
      <c r="S947" s="25">
        <f t="shared" ca="1" si="787"/>
        <v>-6497489.9492800999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-3419034.0863258201</v>
      </c>
      <c r="R948" s="25">
        <f t="array" aca="1" ref="R948" ca="1">INDEX('Lorri 401b'!L:L,MATCH('Retirement Calculator'!A948,'Lorri 401b'!N:N,0),0)</f>
        <v>-3133909.9352925303</v>
      </c>
      <c r="S948" s="25">
        <f t="shared" ca="1" si="787"/>
        <v>-6552944.0216183504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-3441209.2006569137</v>
      </c>
      <c r="R949" s="25">
        <f t="array" aca="1" ref="R949" ca="1">INDEX('Lorri 401b'!L:L,MATCH('Retirement Calculator'!A949,'Lorri 401b'!N:N,0),0)</f>
        <v>-3167419.9519344303</v>
      </c>
      <c r="S949" s="25">
        <f t="shared" ca="1" si="787"/>
        <v>-6608629.152591344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-3463476.7112977202</v>
      </c>
      <c r="R950" s="25">
        <f t="array" aca="1" ref="R950" ca="1">INDEX('Lorri 401b'!L:L,MATCH('Retirement Calculator'!A950,'Lorri 401b'!N:N,0),0)</f>
        <v>-3201069.5936456718</v>
      </c>
      <c r="S950" s="25">
        <f t="shared" ca="1" si="787"/>
        <v>-6664546.3049433921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-3485837.0032328633</v>
      </c>
      <c r="R951" s="25">
        <f t="array" aca="1" ref="R951" ca="1">INDEX('Lorri 401b'!L:L,MATCH('Retirement Calculator'!A951,'Lorri 401b'!N:N,0),0)</f>
        <v>-3234859.4421973769</v>
      </c>
      <c r="S951" s="25">
        <f t="shared" ca="1" si="787"/>
        <v>-6720696.4454302397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-3508290.4630510695</v>
      </c>
      <c r="R952" s="25">
        <f t="array" aca="1" ref="R952" ca="1">INDEX('Lorri 401b'!L:L,MATCH('Retirement Calculator'!A952,'Lorri 401b'!N:N,0),0)</f>
        <v>-3268790.081784714</v>
      </c>
      <c r="S952" s="25">
        <f t="shared" ca="1" si="787"/>
        <v>-6777080.5448357835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-3530837.4789518514</v>
      </c>
      <c r="R953" s="25">
        <f t="array" aca="1" ref="R953" ca="1">INDEX('Lorri 401b'!L:L,MATCH('Retirement Calculator'!A953,'Lorri 401b'!N:N,0),0)</f>
        <v>-3302862.0990369981</v>
      </c>
      <c r="S953" s="25">
        <f t="shared" ca="1" si="787"/>
        <v>-6833699.57798885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-3553478.4407522199</v>
      </c>
      <c r="R954" s="25">
        <f t="array" aca="1" ref="R954" ca="1">INDEX('Lorri 401b'!L:L,MATCH('Retirement Calculator'!A954,'Lorri 401b'!N:N,0),0)</f>
        <v>-3337076.0830278336</v>
      </c>
      <c r="S954" s="25">
        <f t="shared" ca="1" si="787"/>
        <v>-6890554.5237800535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-3576213.7398934234</v>
      </c>
      <c r="R955" s="25">
        <f t="array" aca="1" ref="R955" ca="1">INDEX('Lorri 401b'!L:L,MATCH('Retirement Calculator'!A955,'Lorri 401b'!N:N,0),0)</f>
        <v>-3371432.6252852976</v>
      </c>
      <c r="S955" s="25">
        <f t="shared" ca="1" si="787"/>
        <v>-6947646.365178721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-3599043.769447715</v>
      </c>
      <c r="R956" s="25">
        <f t="array" aca="1" ref="R956" ca="1">INDEX('Lorri 401b'!L:L,MATCH('Retirement Calculator'!A956,'Lorri 401b'!N:N,0),0)</f>
        <v>-3405932.3198021674</v>
      </c>
      <c r="S956" s="25">
        <f t="shared" ca="1" si="787"/>
        <v>-7004976.0892498828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-3621968.9241251498</v>
      </c>
      <c r="R957" s="25">
        <f t="array" aca="1" ref="R957" ca="1">INDEX('Lorri 401b'!L:L,MATCH('Retirement Calculator'!A957,'Lorri 401b'!N:N,0),0)</f>
        <v>-3440575.7630461911</v>
      </c>
      <c r="S957" s="25">
        <f t="shared" ca="1" si="787"/>
        <v>-7062544.6871713409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-3644989.6002804074</v>
      </c>
      <c r="R958" s="25">
        <f t="array" aca="1" ref="R958" ca="1">INDEX('Lorri 401b'!L:L,MATCH('Retirement Calculator'!A958,'Lorri 401b'!N:N,0),0)</f>
        <v>-3475363.5539703979</v>
      </c>
      <c r="S958" s="25">
        <f t="shared" ca="1" si="787"/>
        <v>-7120353.1542508053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-3668106.195919645</v>
      </c>
      <c r="R959" s="25">
        <f t="array" aca="1" ref="R959" ca="1">INDEX('Lorri 401b'!L:L,MATCH('Retirement Calculator'!A959,'Lorri 401b'!N:N,0),0)</f>
        <v>-3510296.2940234556</v>
      </c>
      <c r="S959" s="25">
        <f t="shared" ca="1" si="787"/>
        <v>-7178402.4899431001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-3691319.1107073794</v>
      </c>
      <c r="R960" s="25">
        <f t="array" aca="1" ref="R960" ca="1">INDEX('Lorri 401b'!L:L,MATCH('Retirement Calculator'!A960,'Lorri 401b'!N:N,0),0)</f>
        <v>-3545374.5871600676</v>
      </c>
      <c r="S960" s="25">
        <f t="shared" ca="1" si="787"/>
        <v>-7236693.6978674475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-3714628.7459733961</v>
      </c>
      <c r="R961" s="25">
        <f t="array" aca="1" ref="R961" ca="1">INDEX('Lorri 401b'!L:L,MATCH('Retirement Calculator'!A961,'Lorri 401b'!N:N,0),0)</f>
        <v>-3580599.0398514159</v>
      </c>
      <c r="S961" s="25">
        <f t="shared" ca="1" si="787"/>
        <v>-7295227.785824812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-3738035.5047196876</v>
      </c>
      <c r="R962" s="25">
        <f t="array" aca="1" ref="R962" ca="1">INDEX('Lorri 401b'!L:L,MATCH('Retirement Calculator'!A962,'Lorri 401b'!N:N,0),0)</f>
        <v>-3615970.2610956449</v>
      </c>
      <c r="S962" s="25">
        <f t="shared" ca="1" si="787"/>
        <v>-7354005.7658153325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-3761539.7916274224</v>
      </c>
      <c r="R963" s="25">
        <f t="array" aca="1" ref="R963" ca="1">INDEX('Lorri 401b'!L:L,MATCH('Retirement Calculator'!A963,'Lorri 401b'!N:N,0),0)</f>
        <v>-3651488.8624283914</v>
      </c>
      <c r="S963" s="25">
        <f t="shared" ca="1" si="787"/>
        <v>-7413028.6540558133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-3785142.0130639393</v>
      </c>
      <c r="R964" s="25">
        <f t="array" aca="1" ref="R964" ca="1">INDEX('Lorri 401b'!L:L,MATCH('Retirement Calculator'!A964,'Lorri 401b'!N:N,0),0)</f>
        <v>-3687155.4579333575</v>
      </c>
      <c r="S964" s="25">
        <f t="shared" ca="1" si="787"/>
        <v>-7472297.4709972963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-3808842.5770897749</v>
      </c>
      <c r="R965" s="25">
        <f t="array" aca="1" ref="R965" ca="1">INDEX('Lorri 401b'!L:L,MATCH('Retirement Calculator'!A965,'Lorri 401b'!N:N,0),0)</f>
        <v>-3722970.6642529275</v>
      </c>
      <c r="S965" s="25">
        <f t="shared" ca="1" si="787"/>
        <v>-7531813.2413427029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-3832641.8934657183</v>
      </c>
      <c r="R966" s="25">
        <f t="array" aca="1" ref="R966" ca="1">INDEX('Lorri 401b'!L:L,MATCH('Retirement Calculator'!A966,'Lorri 401b'!N:N,0),0)</f>
        <v>-3758935.1005988293</v>
      </c>
      <c r="S966" s="25">
        <f t="shared" ca="1" si="787"/>
        <v>-7591576.9940645471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-3856540.3736598948</v>
      </c>
      <c r="R967" s="25">
        <f t="array" aca="1" ref="R967" ca="1">INDEX('Lorri 401b'!L:L,MATCH('Retirement Calculator'!A967,'Lorri 401b'!N:N,0),0)</f>
        <v>-3795049.3887628391</v>
      </c>
      <c r="S967" s="25">
        <f t="shared" ca="1" si="787"/>
        <v>-7651589.7624227339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-3880538.4308548803</v>
      </c>
      <c r="R968" s="25">
        <f t="array" aca="1" ref="R968" ca="1">INDEX('Lorri 401b'!L:L,MATCH('Retirement Calculator'!A968,'Lorri 401b'!N:N,0),0)</f>
        <v>-3831314.153127532</v>
      </c>
      <c r="S968" s="25">
        <f t="shared" ca="1" si="787"/>
        <v>-7711852.5839824118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-3904636.4799548448</v>
      </c>
      <c r="R969" s="25">
        <f t="array" aca="1" ref="R969" ca="1">INDEX('Lorri 401b'!L:L,MATCH('Retirement Calculator'!A969,'Lorri 401b'!N:N,0),0)</f>
        <v>-3867730.020677078</v>
      </c>
      <c r="S969" s="25">
        <f t="shared" ca="1" si="787"/>
        <v>-7772366.5006319229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-3928834.9375927257</v>
      </c>
      <c r="R970" s="25">
        <f t="array" aca="1" ref="R970" ca="1">INDEX('Lorri 401b'!L:L,MATCH('Retirement Calculator'!A970,'Lorri 401b'!N:N,0),0)</f>
        <v>-3904297.6210080804</v>
      </c>
      <c r="S970" s="25">
        <f t="shared" ca="1" si="787"/>
        <v>-7833132.5586008057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-3953134.2221374311</v>
      </c>
      <c r="R971" s="25">
        <f t="array" aca="1" ref="R971" ca="1">INDEX('Lorri 401b'!L:L,MATCH('Retirement Calculator'!A971,'Lorri 401b'!N:N,0),0)</f>
        <v>-3941017.5863404619</v>
      </c>
      <c r="S971" s="25">
        <f t="shared" ca="1" si="787"/>
        <v>-7894151.8084778935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-3977534.7537010731</v>
      </c>
      <c r="R972" s="25">
        <f t="array" aca="1" ref="R972" ca="1">INDEX('Lorri 401b'!L:L,MATCH('Retirement Calculator'!A972,'Lorri 401b'!N:N,0),0)</f>
        <v>-3977890.5515283952</v>
      </c>
      <c r="S972" s="25">
        <f t="shared" ca="1" si="787"/>
        <v>-7955425.3052294683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-4002036.9541462301</v>
      </c>
      <c r="R973" s="25">
        <f t="array" aca="1" ref="R973" ca="1">INDEX('Lorri 401b'!L:L,MATCH('Retirement Calculator'!A973,'Lorri 401b'!N:N,0),0)</f>
        <v>-4014917.1540712779</v>
      </c>
      <c r="S973" s="25">
        <f t="shared" ca="1" si="787"/>
        <v>-8016954.1082175076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-4026641.2470932421</v>
      </c>
      <c r="R974" s="25">
        <f t="array" aca="1" ref="R974" ca="1">INDEX('Lorri 401b'!L:L,MATCH('Retirement Calculator'!A974,'Lorri 401b'!N:N,0),0)</f>
        <v>-4052098.0341247562</v>
      </c>
      <c r="S974" s="25">
        <f t="shared" ca="1" si="787"/>
        <v>-8078739.2812179979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-4051348.0579275331</v>
      </c>
      <c r="R975" s="25">
        <f t="array" aca="1" ref="R975" ca="1">INDEX('Lorri 401b'!L:L,MATCH('Retirement Calculator'!A975,'Lorri 401b'!N:N,0),0)</f>
        <v>-4089433.8345117904</v>
      </c>
      <c r="S975" s="25">
        <f t="shared" ca="1" si="787"/>
        <v>-8140781.8924393235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-4076157.8138069669</v>
      </c>
      <c r="R976" s="25">
        <f t="array" aca="1" ref="R976" ca="1">INDEX('Lorri 401b'!L:L,MATCH('Retirement Calculator'!A976,'Lorri 401b'!N:N,0),0)</f>
        <v>-4126925.2007337706</v>
      </c>
      <c r="S976" s="25">
        <f t="shared" ca="1" si="787"/>
        <v>-8203083.0145407375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-4101070.9436692316</v>
      </c>
      <c r="R977" s="25">
        <f t="array" aca="1" ref="R977" ca="1">INDEX('Lorri 401b'!L:L,MATCH('Retirement Calculator'!A977,'Lorri 401b'!N:N,0),0)</f>
        <v>-4164572.7809816757</v>
      </c>
      <c r="S977" s="25">
        <f t="shared" ca="1" si="787"/>
        <v>-8265643.7246509073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-4126087.8782392559</v>
      </c>
      <c r="R978" s="25">
        <f t="array" aca="1" ref="R978" ca="1">INDEX('Lorri 401b'!L:L,MATCH('Retirement Calculator'!A978,'Lorri 401b'!N:N,0),0)</f>
        <v>-4202377.226147281</v>
      </c>
      <c r="S978" s="25">
        <f t="shared" ca="1" si="787"/>
        <v>-8328465.1043865364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-4151209.0500366553</v>
      </c>
      <c r="R979" s="25">
        <f t="array" aca="1" ref="R979" ca="1">INDEX('Lorri 401b'!L:L,MATCH('Retirement Calculator'!A979,'Lorri 401b'!N:N,0),0)</f>
        <v>-4240339.1898344094</v>
      </c>
      <c r="S979" s="25">
        <f t="shared" ca="1" si="787"/>
        <v>-8391548.2398710642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-4176434.8933832105</v>
      </c>
      <c r="R980" s="25">
        <f t="array" aca="1" ref="R980" ca="1">INDEX('Lorri 401b'!L:L,MATCH('Retirement Calculator'!A980,'Lorri 401b'!N:N,0),0)</f>
        <v>-4278459.328370234</v>
      </c>
      <c r="S980" s="25">
        <f t="shared" ca="1" si="787"/>
        <v>-8454894.2217534445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-4201765.8444103766</v>
      </c>
      <c r="R981" s="25">
        <f t="array" aca="1" ref="R981" ca="1">INDEX('Lorri 401b'!L:L,MATCH('Retirement Calculator'!A981,'Lorri 401b'!N:N,0),0)</f>
        <v>-4316738.3008166244</v>
      </c>
      <c r="S981" s="25">
        <f t="shared" ca="1" si="787"/>
        <v>-8518504.1452270001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-4227202.3410668224</v>
      </c>
      <c r="R982" s="25">
        <f t="array" aca="1" ref="R982" ca="1">INDEX('Lorri 401b'!L:L,MATCH('Retirement Calculator'!A982,'Lorri 401b'!N:N,0),0)</f>
        <v>-4355176.7689815415</v>
      </c>
      <c r="S982" s="25">
        <f t="shared" ca="1" si="787"/>
        <v>-8582379.1100483648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-4252744.8231260031</v>
      </c>
      <c r="R983" s="25">
        <f t="array" aca="1" ref="R983" ca="1">INDEX('Lorri 401b'!L:L,MATCH('Retirement Calculator'!A983,'Lorri 401b'!N:N,0),0)</f>
        <v>-4393775.3974304795</v>
      </c>
      <c r="S983" s="25">
        <f t="shared" ca="1" si="787"/>
        <v>-8646520.2205564827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-4278393.7321937643</v>
      </c>
      <c r="R984" s="25">
        <f t="array" aca="1" ref="R984" ca="1">INDEX('Lorri 401b'!L:L,MATCH('Retirement Calculator'!A984,'Lorri 401b'!N:N,0),0)</f>
        <v>-4432534.8534979541</v>
      </c>
      <c r="S984" s="25">
        <f t="shared" ca="1" si="787"/>
        <v>-8710928.5856917184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-4304149.5117159747</v>
      </c>
      <c r="R985" s="25">
        <f t="array" aca="1" ref="R985" ca="1">INDEX('Lorri 401b'!L:L,MATCH('Retirement Calculator'!A985,'Lorri 401b'!N:N,0),0)</f>
        <v>-4471455.8072990431</v>
      </c>
      <c r="S985" s="25">
        <f t="shared" ca="1" si="787"/>
        <v>-8775605.3190150186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-4330012.6069861939</v>
      </c>
      <c r="R986" s="25">
        <f t="array" aca="1" ref="R986" ca="1">INDEX('Lorri 401b'!L:L,MATCH('Retirement Calculator'!A986,'Lorri 401b'!N:N,0),0)</f>
        <v>-4510538.9317409704</v>
      </c>
      <c r="S986" s="25">
        <f t="shared" ca="1" si="787"/>
        <v>-8840551.5387271643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-4355983.4651533719</v>
      </c>
      <c r="R987" s="25">
        <f t="array" aca="1" ref="R987" ca="1">INDEX('Lorri 401b'!L:L,MATCH('Retirement Calculator'!A987,'Lorri 401b'!N:N,0),0)</f>
        <v>-4549784.9025347391</v>
      </c>
      <c r="S987" s="25">
        <f t="shared" ca="1" si="787"/>
        <v>-8905768.367688112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-4382062.5352295805</v>
      </c>
      <c r="R988" s="25">
        <f t="array" aca="1" ref="R988" ca="1">INDEX('Lorri 401b'!L:L,MATCH('Retirement Calculator'!A988,'Lorri 401b'!N:N,0),0)</f>
        <v>-4589194.3982068151</v>
      </c>
      <c r="S988" s="25">
        <f t="shared" ca="1" si="787"/>
        <v>-8971256.9334363956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-4408250.2680977732</v>
      </c>
      <c r="R989" s="25">
        <f t="array" aca="1" ref="R989" ca="1">INDEX('Lorri 401b'!L:L,MATCH('Retirement Calculator'!A989,'Lorri 401b'!N:N,0),0)</f>
        <v>-4628768.1001108577</v>
      </c>
      <c r="S989" s="25">
        <f t="shared" ca="1" si="787"/>
        <v>-9037018.3682086319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-4434547.1165195834</v>
      </c>
      <c r="R990" s="25">
        <f t="array" aca="1" ref="R990" ca="1">INDEX('Lorri 401b'!L:L,MATCH('Retirement Calculator'!A990,'Lorri 401b'!N:N,0),0)</f>
        <v>-4668506.6924395012</v>
      </c>
      <c r="S990" s="25">
        <f t="shared" ca="1" si="787"/>
        <v>-9103053.8089590855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-4460953.5351431509</v>
      </c>
      <c r="R991" s="25">
        <f t="array" aca="1" ref="R991" ca="1">INDEX('Lorri 401b'!L:L,MATCH('Retirement Calculator'!A991,'Lorri 401b'!N:N,0),0)</f>
        <v>-4708410.8622361803</v>
      </c>
      <c r="S991" s="25">
        <f t="shared" ca="1" si="787"/>
        <v>-9169364.3973793313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-4487469.9805109836</v>
      </c>
      <c r="R992" s="25">
        <f t="array" aca="1" ref="R992" ca="1">INDEX('Lorri 401b'!L:L,MATCH('Retirement Calculator'!A992,'Lorri 401b'!N:N,0),0)</f>
        <v>-4748481.2994070128</v>
      </c>
      <c r="S992" s="25">
        <f t="shared" ca="1" si="787"/>
        <v>-9235951.2799179964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-4514096.911067849</v>
      </c>
      <c r="R993" s="25">
        <f t="array" aca="1" ref="R993" ca="1">INDEX('Lorri 401b'!L:L,MATCH('Retirement Calculator'!A993,'Lorri 401b'!N:N,0),0)</f>
        <v>-4788718.6967327232</v>
      </c>
      <c r="S993" s="25">
        <f t="shared" ca="1" si="787"/>
        <v>-9302815.6078005731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-4540834.7871687012</v>
      </c>
      <c r="R994" s="25">
        <f t="array" aca="1" ref="R994" ca="1">INDEX('Lorri 401b'!L:L,MATCH('Retirement Calculator'!A994,'Lorri 401b'!N:N,0),0)</f>
        <v>-4829123.749880624</v>
      </c>
      <c r="S994" s="25">
        <f t="shared" ca="1" si="787"/>
        <v>-9369958.5370493252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-4567684.0710866405</v>
      </c>
      <c r="R995" s="25">
        <f t="array" aca="1" ref="R995" ca="1">INDEX('Lorri 401b'!L:L,MATCH('Retirement Calculator'!A995,'Lorri 401b'!N:N,0),0)</f>
        <v>-4869697.1574166408</v>
      </c>
      <c r="S995" s="25">
        <f t="shared" ca="1" si="787"/>
        <v>-9437381.2285032813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-4594645.2270209044</v>
      </c>
      <c r="R996" s="25">
        <f t="array" aca="1" ref="R996" ca="1">INDEX('Lorri 401b'!L:L,MATCH('Retirement Calculator'!A996,'Lorri 401b'!N:N,0),0)</f>
        <v>-4910439.6208173912</v>
      </c>
      <c r="S996" s="25">
        <f t="shared" ca="1" si="787"/>
        <v>-9505084.8478382956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-4621718.7211048938</v>
      </c>
      <c r="R997" s="25">
        <f t="array" aca="1" ref="R997" ca="1">INDEX('Lorri 401b'!L:L,MATCH('Retirement Calculator'!A997,'Lorri 401b'!N:N,0),0)</f>
        <v>-4951351.844482312</v>
      </c>
      <c r="S997" s="25">
        <f t="shared" ca="1" si="787"/>
        <v>-9573070.5655872058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-4648905.0214142334</v>
      </c>
      <c r="R998" s="25">
        <f t="array" aca="1" ref="R998" ca="1">INDEX('Lorri 401b'!L:L,MATCH('Retirement Calculator'!A998,'Lorri 401b'!N:N,0),0)</f>
        <v>-4992434.5357458359</v>
      </c>
      <c r="S998" s="25">
        <f t="shared" ca="1" si="787"/>
        <v>-9641339.5571600683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-4676204.597974862</v>
      </c>
      <c r="R999" s="25">
        <f t="array" aca="1" ref="R999" ca="1">INDEX('Lorri 401b'!L:L,MATCH('Retirement Calculator'!A999,'Lorri 401b'!N:N,0),0)</f>
        <v>-5033688.4048896246</v>
      </c>
      <c r="S999" s="25">
        <f t="shared" ca="1" si="787"/>
        <v>-9709893.0028644875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-4703617.9227711596</v>
      </c>
      <c r="R1000" s="25">
        <f t="array" aca="1" ref="R1000" ca="1">INDEX('Lorri 401b'!L:L,MATCH('Retirement Calculator'!A1000,'Lorri 401b'!N:N,0),0)</f>
        <v>-5075114.1651548455</v>
      </c>
      <c r="S1000" s="25">
        <f t="shared" ca="1" si="787"/>
        <v>-9778732.0879260041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-4731145.4697541082</v>
      </c>
      <c r="R1001" s="25">
        <f t="array" aca="1" ref="R1001" ca="1">INDEX('Lorri 401b'!L:L,MATCH('Retirement Calculator'!A1001,'Lorri 401b'!N:N,0),0)</f>
        <v>-5116712.5327545051</v>
      </c>
      <c r="S1001" s="25">
        <f t="shared" ca="1" si="787"/>
        <v>-9847858.0025086142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-4758787.714849486</v>
      </c>
      <c r="R1002" s="25">
        <f t="array" aca="1" ref="R1002" ca="1">INDEX('Lorri 401b'!L:L,MATCH('Retirement Calculator'!A1002,'Lorri 401b'!N:N,0),0)</f>
        <v>-5158484.2268858301</v>
      </c>
      <c r="S1002" s="25">
        <f t="shared" ca="1" si="787"/>
        <v>-9917271.9417353161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-4786545.1359660951</v>
      </c>
      <c r="R1003" s="25">
        <f t="array" aca="1" ref="R1003" ca="1">INDEX('Lorri 401b'!L:L,MATCH('Retirement Calculator'!A1003,'Lorri 401b'!N:N,0),0)</f>
        <v>-5200429.9697427023</v>
      </c>
      <c r="S1003" s="25">
        <f t="shared" ca="1" si="787"/>
        <v>-9986975.1057087965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-4814418.2130040228</v>
      </c>
      <c r="R1004" s="25">
        <f t="array" aca="1" ref="R1004" ca="1">INDEX('Lorri 401b'!L:L,MATCH('Retirement Calculator'!A1004,'Lorri 401b'!N:N,0),0)</f>
        <v>-5242550.4865281451</v>
      </c>
      <c r="S1004" s="25">
        <f t="shared" ca="1" si="787"/>
        <v>-10056968.699532168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-4842407.4278629422</v>
      </c>
      <c r="R1005" s="25">
        <f t="array" aca="1" ref="R1005" ca="1">INDEX('Lorri 401b'!L:L,MATCH('Retirement Calculator'!A1005,'Lorri 401b'!N:N,0),0)</f>
        <v>-5284846.5054668607</v>
      </c>
      <c r="S1005" s="25">
        <f t="shared" ca="1" si="787"/>
        <v>-10127253.933329802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-4870513.2644504402</v>
      </c>
      <c r="R1006" s="25">
        <f t="array" aca="1" ref="R1006" ca="1">INDEX('Lorri 401b'!L:L,MATCH('Retirement Calculator'!A1006,'Lorri 401b'!N:N,0),0)</f>
        <v>-5327318.7578178206</v>
      </c>
      <c r="S1006" s="25">
        <f t="shared" ca="1" si="787"/>
        <v>-10197832.022268262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-4898736.2086903863</v>
      </c>
      <c r="R1007" s="25">
        <f t="array" aca="1" ref="R1007" ca="1">INDEX('Lorri 401b'!L:L,MATCH('Retirement Calculator'!A1007,'Lorri 401b'!N:N,0),0)</f>
        <v>-5369967.9778869096</v>
      </c>
      <c r="S1007" s="25">
        <f t="shared" ca="1" si="787"/>
        <v>-10268704.186577296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-4927076.7485313322</v>
      </c>
      <c r="R1008" s="25">
        <f t="array" aca="1" ref="R1008" ca="1">INDEX('Lorri 401b'!L:L,MATCH('Retirement Calculator'!A1008,'Lorri 401b'!N:N,0),0)</f>
        <v>-5412794.9030396193</v>
      </c>
      <c r="S1008" s="25">
        <f t="shared" ca="1" si="787"/>
        <v>-10339871.651570952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-4955535.373954949</v>
      </c>
      <c r="R1009" s="25">
        <f t="array" aca="1" ref="R1009" ca="1">INDEX('Lorri 401b'!L:L,MATCH('Retirement Calculator'!A1009,'Lorri 401b'!N:N,0),0)</f>
        <v>-5455800.2737137992</v>
      </c>
      <c r="S1009" s="25">
        <f t="shared" ca="1" si="787"/>
        <v>-10411335.647668749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-4984112.5769844968</v>
      </c>
      <c r="R1010" s="25">
        <f t="array" aca="1" ref="R1010" ca="1">INDEX('Lorri 401b'!L:L,MATCH('Retirement Calculator'!A1010,'Lorri 401b'!N:N,0),0)</f>
        <v>-5498984.8334324546</v>
      </c>
      <c r="S1010" s="25">
        <f t="shared" ca="1" si="787"/>
        <v>-10483097.410416951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-5012808.851693335</v>
      </c>
      <c r="R1011" s="25">
        <f t="array" aca="1" ref="R1011" ca="1">INDEX('Lorri 401b'!L:L,MATCH('Retirement Calculator'!A1011,'Lorri 401b'!N:N,0),0)</f>
        <v>-5542349.3288166048</v>
      </c>
      <c r="S1011" s="25">
        <f t="shared" ca="1" si="787"/>
        <v>-10555158.18050994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-5041624.6942134602</v>
      </c>
      <c r="R1012" s="25">
        <f t="array" aca="1" ref="R1012" ca="1">INDEX('Lorri 401b'!L:L,MATCH('Retirement Calculator'!A1012,'Lorri 401b'!N:N,0),0)</f>
        <v>-5585894.5095981881</v>
      </c>
      <c r="S1012" s="25">
        <f t="shared" ca="1" si="787"/>
        <v>-10627519.203811649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-5070560.6027440857</v>
      </c>
      <c r="R1013" s="25">
        <f t="array" aca="1" ref="R1013" ca="1">INDEX('Lorri 401b'!L:L,MATCH('Retirement Calculator'!A1013,'Lorri 401b'!N:N,0),0)</f>
        <v>-5629621.1286330288</v>
      </c>
      <c r="S1013" s="25">
        <f t="shared" ca="1" si="787"/>
        <v>-10700181.731377114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-5099617.0775602553</v>
      </c>
      <c r="R1014" s="25">
        <f t="array" aca="1" ref="R1014" ca="1">INDEX('Lorri 401b'!L:L,MATCH('Retirement Calculator'!A1014,'Lorri 401b'!N:N,0),0)</f>
        <v>-5673529.9419138478</v>
      </c>
      <c r="S1014" s="25">
        <f t="shared" ca="1" si="787"/>
        <v>-10773147.019474104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-5128794.6210214924</v>
      </c>
      <c r="R1015" s="25">
        <f t="array" aca="1" ref="R1015" ca="1">INDEX('Lorri 401b'!L:L,MATCH('Retirement Calculator'!A1015,'Lorri 401b'!N:N,0),0)</f>
        <v>-5717621.7085833363</v>
      </c>
      <c r="S1015" s="25">
        <f t="shared" ca="1" si="787"/>
        <v>-10846416.329604829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-5158093.7375804847</v>
      </c>
      <c r="R1016" s="25">
        <f t="array" aca="1" ref="R1016" ca="1">INDEX('Lorri 401b'!L:L,MATCH('Retirement Calculator'!A1016,'Lorri 401b'!N:N,0),0)</f>
        <v>-5761897.1909472812</v>
      </c>
      <c r="S1016" s="25">
        <f t="shared" ca="1" si="787"/>
        <v>-10919990.928527765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-5187514.933791806</v>
      </c>
      <c r="R1017" s="25">
        <f t="array" aca="1" ref="R1017" ca="1">INDEX('Lorri 401b'!L:L,MATCH('Retirement Calculator'!A1017,'Lorri 401b'!N:N,0),0)</f>
        <v>-5806357.154487743</v>
      </c>
      <c r="S1017" s="25">
        <f t="shared" ca="1" si="787"/>
        <v>-10993872.088279549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-5217058.7183206743</v>
      </c>
      <c r="R1018" s="25">
        <f t="array" aca="1" ref="R1018" ca="1">INDEX('Lorri 401b'!L:L,MATCH('Retirement Calculator'!A1018,'Lorri 401b'!N:N,0),0)</f>
        <v>-5851002.3678762894</v>
      </c>
      <c r="S1018" s="25">
        <f t="shared" ca="1" si="787"/>
        <v>-11068061.086196963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-5246725.6019517463</v>
      </c>
      <c r="R1019" s="25">
        <f t="array" aca="1" ref="R1019" ca="1">INDEX('Lorri 401b'!L:L,MATCH('Retirement Calculator'!A1019,'Lorri 401b'!N:N,0),0)</f>
        <v>-5895833.6029872885</v>
      </c>
      <c r="S1019" s="25">
        <f t="shared" ca="1" si="787"/>
        <v>-11142559.204939034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-5276516.0975979473</v>
      </c>
      <c r="R1020" s="25">
        <f t="array" aca="1" ref="R1020" ca="1">INDEX('Lorri 401b'!L:L,MATCH('Retirement Calculator'!A1020,'Lorri 401b'!N:N,0),0)</f>
        <v>-5940851.6349112503</v>
      </c>
      <c r="S1020" s="25">
        <f t="shared" ca="1" si="787"/>
        <v>-11217367.732509198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-5306430.7203093413</v>
      </c>
      <c r="R1021" s="25">
        <f t="array" aca="1" ref="R1021" ca="1">INDEX('Lorri 401b'!L:L,MATCH('Retirement Calculator'!A1021,'Lorri 401b'!N:N,0),0)</f>
        <v>-5986057.2419682285</v>
      </c>
      <c r="S1021" s="25">
        <f t="shared" ca="1" si="787"/>
        <v>-11292487.962277569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-5336469.9872820331</v>
      </c>
      <c r="R1022" s="25">
        <f t="array" aca="1" ref="R1022" ca="1">INDEX('Lorri 401b'!L:L,MATCH('Retirement Calculator'!A1022,'Lorri 401b'!N:N,0),0)</f>
        <v>-6031451.2057212777</v>
      </c>
      <c r="S1022" s="25">
        <f t="shared" ca="1" si="787"/>
        <v>-11367921.193003312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-5366634.417867111</v>
      </c>
      <c r="R1023" s="25">
        <f t="array" aca="1" ref="R1023" ca="1">INDEX('Lorri 401b'!L:L,MATCH('Retirement Calculator'!A1023,'Lorri 401b'!N:N,0),0)</f>
        <v>-6077034.3109899638</v>
      </c>
      <c r="S1023" s="25">
        <f t="shared" ca="1" si="787"/>
        <v>-11443668.728857074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-5396924.5335796271</v>
      </c>
      <c r="R1024" s="25">
        <f t="array" aca="1" ref="R1024" ca="1">INDEX('Lorri 401b'!L:L,MATCH('Retirement Calculator'!A1024,'Lorri 401b'!N:N,0),0)</f>
        <v>-6122807.3458639365</v>
      </c>
      <c r="S1024" s="25">
        <f t="shared" ca="1" si="787"/>
        <v>-11519731.879443564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-5427340.8581076115</v>
      </c>
      <c r="R1025" s="25">
        <f t="array" aca="1" ref="R1025" ca="1">INDEX('Lorri 401b'!L:L,MATCH('Retirement Calculator'!A1025,'Lorri 401b'!N:N,0),0)</f>
        <v>-6168771.101716551</v>
      </c>
      <c r="S1025" s="25">
        <f t="shared" ca="1" si="787"/>
        <v>-11596111.959824163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-5457883.9173211288</v>
      </c>
      <c r="R1026" s="25">
        <f t="array" aca="1" ref="R1026" ca="1">INDEX('Lorri 401b'!L:L,MATCH('Retirement Calculator'!A1026,'Lorri 401b'!N:N,0),0)</f>
        <v>-6214926.3732185513</v>
      </c>
      <c r="S1026" s="25">
        <f t="shared" ca="1" si="787"/>
        <v>-11672810.29053968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-5488554.2392813694</v>
      </c>
      <c r="R1027" s="25">
        <f t="array" aca="1" ref="R1027" ca="1">INDEX('Lorri 401b'!L:L,MATCH('Retirement Calculator'!A1027,'Lorri 401b'!N:N,0),0)</f>
        <v>-6261273.9583518095</v>
      </c>
      <c r="S1027" s="25">
        <f t="shared" ca="1" si="787"/>
        <v>-11749828.197633179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-5519352.3542497773</v>
      </c>
      <c r="R1028" s="25">
        <f t="array" aca="1" ref="R1028" ca="1">INDEX('Lorri 401b'!L:L,MATCH('Retirement Calculator'!A1028,'Lorri 401b'!N:N,0),0)</f>
        <v>-6307814.6584231229</v>
      </c>
      <c r="S1028" s="25">
        <f t="shared" ca="1" si="787"/>
        <v>-11827167.012672901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-5550278.7946972204</v>
      </c>
      <c r="R1029" s="25">
        <f t="array" aca="1" ref="R1029" ca="1">INDEX('Lorri 401b'!L:L,MATCH('Retirement Calculator'!A1029,'Lorri 401b'!N:N,0),0)</f>
        <v>-6354549.2780780671</v>
      </c>
      <c r="S1029" s="25">
        <f t="shared" ca="1" si="787"/>
        <v>-11904828.072775288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-5581334.0953131951</v>
      </c>
      <c r="R1030" s="25">
        <f t="array" aca="1" ref="R1030" ca="1">INDEX('Lorri 401b'!L:L,MATCH('Retirement Calculator'!A1030,'Lorri 401b'!N:N,0),0)</f>
        <v>-6401478.6253149072</v>
      </c>
      <c r="S1030" s="25">
        <f t="shared" ca="1" si="787"/>
        <v>-11982812.720628101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-5612518.7930150693</v>
      </c>
      <c r="R1031" s="25">
        <f t="array" aca="1" ref="R1031" ca="1">INDEX('Lorri 401b'!L:L,MATCH('Retirement Calculator'!A1031,'Lorri 401b'!N:N,0),0)</f>
        <v>-6448603.5114985667</v>
      </c>
      <c r="S1031" s="25">
        <f t="shared" ref="S1031:S1171" ca="1" si="1047">SUM(Q1031:R1031)</f>
        <v>-12061122.304513637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-5643833.4269573679</v>
      </c>
      <c r="R1032" s="25">
        <f t="array" aca="1" ref="R1032" ca="1">INDEX('Lorri 401b'!L:L,MATCH('Retirement Calculator'!A1032,'Lorri 401b'!N:N,0),0)</f>
        <v>-6495924.7513746582</v>
      </c>
      <c r="S1032" s="25">
        <f t="shared" ca="1" si="1047"/>
        <v>-12139758.178332027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-5675278.5385410925</v>
      </c>
      <c r="R1033" s="25">
        <f t="array" aca="1" ref="R1033" ca="1">INDEX('Lorri 401b'!L:L,MATCH('Retirement Calculator'!A1033,'Lorri 401b'!N:N,0),0)</f>
        <v>-6543443.1630835673</v>
      </c>
      <c r="S1033" s="25">
        <f t="shared" ca="1" si="1047"/>
        <v>-12218721.70162466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-5706854.6714230832</v>
      </c>
      <c r="R1034" s="25">
        <f t="array" aca="1" ref="R1034" ca="1">INDEX('Lorri 401b'!L:L,MATCH('Retirement Calculator'!A1034,'Lorri 401b'!N:N,0),0)</f>
        <v>-6591159.5681745969</v>
      </c>
      <c r="S1034" s="25">
        <f t="shared" ca="1" si="1047"/>
        <v>-12298014.23959768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-5738562.3715254152</v>
      </c>
      <c r="R1035" s="25">
        <f t="array" aca="1" ref="R1035" ca="1">INDEX('Lorri 401b'!L:L,MATCH('Retirement Calculator'!A1035,'Lorri 401b'!N:N,0),0)</f>
        <v>-6639074.7916201726</v>
      </c>
      <c r="S1035" s="25">
        <f t="shared" ca="1" si="1047"/>
        <v>-12377637.163145587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-5770402.1870448403</v>
      </c>
      <c r="R1036" s="25">
        <f t="array" aca="1" ref="R1036" ca="1">INDEX('Lorri 401b'!L:L,MATCH('Retirement Calculator'!A1036,'Lorri 401b'!N:N,0),0)</f>
        <v>-6687189.6618301049</v>
      </c>
      <c r="S1036" s="25">
        <f t="shared" ca="1" si="1047"/>
        <v>-12457591.848874945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-5802374.6684622634</v>
      </c>
      <c r="R1037" s="25">
        <f t="array" aca="1" ref="R1037" ca="1">INDEX('Lorri 401b'!L:L,MATCH('Retirement Calculator'!A1037,'Lorri 401b'!N:N,0),0)</f>
        <v>-6735505.0106659112</v>
      </c>
      <c r="S1037" s="25">
        <f t="shared" ca="1" si="1047"/>
        <v>-12537879.679128174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-5834480.3685522592</v>
      </c>
      <c r="R1038" s="25">
        <f t="array" aca="1" ref="R1038" ca="1">INDEX('Lorri 401b'!L:L,MATCH('Retirement Calculator'!A1038,'Lorri 401b'!N:N,0),0)</f>
        <v>-6784021.6734552002</v>
      </c>
      <c r="S1038" s="25">
        <f t="shared" ca="1" si="1047"/>
        <v>-12618502.042007459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-5866719.8423926299</v>
      </c>
      <c r="R1039" s="25">
        <f t="array" aca="1" ref="R1039" ca="1">INDEX('Lorri 401b'!L:L,MATCH('Retirement Calculator'!A1039,'Lorri 401b'!N:N,0),0)</f>
        <v>-6832740.4890061114</v>
      </c>
      <c r="S1039" s="25">
        <f t="shared" ca="1" si="1047"/>
        <v>-12699460.33139874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-5899093.6473740023</v>
      </c>
      <c r="R1040" s="25">
        <f t="array" aca="1" ref="R1040" ca="1">INDEX('Lorri 401b'!L:L,MATCH('Retirement Calculator'!A1040,'Lorri 401b'!N:N,0),0)</f>
        <v>-6881662.2996218177</v>
      </c>
      <c r="S1040" s="25">
        <f t="shared" ca="1" si="1047"/>
        <v>-12780755.946995821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-5931602.3432094632</v>
      </c>
      <c r="R1041" s="25">
        <f t="array" aca="1" ref="R1041" ca="1">INDEX('Lorri 401b'!L:L,MATCH('Retirement Calculator'!A1041,'Lorri 401b'!N:N,0),0)</f>
        <v>-6930787.9511150895</v>
      </c>
      <c r="S1041" s="25">
        <f t="shared" ca="1" si="1047"/>
        <v>-12862390.294324553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-5964246.4919442385</v>
      </c>
      <c r="R1042" s="25">
        <f t="array" aca="1" ref="R1042" ca="1">INDEX('Lorri 401b'!L:L,MATCH('Retirement Calculator'!A1042,'Lorri 401b'!N:N,0),0)</f>
        <v>-6980118.292822917</v>
      </c>
      <c r="S1042" s="25">
        <f t="shared" ca="1" si="1047"/>
        <v>-12944364.784767155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-5997026.6579654086</v>
      </c>
      <c r="R1043" s="25">
        <f t="array" aca="1" ref="R1043" ca="1">INDEX('Lorri 401b'!L:L,MATCH('Retirement Calculator'!A1043,'Lorri 401b'!N:N,0),0)</f>
        <v>-7029654.1776211932</v>
      </c>
      <c r="S1043" s="25">
        <f t="shared" ca="1" si="1047"/>
        <v>-13026680.835586602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-6029943.4080116674</v>
      </c>
      <c r="R1044" s="25">
        <f t="array" aca="1" ref="R1044" ca="1">INDEX('Lorri 401b'!L:L,MATCH('Retirement Calculator'!A1044,'Lorri 401b'!N:N,0),0)</f>
        <v>-7079396.4619394625</v>
      </c>
      <c r="S1044" s="25">
        <f t="shared" ca="1" si="1047"/>
        <v>-13109339.869951129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-6062997.3111831183</v>
      </c>
      <c r="R1045" s="25">
        <f t="array" aca="1" ref="R1045" ca="1">INDEX('Lorri 401b'!L:L,MATCH('Retirement Calculator'!A1045,'Lorri 401b'!N:N,0),0)</f>
        <v>-7129346.0057757245</v>
      </c>
      <c r="S1045" s="25">
        <f t="shared" ca="1" si="1047"/>
        <v>-13192343.316958843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-6096188.938951117</v>
      </c>
      <c r="R1046" s="25">
        <f t="array" aca="1" ref="R1046" ca="1">INDEX('Lorri 401b'!L:L,MATCH('Retirement Calculator'!A1046,'Lorri 401b'!N:N,0),0)</f>
        <v>-7179503.6727113044</v>
      </c>
      <c r="S1046" s="25">
        <f t="shared" ca="1" si="1047"/>
        <v>-13275692.611662421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-6129518.8651681496</v>
      </c>
      <c r="R1047" s="25">
        <f t="array" aca="1" ref="R1047" ca="1">INDEX('Lorri 401b'!L:L,MATCH('Retirement Calculator'!A1047,'Lorri 401b'!N:N,0),0)</f>
        <v>-7229870.329925783</v>
      </c>
      <c r="S1047" s="25">
        <f t="shared" ca="1" si="1047"/>
        <v>-13359389.195093933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-6162987.6660777526</v>
      </c>
      <c r="R1048" s="25">
        <f t="array" aca="1" ref="R1048" ca="1">INDEX('Lorri 401b'!L:L,MATCH('Retirement Calculator'!A1048,'Lorri 401b'!N:N,0),0)</f>
        <v>-7280446.8482119879</v>
      </c>
      <c r="S1048" s="25">
        <f t="shared" ca="1" si="1047"/>
        <v>-13443434.51428974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-6196595.9203244792</v>
      </c>
      <c r="R1049" s="25">
        <f t="array" aca="1" ref="R1049" ca="1">INDEX('Lorri 401b'!L:L,MATCH('Retirement Calculator'!A1049,'Lorri 401b'!N:N,0),0)</f>
        <v>-7331234.1019910527</v>
      </c>
      <c r="S1049" s="25">
        <f t="shared" ca="1" si="1047"/>
        <v>-13527830.022315532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-6230344.2089639008</v>
      </c>
      <c r="R1050" s="25">
        <f t="array" aca="1" ref="R1050" ca="1">INDEX('Lorri 401b'!L:L,MATCH('Retirement Calculator'!A1050,'Lorri 401b'!N:N,0),0)</f>
        <v>-7382232.9693275299</v>
      </c>
      <c r="S1050" s="25">
        <f t="shared" ca="1" si="1047"/>
        <v>-13612577.178291431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-6264233.1154726529</v>
      </c>
      <c r="R1051" s="25">
        <f t="array" aca="1" ref="R1051" ca="1">INDEX('Lorri 401b'!L:L,MATCH('Retirement Calculator'!A1051,'Lorri 401b'!N:N,0),0)</f>
        <v>-7433444.3319445755</v>
      </c>
      <c r="S1051" s="25">
        <f t="shared" ca="1" si="1047"/>
        <v>-13697677.447417229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-6298263.2257585246</v>
      </c>
      <c r="R1052" s="25">
        <f t="array" aca="1" ref="R1052" ca="1">INDEX('Lorri 401b'!L:L,MATCH('Retirement Calculator'!A1052,'Lorri 401b'!N:N,0),0)</f>
        <v>-7484869.0752391927</v>
      </c>
      <c r="S1052" s="25">
        <f t="shared" ca="1" si="1047"/>
        <v>-13783132.300997717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-6332435.1281705881</v>
      </c>
      <c r="R1053" s="25">
        <f t="array" aca="1" ref="R1053" ca="1">INDEX('Lorri 401b'!L:L,MATCH('Retirement Calculator'!A1053,'Lorri 401b'!N:N,0),0)</f>
        <v>-7536508.0882975375</v>
      </c>
      <c r="S1053" s="25">
        <f t="shared" ca="1" si="1047"/>
        <v>-13868943.216468126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-6366749.413509368</v>
      </c>
      <c r="R1054" s="25">
        <f t="array" aca="1" ref="R1054" ca="1">INDEX('Lorri 401b'!L:L,MATCH('Retirement Calculator'!A1054,'Lorri 401b'!N:N,0),0)</f>
        <v>-7588362.2639102917</v>
      </c>
      <c r="S1054" s="25">
        <f t="shared" ca="1" si="1047"/>
        <v>-13955111.677419659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-6401206.6750370599</v>
      </c>
      <c r="R1055" s="25">
        <f t="array" aca="1" ref="R1055" ca="1">INDEX('Lorri 401b'!L:L,MATCH('Retirement Calculator'!A1055,'Lorri 401b'!N:N,0),0)</f>
        <v>-7640432.4985880991</v>
      </c>
      <c r="S1055" s="25">
        <f t="shared" ca="1" si="1047"/>
        <v>-14041639.17362516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-6435807.5084877834</v>
      </c>
      <c r="R1056" s="25">
        <f t="array" aca="1" ref="R1056" ca="1">INDEX('Lorri 401b'!L:L,MATCH('Retirement Calculator'!A1056,'Lorri 401b'!N:N,0),0)</f>
        <v>-7692719.692577064</v>
      </c>
      <c r="S1056" s="25">
        <f t="shared" ca="1" si="1047"/>
        <v>-14128527.201064847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-6470552.5120778847</v>
      </c>
      <c r="R1057" s="25">
        <f t="array" aca="1" ref="R1057" ca="1">INDEX('Lorri 401b'!L:L,MATCH('Retirement Calculator'!A1057,'Lorri 401b'!N:N,0),0)</f>
        <v>-7745224.7498743162</v>
      </c>
      <c r="S1057" s="25">
        <f t="shared" ca="1" si="1047"/>
        <v>-14215777.261952201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-6505442.286516279</v>
      </c>
      <c r="R1058" s="25">
        <f t="array" aca="1" ref="R1058" ca="1">INDEX('Lorri 401b'!L:L,MATCH('Retirement Calculator'!A1058,'Lorri 401b'!N:N,0),0)</f>
        <v>-7797948.5782436403</v>
      </c>
      <c r="S1058" s="25">
        <f t="shared" ca="1" si="1047"/>
        <v>-14303390.864759918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-6540477.4350148328</v>
      </c>
      <c r="R1059" s="25">
        <f t="array" aca="1" ref="R1059" ca="1">INDEX('Lorri 401b'!L:L,MATCH('Retirement Calculator'!A1059,'Lorri 401b'!N:N,0),0)</f>
        <v>-7850892.0892311698</v>
      </c>
      <c r="S1059" s="25">
        <f t="shared" ca="1" si="1047"/>
        <v>-14391369.524246003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-6575658.5632987972</v>
      </c>
      <c r="R1060" s="25">
        <f t="array" aca="1" ref="R1060" ca="1">INDEX('Lorri 401b'!L:L,MATCH('Retirement Calculator'!A1060,'Lorri 401b'!N:N,0),0)</f>
        <v>-7904056.1981811477</v>
      </c>
      <c r="S1060" s="25">
        <f t="shared" ca="1" si="1047"/>
        <v>-14479714.761479944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-6610986.2796172779</v>
      </c>
      <c r="R1061" s="25">
        <f t="array" aca="1" ref="R1061" ca="1">INDEX('Lorri 401b'!L:L,MATCH('Retirement Calculator'!A1061,'Lorri 401b'!N:N,0),0)</f>
        <v>-7957441.8242517505</v>
      </c>
      <c r="S1061" s="25">
        <f t="shared" ca="1" si="1047"/>
        <v>-14568428.103869028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-6646461.1947537521</v>
      </c>
      <c r="R1062" s="25">
        <f t="array" aca="1" ref="R1062" ca="1">INDEX('Lorri 401b'!L:L,MATCH('Retirement Calculator'!A1062,'Lorri 401b'!N:N,0),0)</f>
        <v>-8011049.8904309804</v>
      </c>
      <c r="S1062" s="25">
        <f t="shared" ca="1" si="1047"/>
        <v>-14657511.085184732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-6682083.9220366282</v>
      </c>
      <c r="R1063" s="25">
        <f t="array" aca="1" ref="R1063" ca="1">INDEX('Lorri 401b'!L:L,MATCH('Retirement Calculator'!A1063,'Lorri 401b'!N:N,0),0)</f>
        <v>-8064881.3235526243</v>
      </c>
      <c r="S1063" s="25">
        <f t="shared" ca="1" si="1047"/>
        <v>-14746965.245589253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-6717855.07734985</v>
      </c>
      <c r="R1064" s="25">
        <f t="array" aca="1" ref="R1064" ca="1">INDEX('Lorri 401b'!L:L,MATCH('Retirement Calculator'!A1064,'Lorri 401b'!N:N,0),0)</f>
        <v>-8118937.0543122748</v>
      </c>
      <c r="S1064" s="25">
        <f t="shared" ca="1" si="1047"/>
        <v>-14836792.131662125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-6753775.2791435439</v>
      </c>
      <c r="R1065" s="25">
        <f t="array" aca="1" ref="R1065" ca="1">INDEX('Lorri 401b'!L:L,MATCH('Retirement Calculator'!A1065,'Lorri 401b'!N:N,0),0)</f>
        <v>-8173218.0172834238</v>
      </c>
      <c r="S1065" s="25">
        <f t="shared" ca="1" si="1047"/>
        <v>-14926993.296426967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-6789845.1484447112</v>
      </c>
      <c r="R1066" s="25">
        <f t="array" aca="1" ref="R1066" ca="1">INDEX('Lorri 401b'!L:L,MATCH('Retirement Calculator'!A1066,'Lorri 401b'!N:N,0),0)</f>
        <v>-8227725.1509336196</v>
      </c>
      <c r="S1066" s="25">
        <f t="shared" ca="1" si="1047"/>
        <v>-15017570.299378332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-6826065.3088679668</v>
      </c>
      <c r="R1067" s="25">
        <f t="array" aca="1" ref="R1067" ca="1">INDEX('Lorri 401b'!L:L,MATCH('Retirement Calculator'!A1067,'Lorri 401b'!N:N,0),0)</f>
        <v>-8282459.3976406911</v>
      </c>
      <c r="S1067" s="25">
        <f t="shared" ca="1" si="1047"/>
        <v>-15108524.706508659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-6862436.386626319</v>
      </c>
      <c r="R1068" s="25">
        <f t="array" aca="1" ref="R1068" ca="1">INDEX('Lorri 401b'!L:L,MATCH('Retirement Calculator'!A1068,'Lorri 401b'!N:N,0),0)</f>
        <v>-8337421.7037090417</v>
      </c>
      <c r="S1068" s="25">
        <f t="shared" ca="1" si="1047"/>
        <v>-15199858.090335362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-6898959.0105419978</v>
      </c>
      <c r="R1069" s="25">
        <f t="array" aca="1" ref="R1069" ca="1">INDEX('Lorri 401b'!L:L,MATCH('Retirement Calculator'!A1069,'Lorri 401b'!N:N,0),0)</f>
        <v>-8392613.0193860102</v>
      </c>
      <c r="S1069" s="25">
        <f t="shared" ca="1" si="1047"/>
        <v>-15291572.029928008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-6935633.8120573256</v>
      </c>
      <c r="R1070" s="25">
        <f t="array" aca="1" ref="R1070" ca="1">INDEX('Lorri 401b'!L:L,MATCH('Retirement Calculator'!A1070,'Lorri 401b'!N:N,0),0)</f>
        <v>-8448034.2988782991</v>
      </c>
      <c r="S1070" s="25">
        <f t="shared" ca="1" si="1047"/>
        <v>-15383668.110935625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-6972461.4252456333</v>
      </c>
      <c r="R1071" s="25">
        <f t="array" aca="1" ref="R1071" ca="1">INDEX('Lorri 401b'!L:L,MATCH('Retirement Calculator'!A1071,'Lorri 401b'!N:N,0),0)</f>
        <v>-8503686.5003684722</v>
      </c>
      <c r="S1071" s="25">
        <f t="shared" ca="1" si="1047"/>
        <v>-15476147.925614106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-7009442.4868222261</v>
      </c>
      <c r="R1072" s="25">
        <f t="array" aca="1" ref="R1072" ca="1">INDEX('Lorri 401b'!L:L,MATCH('Retirement Calculator'!A1072,'Lorri 401b'!N:N,0),0)</f>
        <v>-8559570.5860315207</v>
      </c>
      <c r="S1072" s="25">
        <f t="shared" ca="1" si="1047"/>
        <v>-15569013.072853748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-7046577.6361553883</v>
      </c>
      <c r="R1073" s="25">
        <f t="array" aca="1" ref="R1073" ca="1">INDEX('Lorri 401b'!L:L,MATCH('Retirement Calculator'!A1073,'Lorri 401b'!N:N,0),0)</f>
        <v>-8615687.5220514983</v>
      </c>
      <c r="S1073" s="25">
        <f t="shared" ca="1" si="1047"/>
        <v>-15662265.158206888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-7083867.5152774388</v>
      </c>
      <c r="R1074" s="25">
        <f t="array" aca="1" ref="R1074" ca="1">INDEX('Lorri 401b'!L:L,MATCH('Retirement Calculator'!A1074,'Lorri 401b'!N:N,0),0)</f>
        <v>-8672038.2786382269</v>
      </c>
      <c r="S1074" s="25">
        <f t="shared" ca="1" si="1047"/>
        <v>-15755905.793915667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-7121312.768895831</v>
      </c>
      <c r="R1075" s="25">
        <f t="array" aca="1" ref="R1075" ca="1">INDEX('Lorri 401b'!L:L,MATCH('Retirement Calculator'!A1075,'Lorri 401b'!N:N,0),0)</f>
        <v>-8728623.8300440665</v>
      </c>
      <c r="S1075" s="25">
        <f t="shared" ca="1" si="1047"/>
        <v>-15849936.598939897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-7158914.0444042999</v>
      </c>
      <c r="R1076" s="25">
        <f t="array" aca="1" ref="R1076" ca="1">INDEX('Lorri 401b'!L:L,MATCH('Retirement Calculator'!A1076,'Lorri 401b'!N:N,0),0)</f>
        <v>-8785445.1545807645</v>
      </c>
      <c r="S1076" s="25">
        <f t="shared" ca="1" si="1047"/>
        <v>-15944359.198985064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-7196671.9918940533</v>
      </c>
      <c r="R1077" s="25">
        <f t="array" aca="1" ref="R1077" ca="1">INDEX('Lorri 401b'!L:L,MATCH('Retirement Calculator'!A1077,'Lorri 401b'!N:N,0),0)</f>
        <v>-8842503.2346363645</v>
      </c>
      <c r="S1077" s="25">
        <f t="shared" ca="1" si="1047"/>
        <v>-16039175.226530418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-7234587.264165014</v>
      </c>
      <c r="R1078" s="25">
        <f t="array" aca="1" ref="R1078" ca="1">INDEX('Lorri 401b'!L:L,MATCH('Retirement Calculator'!A1078,'Lorri 401b'!N:N,0),0)</f>
        <v>-8899799.0566921961</v>
      </c>
      <c r="S1078" s="25">
        <f t="shared" ca="1" si="1047"/>
        <v>-16134386.32085721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-7272660.5167371044</v>
      </c>
      <c r="R1079" s="25">
        <f t="array" aca="1" ref="R1079" ca="1">INDEX('Lorri 401b'!L:L,MATCH('Retirement Calculator'!A1079,'Lorri 401b'!N:N,0),0)</f>
        <v>-8957333.6113399267</v>
      </c>
      <c r="S1079" s="25">
        <f t="shared" ca="1" si="1047"/>
        <v>-16229994.12807703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-7310892.4078615783</v>
      </c>
      <c r="R1080" s="25">
        <f t="array" aca="1" ref="R1080" ca="1">INDEX('Lorri 401b'!L:L,MATCH('Retirement Calculator'!A1080,'Lorri 401b'!N:N,0),0)</f>
        <v>-9015107.8932986893</v>
      </c>
      <c r="S1080" s="25">
        <f t="shared" ca="1" si="1047"/>
        <v>-16326000.301160268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-7349283.5985324038</v>
      </c>
      <c r="R1081" s="25">
        <f t="array" aca="1" ref="R1081" ca="1">INDEX('Lorri 401b'!L:L,MATCH('Retirement Calculator'!A1081,'Lorri 401b'!N:N,0),0)</f>
        <v>-9073122.9014322814</v>
      </c>
      <c r="S1081" s="25">
        <f t="shared" ca="1" si="1047"/>
        <v>-16422406.499964684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-7387834.7524976917</v>
      </c>
      <c r="R1082" s="25">
        <f t="array" aca="1" ref="R1082" ca="1">INDEX('Lorri 401b'!L:L,MATCH('Retirement Calculator'!A1082,'Lorri 401b'!N:N,0),0)</f>
        <v>-9131379.6387664303</v>
      </c>
      <c r="S1082" s="25">
        <f t="shared" ca="1" si="1047"/>
        <v>-16519214.391264122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-7426546.5362711679</v>
      </c>
      <c r="R1083" s="25">
        <f t="array" aca="1" ref="R1083" ca="1">INDEX('Lorri 401b'!L:L,MATCH('Retirement Calculator'!A1083,'Lorri 401b'!N:N,0),0)</f>
        <v>-9189879.1125061382</v>
      </c>
      <c r="S1083" s="25">
        <f t="shared" ca="1" si="1047"/>
        <v>-16616425.648777306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-7465419.6191437002</v>
      </c>
      <c r="R1084" s="25">
        <f t="array" aca="1" ref="R1084" ca="1">INDEX('Lorri 401b'!L:L,MATCH('Retirement Calculator'!A1084,'Lorri 401b'!N:N,0),0)</f>
        <v>-9248622.3340530936</v>
      </c>
      <c r="S1084" s="25">
        <f t="shared" ca="1" si="1047"/>
        <v>-16714041.953196794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-7504454.6731948685</v>
      </c>
      <c r="R1085" s="25">
        <f t="array" aca="1" ref="R1085" ca="1">INDEX('Lorri 401b'!L:L,MATCH('Retirement Calculator'!A1085,'Lorri 401b'!N:N,0),0)</f>
        <v>-9307610.3190231621</v>
      </c>
      <c r="S1085" s="25">
        <f t="shared" ca="1" si="1047"/>
        <v>-16812064.992218032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-7543652.3733045831</v>
      </c>
      <c r="R1086" s="25">
        <f t="array" aca="1" ref="R1086" ca="1">INDEX('Lorri 401b'!L:L,MATCH('Retirement Calculator'!A1086,'Lorri 401b'!N:N,0),0)</f>
        <v>-9366844.087263938</v>
      </c>
      <c r="S1086" s="25">
        <f t="shared" ca="1" si="1047"/>
        <v>-16910496.460568521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-7583013.3971647546</v>
      </c>
      <c r="R1087" s="25">
        <f t="array" aca="1" ref="R1087" ca="1">INDEX('Lorri 401b'!L:L,MATCH('Retirement Calculator'!A1087,'Lorri 401b'!N:N,0),0)</f>
        <v>-9426324.6628723852</v>
      </c>
      <c r="S1087" s="25">
        <f t="shared" ca="1" si="1047"/>
        <v>-17009338.06003714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-7622538.4252910102</v>
      </c>
      <c r="R1088" s="25">
        <f t="array" aca="1" ref="R1088" ca="1">INDEX('Lorri 401b'!L:L,MATCH('Retirement Calculator'!A1088,'Lorri 401b'!N:N,0),0)</f>
        <v>-9486053.0742125344</v>
      </c>
      <c r="S1088" s="25">
        <f t="shared" ca="1" si="1047"/>
        <v>-17108591.499503545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-7662228.1410344588</v>
      </c>
      <c r="R1089" s="25">
        <f t="array" aca="1" ref="R1089" ca="1">INDEX('Lorri 401b'!L:L,MATCH('Retirement Calculator'!A1089,'Lorri 401b'!N:N,0),0)</f>
        <v>-9546030.3539332673</v>
      </c>
      <c r="S1089" s="25">
        <f t="shared" ca="1" si="1047"/>
        <v>-17208258.494967725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-7702083.2305935053</v>
      </c>
      <c r="R1090" s="25">
        <f t="array" aca="1" ref="R1090" ca="1">INDEX('Lorri 401b'!L:L,MATCH('Retirement Calculator'!A1090,'Lorri 401b'!N:N,0),0)</f>
        <v>-9606257.5389861688</v>
      </c>
      <c r="S1090" s="25">
        <f t="shared" ca="1" si="1047"/>
        <v>-17308340.769579675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-7742104.3830257142</v>
      </c>
      <c r="R1091" s="25">
        <f t="array" aca="1" ref="R1091" ca="1">INDEX('Lorri 401b'!L:L,MATCH('Retirement Calculator'!A1091,'Lorri 401b'!N:N,0),0)</f>
        <v>-9666735.6706434581</v>
      </c>
      <c r="S1091" s="25">
        <f t="shared" ca="1" si="1047"/>
        <v>-17408840.053669173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-7782292.2902597236</v>
      </c>
      <c r="R1092" s="25">
        <f t="array" aca="1" ref="R1092" ca="1">INDEX('Lorri 401b'!L:L,MATCH('Retirement Calculator'!A1092,'Lorri 401b'!N:N,0),0)</f>
        <v>-9727465.794515986</v>
      </c>
      <c r="S1092" s="25">
        <f t="shared" ca="1" si="1047"/>
        <v>-17509758.084775709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-7822647.6471072081</v>
      </c>
      <c r="R1093" s="25">
        <f t="array" aca="1" ref="R1093" ca="1">INDEX('Lorri 401b'!L:L,MATCH('Retirement Calculator'!A1093,'Lorri 401b'!N:N,0),0)</f>
        <v>-9788448.960571317</v>
      </c>
      <c r="S1093" s="25">
        <f t="shared" ca="1" si="1047"/>
        <v>-17611096.607678525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-7863171.1512748906</v>
      </c>
      <c r="R1094" s="25">
        <f t="array" aca="1" ref="R1094" ca="1">INDEX('Lorri 401b'!L:L,MATCH('Retirement Calculator'!A1094,'Lorri 401b'!N:N,0),0)</f>
        <v>-9849686.2231518775</v>
      </c>
      <c r="S1094" s="25">
        <f t="shared" ca="1" si="1047"/>
        <v>-17712857.374426767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-7903863.503376605</v>
      </c>
      <c r="R1095" s="25">
        <f t="array" aca="1" ref="R1095" ca="1">INDEX('Lorri 401b'!L:L,MATCH('Retirement Calculator'!A1095,'Lorri 401b'!N:N,0),0)</f>
        <v>-9911178.6409931909</v>
      </c>
      <c r="S1095" s="25">
        <f t="shared" ca="1" si="1047"/>
        <v>-17815042.144369796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-7944725.4069454102</v>
      </c>
      <c r="R1096" s="25">
        <f t="array" aca="1" ref="R1096" ca="1">INDEX('Lorri 401b'!L:L,MATCH('Retirement Calculator'!A1096,'Lorri 401b'!N:N,0),0)</f>
        <v>-9972927.2772421762</v>
      </c>
      <c r="S1096" s="25">
        <f t="shared" ca="1" si="1047"/>
        <v>-17917652.684187587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-7985757.5684457524</v>
      </c>
      <c r="R1097" s="25">
        <f t="array" aca="1" ref="R1097" ca="1">INDEX('Lorri 401b'!L:L,MATCH('Retirement Calculator'!A1097,'Lorri 401b'!N:N,0),0)</f>
        <v>-10034933.199475532</v>
      </c>
      <c r="S1097" s="25">
        <f t="shared" ca="1" si="1047"/>
        <v>-18020690.767921284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-8026960.6972856792</v>
      </c>
      <c r="R1098" s="25">
        <f t="array" aca="1" ref="R1098" ca="1">INDEX('Lorri 401b'!L:L,MATCH('Retirement Calculator'!A1098,'Lorri 401b'!N:N,0),0)</f>
        <v>-10097197.479718193</v>
      </c>
      <c r="S1098" s="25">
        <f t="shared" ca="1" si="1047"/>
        <v>-18124158.177003872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-8068335.5058291052</v>
      </c>
      <c r="R1099" s="25">
        <f t="array" aca="1" ref="R1099" ca="1">INDEX('Lorri 401b'!L:L,MATCH('Retirement Calculator'!A1099,'Lorri 401b'!N:N,0),0)</f>
        <v>-10159721.194461865</v>
      </c>
      <c r="S1099" s="25">
        <f t="shared" ca="1" si="1047"/>
        <v>-18228056.700290971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-8109882.7094081286</v>
      </c>
      <c r="R1100" s="25">
        <f t="array" aca="1" ref="R1100" ca="1">INDEX('Lorri 401b'!L:L,MATCH('Retirement Calculator'!A1100,'Lorri 401b'!N:N,0),0)</f>
        <v>-10222505.424683636</v>
      </c>
      <c r="S1100" s="25">
        <f t="shared" ca="1" si="1047"/>
        <v>-18332388.134091765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-8151603.0263353987</v>
      </c>
      <c r="R1101" s="25">
        <f t="array" aca="1" ref="R1101" ca="1">INDEX('Lorri 401b'!L:L,MATCH('Retirement Calculator'!A1101,'Lorri 401b'!N:N,0),0)</f>
        <v>-10285551.255864665</v>
      </c>
      <c r="S1101" s="25">
        <f t="shared" ca="1" si="1047"/>
        <v>-18437154.282200065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-8193497.1779165324</v>
      </c>
      <c r="R1102" s="25">
        <f t="array" aca="1" ref="R1102" ca="1">INDEX('Lorri 401b'!L:L,MATCH('Retirement Calculator'!A1102,'Lorri 401b'!N:N,0),0)</f>
        <v>-10348859.778008947</v>
      </c>
      <c r="S1102" s="25">
        <f t="shared" ca="1" si="1047"/>
        <v>-18542356.95592548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-8235565.8884625873</v>
      </c>
      <c r="R1103" s="25">
        <f t="array" aca="1" ref="R1103" ca="1">INDEX('Lorri 401b'!L:L,MATCH('Retirement Calculator'!A1103,'Lorri 401b'!N:N,0),0)</f>
        <v>-10412432.085662164</v>
      </c>
      <c r="S1103" s="25">
        <f t="shared" ca="1" si="1047"/>
        <v>-18647997.974124752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-8277809.8853025837</v>
      </c>
      <c r="R1104" s="25">
        <f t="array" aca="1" ref="R1104" ca="1">INDEX('Lorri 401b'!L:L,MATCH('Retirement Calculator'!A1104,'Lorri 401b'!N:N,0),0)</f>
        <v>-10476269.277930602</v>
      </c>
      <c r="S1104" s="25">
        <f t="shared" ca="1" si="1047"/>
        <v>-18754079.163233187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-8320229.8987960806</v>
      </c>
      <c r="R1105" s="25">
        <f t="array" aca="1" ref="R1105" ca="1">INDEX('Lorri 401b'!L:L,MATCH('Retirement Calculator'!A1105,'Lorri 401b'!N:N,0),0)</f>
        <v>-10540372.45850016</v>
      </c>
      <c r="S1105" s="25">
        <f t="shared" ca="1" si="1047"/>
        <v>-18860602.35729624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-8362826.6623458005</v>
      </c>
      <c r="R1106" s="25">
        <f t="array" aca="1" ref="R1106" ca="1">INDEX('Lorri 401b'!L:L,MATCH('Retirement Calculator'!A1106,'Lorri 401b'!N:N,0),0)</f>
        <v>-10604742.735655423</v>
      </c>
      <c r="S1106" s="25">
        <f t="shared" ca="1" si="1047"/>
        <v>-18967569.398001224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-8405600.9124103114</v>
      </c>
      <c r="R1107" s="25">
        <f t="array" aca="1" ref="R1107" ca="1">INDEX('Lorri 401b'!L:L,MATCH('Retirement Calculator'!A1107,'Lorri 401b'!N:N,0),0)</f>
        <v>-10669381.222298834</v>
      </c>
      <c r="S1107" s="25">
        <f t="shared" ca="1" si="1047"/>
        <v>-19074982.134709146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-8448553.3885167576</v>
      </c>
      <c r="R1108" s="25">
        <f t="array" aca="1" ref="R1108" ca="1">INDEX('Lorri 401b'!L:L,MATCH('Retirement Calculator'!A1108,'Lorri 401b'!N:N,0),0)</f>
        <v>-10734289.035969926</v>
      </c>
      <c r="S1108" s="25">
        <f t="shared" ca="1" si="1047"/>
        <v>-19182842.424486682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-8491684.8332736474</v>
      </c>
      <c r="R1109" s="25">
        <f t="array" aca="1" ref="R1109" ca="1">INDEX('Lorri 401b'!L:L,MATCH('Retirement Calculator'!A1109,'Lorri 401b'!N:N,0),0)</f>
        <v>-10799467.298864648</v>
      </c>
      <c r="S1109" s="25">
        <f t="shared" ca="1" si="1047"/>
        <v>-19291152.132138297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-8534995.9923836906</v>
      </c>
      <c r="R1110" s="25">
        <f t="array" aca="1" ref="R1110" ca="1">INDEX('Lorri 401b'!L:L,MATCH('Retirement Calculator'!A1110,'Lorri 401b'!N:N,0),0)</f>
        <v>-10864917.137854764</v>
      </c>
      <c r="S1110" s="25">
        <f t="shared" ca="1" si="1047"/>
        <v>-19399913.130238455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-8578487.6146566924</v>
      </c>
      <c r="R1111" s="25">
        <f t="array" aca="1" ref="R1111" ca="1">INDEX('Lorri 401b'!L:L,MATCH('Retirement Calculator'!A1111,'Lorri 401b'!N:N,0),0)</f>
        <v>-10930639.68450734</v>
      </c>
      <c r="S1111" s="25">
        <f t="shared" ca="1" si="1047"/>
        <v>-19509127.299164034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-8622160.4520224985</v>
      </c>
      <c r="R1112" s="25">
        <f t="array" aca="1" ref="R1112" ca="1">INDEX('Lorri 401b'!L:L,MATCH('Retirement Calculator'!A1112,'Lorri 401b'!N:N,0),0)</f>
        <v>-10996636.075104302</v>
      </c>
      <c r="S1112" s="25">
        <f t="shared" ca="1" si="1047"/>
        <v>-19618796.5271268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-8666015.2595439944</v>
      </c>
      <c r="R1113" s="25">
        <f t="array" aca="1" ref="R1113" ca="1">INDEX('Lorri 401b'!L:L,MATCH('Retirement Calculator'!A1113,'Lorri 401b'!N:N,0),0)</f>
        <v>-11062907.450662084</v>
      </c>
      <c r="S1113" s="25">
        <f t="shared" ca="1" si="1047"/>
        <v>-19728922.710206077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-8710052.7954301629</v>
      </c>
      <c r="R1114" s="25">
        <f t="array" aca="1" ref="R1114" ca="1">INDEX('Lorri 401b'!L:L,MATCH('Retirement Calculator'!A1114,'Lorri 401b'!N:N,0),0)</f>
        <v>-11129454.956951356</v>
      </c>
      <c r="S1114" s="25">
        <f t="shared" ca="1" si="1047"/>
        <v>-19839507.752381518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-8754273.8210491911</v>
      </c>
      <c r="R1115" s="25">
        <f t="array" aca="1" ref="R1115" ca="1">INDEX('Lorri 401b'!L:L,MATCH('Retirement Calculator'!A1115,'Lorri 401b'!N:N,0),0)</f>
        <v>-11196279.744516833</v>
      </c>
      <c r="S1115" s="25">
        <f t="shared" ca="1" si="1047"/>
        <v>-19950553.565566026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-8798679.1009416319</v>
      </c>
      <c r="R1116" s="25">
        <f t="array" aca="1" ref="R1116" ca="1">INDEX('Lorri 401b'!L:L,MATCH('Retirement Calculator'!A1116,'Lorri 401b'!N:N,0),0)</f>
        <v>-11263382.968697166</v>
      </c>
      <c r="S1116" s="25">
        <f t="shared" ca="1" si="1047"/>
        <v>-20062062.069638796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-8843269.4028336238</v>
      </c>
      <c r="R1117" s="25">
        <f t="array" aca="1" ref="R1117" ca="1">INDEX('Lorri 401b'!L:L,MATCH('Retirement Calculator'!A1117,'Lorri 401b'!N:N,0),0)</f>
        <v>-11330765.789644917</v>
      </c>
      <c r="S1117" s="25">
        <f t="shared" ca="1" si="1047"/>
        <v>-20174035.192478541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-8888045.497650167</v>
      </c>
      <c r="R1118" s="25">
        <f t="array" aca="1" ref="R1118" ca="1">INDEX('Lorri 401b'!L:L,MATCH('Retirement Calculator'!A1118,'Lorri 401b'!N:N,0),0)</f>
        <v>-11398429.372346619</v>
      </c>
      <c r="S1118" s="25">
        <f t="shared" ca="1" si="1047"/>
        <v>-20286474.869996786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-8933008.1595284455</v>
      </c>
      <c r="R1119" s="25">
        <f t="array" aca="1" ref="R1119" ca="1">INDEX('Lorri 401b'!L:L,MATCH('Retirement Calculator'!A1119,'Lorri 401b'!N:N,0),0)</f>
        <v>-11466374.886642911</v>
      </c>
      <c r="S1119" s="25">
        <f t="shared" ca="1" si="1047"/>
        <v>-20399383.046171356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-8978158.1658312157</v>
      </c>
      <c r="R1120" s="25">
        <f t="array" aca="1" ref="R1120" ca="1">INDEX('Lorri 401b'!L:L,MATCH('Retirement Calculator'!A1120,'Lorri 401b'!N:N,0),0)</f>
        <v>-11534603.50724877</v>
      </c>
      <c r="S1120" s="25">
        <f t="shared" ca="1" si="1047"/>
        <v>-20512761.673079986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-9023496.2971602492</v>
      </c>
      <c r="R1121" s="25">
        <f t="array" aca="1" ref="R1121" ca="1">INDEX('Lorri 401b'!L:L,MATCH('Retirement Calculator'!A1121,'Lorri 401b'!N:N,0),0)</f>
        <v>-11603116.41377382</v>
      </c>
      <c r="S1121" s="25">
        <f t="shared" ca="1" si="1047"/>
        <v>-20626612.710934069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-9069023.3373698201</v>
      </c>
      <c r="R1122" s="25">
        <f t="array" aca="1" ref="R1122" ca="1">INDEX('Lorri 401b'!L:L,MATCH('Retirement Calculator'!A1122,'Lorri 401b'!N:N,0),0)</f>
        <v>-11671914.790742725</v>
      </c>
      <c r="S1122" s="25">
        <f t="shared" ca="1" si="1047"/>
        <v>-20740938.128112547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-9114740.0735802632</v>
      </c>
      <c r="R1123" s="25">
        <f t="array" aca="1" ref="R1123" ca="1">INDEX('Lorri 401b'!L:L,MATCH('Retirement Calculator'!A1123,'Lorri 401b'!N:N,0),0)</f>
        <v>-11740999.827615667</v>
      </c>
      <c r="S1123" s="25">
        <f t="shared" ca="1" si="1047"/>
        <v>-20855739.901195928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-9160647.2961915843</v>
      </c>
      <c r="R1124" s="25">
        <f t="array" aca="1" ref="R1124" ca="1">INDEX('Lorri 401b'!L:L,MATCH('Retirement Calculator'!A1124,'Lorri 401b'!N:N,0),0)</f>
        <v>-11810372.718808914</v>
      </c>
      <c r="S1124" s="25">
        <f t="shared" ca="1" si="1047"/>
        <v>-20971020.0150005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-9206745.7988971192</v>
      </c>
      <c r="R1125" s="25">
        <f t="array" aca="1" ref="R1125" ca="1">INDEX('Lorri 401b'!L:L,MATCH('Retirement Calculator'!A1125,'Lorri 401b'!N:N,0),0)</f>
        <v>-11880034.663715465</v>
      </c>
      <c r="S1125" s="25">
        <f t="shared" ca="1" si="1047"/>
        <v>-21086780.462612584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-9253036.3786972594</v>
      </c>
      <c r="R1126" s="25">
        <f t="array" aca="1" ref="R1126" ca="1">INDEX('Lorri 401b'!L:L,MATCH('Retirement Calculator'!A1126,'Lorri 401b'!N:N,0),0)</f>
        <v>-11949986.866725793</v>
      </c>
      <c r="S1126" s="25">
        <f t="shared" ca="1" si="1047"/>
        <v>-21203023.245423052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-9299519.8359132335</v>
      </c>
      <c r="R1127" s="25">
        <f t="array" aca="1" ref="R1127" ca="1">INDEX('Lorri 401b'!L:L,MATCH('Retirement Calculator'!A1127,'Lorri 401b'!N:N,0),0)</f>
        <v>-12020230.537248664</v>
      </c>
      <c r="S1127" s="25">
        <f t="shared" ca="1" si="1047"/>
        <v>-21319750.373161897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-9346196.9742009416</v>
      </c>
      <c r="R1128" s="25">
        <f t="array" aca="1" ref="R1128" ca="1">INDEX('Lorri 401b'!L:L,MATCH('Retirement Calculator'!A1128,'Lorri 401b'!N:N,0),0)</f>
        <v>-12090766.889732046</v>
      </c>
      <c r="S1128" s="25">
        <f t="shared" ca="1" si="1047"/>
        <v>-21436963.86393299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-9393068.6005648486</v>
      </c>
      <c r="R1129" s="25">
        <f t="array" aca="1" ref="R1129" ca="1">INDEX('Lorri 401b'!L:L,MATCH('Retirement Calculator'!A1129,'Lorri 401b'!N:N,0),0)</f>
        <v>-12161597.14368411</v>
      </c>
      <c r="S1129" s="25">
        <f t="shared" ca="1" si="1047"/>
        <v>-21554665.744248956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-9440135.5253719389</v>
      </c>
      <c r="R1130" s="25">
        <f t="array" aca="1" ref="R1130" ca="1">INDEX('Lorri 401b'!L:L,MATCH('Retirement Calculator'!A1130,'Lorri 401b'!N:N,0),0)</f>
        <v>-12232722.523694307</v>
      </c>
      <c r="S1130" s="25">
        <f t="shared" ca="1" si="1047"/>
        <v>-21672858.049066246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-9487398.5623657238</v>
      </c>
      <c r="R1131" s="25">
        <f t="array" aca="1" ref="R1131" ca="1">INDEX('Lorri 401b'!L:L,MATCH('Retirement Calculator'!A1131,'Lorri 401b'!N:N,0),0)</f>
        <v>-12304144.259454546</v>
      </c>
      <c r="S1131" s="25">
        <f t="shared" ca="1" si="1047"/>
        <v>-21791542.82182027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-9534858.5286803171</v>
      </c>
      <c r="R1132" s="25">
        <f t="array" aca="1" ref="R1132" ca="1">INDEX('Lorri 401b'!L:L,MATCH('Retirement Calculator'!A1132,'Lorri 401b'!N:N,0),0)</f>
        <v>-12375863.585780455</v>
      </c>
      <c r="S1132" s="25">
        <f t="shared" ca="1" si="1047"/>
        <v>-21910722.114460774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-9582516.2448545545</v>
      </c>
      <c r="R1133" s="25">
        <f t="array" aca="1" ref="R1133" ca="1">INDEX('Lorri 401b'!L:L,MATCH('Retirement Calculator'!A1133,'Lorri 401b'!N:N,0),0)</f>
        <v>-12447881.742632721</v>
      </c>
      <c r="S1133" s="25">
        <f t="shared" ca="1" si="1047"/>
        <v>-22030397.987487275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-9630372.5348461848</v>
      </c>
      <c r="R1134" s="25">
        <f t="array" aca="1" ref="R1134" ca="1">INDEX('Lorri 401b'!L:L,MATCH('Retirement Calculator'!A1134,'Lorri 401b'!N:N,0),0)</f>
        <v>-12520199.975138538</v>
      </c>
      <c r="S1134" s="25">
        <f t="shared" ca="1" si="1047"/>
        <v>-22150572.509984724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-9678428.2260461133</v>
      </c>
      <c r="R1135" s="25">
        <f t="array" aca="1" ref="R1135" ca="1">INDEX('Lorri 401b'!L:L,MATCH('Retirement Calculator'!A1135,'Lorri 401b'!N:N,0),0)</f>
        <v>-12592819.533613129</v>
      </c>
      <c r="S1135" s="25">
        <f t="shared" ca="1" si="1047"/>
        <v>-22271247.759659242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-9726684.1492927074</v>
      </c>
      <c r="R1136" s="25">
        <f t="array" aca="1" ref="R1136" ca="1">INDEX('Lorri 401b'!L:L,MATCH('Retirement Calculator'!A1136,'Lorri 401b'!N:N,0),0)</f>
        <v>-12665741.673581364</v>
      </c>
      <c r="S1136" s="25">
        <f t="shared" ca="1" si="1047"/>
        <v>-22392425.822874069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-9775141.138886163</v>
      </c>
      <c r="R1137" s="25">
        <f t="array" aca="1" ref="R1137" ca="1">INDEX('Lorri 401b'!L:L,MATCH('Retirement Calculator'!A1137,'Lorri 401b'!N:N,0),0)</f>
        <v>-12738967.655799467</v>
      </c>
      <c r="S1137" s="25">
        <f t="shared" ca="1" si="1047"/>
        <v>-22514108.794685632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-9823800.0326029249</v>
      </c>
      <c r="R1138" s="25">
        <f t="array" aca="1" ref="R1138" ca="1">INDEX('Lorri 401b'!L:L,MATCH('Retirement Calculator'!A1138,'Lorri 401b'!N:N,0),0)</f>
        <v>-12812498.746276813</v>
      </c>
      <c r="S1138" s="25">
        <f t="shared" ca="1" si="1047"/>
        <v>-22636298.778879739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-9872661.6717101727</v>
      </c>
      <c r="R1139" s="25">
        <f t="array" aca="1" ref="R1139" ca="1">INDEX('Lorri 401b'!L:L,MATCH('Retirement Calculator'!A1139,'Lorri 401b'!N:N,0),0)</f>
        <v>-12886336.216297813</v>
      </c>
      <c r="S1139" s="25">
        <f t="shared" ca="1" si="1047"/>
        <v>-22758997.888007984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-9921726.9009803683</v>
      </c>
      <c r="R1140" s="25">
        <f t="array" aca="1" ref="R1140" ca="1">INDEX('Lorri 401b'!L:L,MATCH('Retirement Calculator'!A1140,'Lorri 401b'!N:N,0),0)</f>
        <v>-12960481.3424439</v>
      </c>
      <c r="S1140" s="25">
        <f t="shared" ca="1" si="1047"/>
        <v>-22882208.243424267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-9970996.5687058549</v>
      </c>
      <c r="R1141" s="25">
        <f t="array" aca="1" ref="R1141" ca="1">INDEX('Lorri 401b'!L:L,MATCH('Retirement Calculator'!A1141,'Lorri 401b'!N:N,0),0)</f>
        <v>-13034935.406615596</v>
      </c>
      <c r="S1141" s="25">
        <f t="shared" ca="1" si="1047"/>
        <v>-23005931.975321449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-10020471.526713531</v>
      </c>
      <c r="R1142" s="25">
        <f t="array" aca="1" ref="R1142" ca="1">INDEX('Lorri 401b'!L:L,MATCH('Retirement Calculator'!A1142,'Lorri 401b'!N:N,0),0)</f>
        <v>-13109699.696054675</v>
      </c>
      <c r="S1142" s="25">
        <f t="shared" ca="1" si="1047"/>
        <v>-23130171.222768206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-10070152.630379574</v>
      </c>
      <c r="R1143" s="25">
        <f t="array" aca="1" ref="R1143" ca="1">INDEX('Lorri 401b'!L:L,MATCH('Retirement Calculator'!A1143,'Lorri 401b'!N:N,0),0)</f>
        <v>-13184775.503366416</v>
      </c>
      <c r="S1143" s="25">
        <f t="shared" ca="1" si="1047"/>
        <v>-23254928.133745991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-10120040.738644226</v>
      </c>
      <c r="R1144" s="25">
        <f t="array" aca="1" ref="R1144" ca="1">INDEX('Lorri 401b'!L:L,MATCH('Retirement Calculator'!A1144,'Lorri 401b'!N:N,0),0)</f>
        <v>-13260164.126541957</v>
      </c>
      <c r="S1144" s="25">
        <f t="shared" ca="1" si="1047"/>
        <v>-23380204.865186185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-10170136.714026645</v>
      </c>
      <c r="R1145" s="25">
        <f t="array" aca="1" ref="R1145" ca="1">INDEX('Lorri 401b'!L:L,MATCH('Retirement Calculator'!A1145,'Lorri 401b'!N:N,0),0)</f>
        <v>-13335866.868980728</v>
      </c>
      <c r="S1145" s="25">
        <f t="shared" ca="1" si="1047"/>
        <v>-23506003.583007373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-10220441.422639824</v>
      </c>
      <c r="R1146" s="25">
        <f t="array" aca="1" ref="R1146" ca="1">INDEX('Lorri 401b'!L:L,MATCH('Retirement Calculator'!A1146,'Lorri 401b'!N:N,0),0)</f>
        <v>-13411885.039512996</v>
      </c>
      <c r="S1146" s="25">
        <f t="shared" ca="1" si="1047"/>
        <v>-23632326.46215282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-10270955.734205559</v>
      </c>
      <c r="R1147" s="25">
        <f t="array" aca="1" ref="R1147" ca="1">INDEX('Lorri 401b'!L:L,MATCH('Retirement Calculator'!A1147,'Lorri 401b'!N:N,0),0)</f>
        <v>-13488219.952422479</v>
      </c>
      <c r="S1147" s="25">
        <f t="shared" ca="1" si="1047"/>
        <v>-23759175.686628036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-10321680.522069484</v>
      </c>
      <c r="R1148" s="25">
        <f t="array" aca="1" ref="R1148" ca="1">INDEX('Lorri 401b'!L:L,MATCH('Retirement Calculator'!A1148,'Lorri 401b'!N:N,0),0)</f>
        <v>-13564872.927469086</v>
      </c>
      <c r="S1148" s="25">
        <f t="shared" ca="1" si="1047"/>
        <v>-23886553.44953857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-10372616.663216176</v>
      </c>
      <c r="R1149" s="25">
        <f t="array" aca="1" ref="R1149" ca="1">INDEX('Lorri 401b'!L:L,MATCH('Retirement Calculator'!A1149,'Lorri 401b'!N:N,0),0)</f>
        <v>-13641845.289911721</v>
      </c>
      <c r="S1149" s="25">
        <f t="shared" ca="1" si="1047"/>
        <v>-24014461.953127898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-10423765.038284313</v>
      </c>
      <c r="R1150" s="25">
        <f t="array" aca="1" ref="R1150" ca="1">INDEX('Lorri 401b'!L:L,MATCH('Retirement Calculator'!A1150,'Lorri 401b'!N:N,0),0)</f>
        <v>-13719138.370531199</v>
      </c>
      <c r="S1150" s="25">
        <f t="shared" ca="1" si="1047"/>
        <v>-24142903.408815511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-10475126.531581901</v>
      </c>
      <c r="R1151" s="25">
        <f t="array" aca="1" ref="R1151" ca="1">INDEX('Lorri 401b'!L:L,MATCH('Retirement Calculator'!A1151,'Lorri 401b'!N:N,0),0)</f>
        <v>-13796753.50565326</v>
      </c>
      <c r="S1151" s="25">
        <f t="shared" ca="1" si="1047"/>
        <v>-24271880.037235163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-10526702.031101562</v>
      </c>
      <c r="R1152" s="25">
        <f t="array" aca="1" ref="R1152" ca="1">INDEX('Lorri 401b'!L:L,MATCH('Retirement Calculator'!A1152,'Lorri 401b'!N:N,0),0)</f>
        <v>-13874692.037171662</v>
      </c>
      <c r="S1152" s="25">
        <f t="shared" ca="1" si="1047"/>
        <v>-24401394.068273224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-10578492.428535888</v>
      </c>
      <c r="R1153" s="25">
        <f t="array" aca="1" ref="R1153" ca="1">INDEX('Lorri 401b'!L:L,MATCH('Retirement Calculator'!A1153,'Lorri 401b'!N:N,0),0)</f>
        <v>-13952955.312571391</v>
      </c>
      <c r="S1153" s="25">
        <f t="shared" ca="1" si="1047"/>
        <v>-24531447.741107278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-10630498.619292857</v>
      </c>
      <c r="R1154" s="25">
        <f t="array" aca="1" ref="R1154" ca="1">INDEX('Lorri 401b'!L:L,MATCH('Retirement Calculator'!A1154,'Lorri 401b'!N:N,0),0)</f>
        <v>-14031544.684951952</v>
      </c>
      <c r="S1154" s="25">
        <f t="shared" ca="1" si="1047"/>
        <v>-24662043.304244809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-10682721.502511313</v>
      </c>
      <c r="R1155" s="25">
        <f t="array" aca="1" ref="R1155" ca="1">INDEX('Lorri 401b'!L:L,MATCH('Retirement Calculator'!A1155,'Lorri 401b'!N:N,0),0)</f>
        <v>-14110461.513050765</v>
      </c>
      <c r="S1155" s="25">
        <f t="shared" ca="1" si="1047"/>
        <v>-24793183.01556208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-10735161.981076512</v>
      </c>
      <c r="R1156" s="25">
        <f t="array" aca="1" ref="R1156" ca="1">INDEX('Lorri 401b'!L:L,MATCH('Retirement Calculator'!A1156,'Lorri 401b'!N:N,0),0)</f>
        <v>-14189707.161266657</v>
      </c>
      <c r="S1156" s="25">
        <f t="shared" ca="1" si="1047"/>
        <v>-24924869.142343171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-10787820.961635733</v>
      </c>
      <c r="R1157" s="25">
        <f t="array" aca="1" ref="R1157" ca="1">INDEX('Lorri 401b'!L:L,MATCH('Retirement Calculator'!A1157,'Lorri 401b'!N:N,0),0)</f>
        <v>-14269282.999683447</v>
      </c>
      <c r="S1157" s="25">
        <f t="shared" ca="1" si="1047"/>
        <v>-25057103.961319178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-10840699.35461395</v>
      </c>
      <c r="R1158" s="25">
        <f t="array" aca="1" ref="R1158" ca="1">INDEX('Lorri 401b'!L:L,MATCH('Retirement Calculator'!A1158,'Lorri 401b'!N:N,0),0)</f>
        <v>-14349190.404093642</v>
      </c>
      <c r="S1158" s="25">
        <f t="shared" ca="1" si="1047"/>
        <v>-25189889.75870759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-10893798.074229578</v>
      </c>
      <c r="R1159" s="25">
        <f t="array" aca="1" ref="R1159" ca="1">INDEX('Lorri 401b'!L:L,MATCH('Retirement Calculator'!A1159,'Lorri 401b'!N:N,0),0)</f>
        <v>-14429430.756022213</v>
      </c>
      <c r="S1159" s="25">
        <f t="shared" ca="1" si="1047"/>
        <v>-25323228.830251791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-10947118.03851027</v>
      </c>
      <c r="R1160" s="25">
        <f t="array" aca="1" ref="R1160" ca="1">INDEX('Lorri 401b'!L:L,MATCH('Retirement Calculator'!A1160,'Lorri 401b'!N:N,0),0)</f>
        <v>-14510005.442750486</v>
      </c>
      <c r="S1160" s="25">
        <f t="shared" ca="1" si="1047"/>
        <v>-25457123.481260754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-11000660.169308798</v>
      </c>
      <c r="R1161" s="25">
        <f t="array" aca="1" ref="R1161" ca="1">INDEX('Lorri 401b'!L:L,MATCH('Retirement Calculator'!A1161,'Lorri 401b'!N:N,0),0)</f>
        <v>-14590915.857340125</v>
      </c>
      <c r="S1161" s="25">
        <f t="shared" ca="1" si="1047"/>
        <v>-25591576.026648924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-11054425.392318988</v>
      </c>
      <c r="R1162" s="25">
        <f t="array" aca="1" ref="R1162" ca="1">INDEX('Lorri 401b'!L:L,MATCH('Retirement Calculator'!A1162,'Lorri 401b'!N:N,0),0)</f>
        <v>-14672163.398657223</v>
      </c>
      <c r="S1162" s="25">
        <f t="shared" ca="1" si="1047"/>
        <v>-25726588.790976211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-11108414.63709172</v>
      </c>
      <c r="R1163" s="25">
        <f t="array" aca="1" ref="R1163" ca="1">INDEX('Lorri 401b'!L:L,MATCH('Retirement Calculator'!A1163,'Lorri 401b'!N:N,0),0)</f>
        <v>-14753749.471396476</v>
      </c>
      <c r="S1163" s="25">
        <f t="shared" ca="1" si="1047"/>
        <v>-25862164.108488195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-11162628.837051006</v>
      </c>
      <c r="R1164" s="25">
        <f t="array" aca="1" ref="R1164" ca="1">INDEX('Lorri 401b'!L:L,MATCH('Retirement Calculator'!A1164,'Lorri 401b'!N:N,0),0)</f>
        <v>-14835675.486105476</v>
      </c>
      <c r="S1164" s="25">
        <f t="shared" ca="1" si="1047"/>
        <v>-25998304.323156483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-11217068.92951012</v>
      </c>
      <c r="R1165" s="25">
        <f t="array" aca="1" ref="R1165" ca="1">INDEX('Lorri 401b'!L:L,MATCH('Retirement Calculator'!A1165,'Lorri 401b'!N:N,0),0)</f>
        <v>-14917942.859209096</v>
      </c>
      <c r="S1165" s="25">
        <f t="shared" ca="1" si="1047"/>
        <v>-26135011.788719214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-11271735.855687816</v>
      </c>
      <c r="R1166" s="25">
        <f t="array" aca="1" ref="R1166" ca="1">INDEX('Lorri 401b'!L:L,MATCH('Retirement Calculator'!A1166,'Lorri 401b'!N:N,0),0)</f>
        <v>-15000553.013033981</v>
      </c>
      <c r="S1166" s="25">
        <f t="shared" ca="1" si="1047"/>
        <v>-26272288.868721798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-11326630.560724584</v>
      </c>
      <c r="R1167" s="25">
        <f t="array" aca="1" ref="R1167" ca="1">INDEX('Lorri 401b'!L:L,MATCH('Retirement Calculator'!A1167,'Lorri 401b'!N:N,0),0)</f>
        <v>-15083507.375833135</v>
      </c>
      <c r="S1167" s="25">
        <f t="shared" ca="1" si="1047"/>
        <v>-26410137.936557718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-11381753.993699007</v>
      </c>
      <c r="R1168" s="25">
        <f t="array" aca="1" ref="R1168" ca="1">INDEX('Lorri 401b'!L:L,MATCH('Retirement Calculator'!A1168,'Lorri 401b'!N:N,0),0)</f>
        <v>-15166807.38181062</v>
      </c>
      <c r="S1168" s="25">
        <f t="shared" ca="1" si="1047"/>
        <v>-26548561.375509627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-11437107.107644156</v>
      </c>
      <c r="R1169" s="25">
        <f t="array" aca="1" ref="R1169" ca="1">INDEX('Lorri 401b'!L:L,MATCH('Retirement Calculator'!A1169,'Lorri 401b'!N:N,0),0)</f>
        <v>-15250454.471146345</v>
      </c>
      <c r="S1169" s="25">
        <f t="shared" ca="1" si="1047"/>
        <v>-26687561.578790501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-11492690.859564075</v>
      </c>
      <c r="R1170" s="25">
        <f t="array" aca="1" ref="R1170" ca="1">INDEX('Lorri 401b'!L:L,MATCH('Retirement Calculator'!A1170,'Lorri 401b'!N:N,0),0)</f>
        <v>-15334450.090020968</v>
      </c>
      <c r="S1170" s="25">
        <f t="shared" ca="1" si="1047"/>
        <v>-26827140.949585043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-11548506.210450329</v>
      </c>
      <c r="R1171" s="25">
        <f t="array" aca="1" ref="R1171" ca="1">INDEX('Lorri 401b'!L:L,MATCH('Retirement Calculator'!A1171,'Lorri 401b'!N:N,0),0)</f>
        <v>-15418795.690640902</v>
      </c>
      <c r="S1171" s="25">
        <f t="shared" ca="1" si="1047"/>
        <v>-26967301.901091233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C1" workbookViewId="0">
      <pane ySplit="6" topLeftCell="A53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15.942465753424658</v>
      </c>
      <c r="R1" s="400"/>
      <c r="S1" s="400"/>
      <c r="T1" s="400"/>
      <c r="U1" s="400"/>
      <c r="V1" s="401">
        <f ca="1">(TODAY()-B16)/365</f>
        <v>16.438356164383563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18.693150684931506</v>
      </c>
      <c r="B2" s="338">
        <v>39356</v>
      </c>
      <c r="C2" s="338">
        <f ca="1">TODAY()</f>
        <v>46179</v>
      </c>
      <c r="D2" s="399">
        <f>-(SUM(D7:D80))</f>
        <v>-435224.27000000008</v>
      </c>
      <c r="E2" s="399">
        <f>(H82+L82+Q82+V82)*-1</f>
        <v>1102507.8400000001</v>
      </c>
      <c r="F2" s="285">
        <f ca="1">D4</f>
        <v>0.1145219147205353</v>
      </c>
      <c r="G2" s="402">
        <f ca="1">(72/(F2*100))</f>
        <v>6.2870063057974219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0.1145219147205353</v>
      </c>
      <c r="E4" s="400"/>
      <c r="F4" s="296"/>
      <c r="G4" s="296"/>
      <c r="H4" s="296"/>
      <c r="I4" s="400"/>
      <c r="J4" s="296">
        <f ca="1">XIRR(H8:H82,B8:B82)</f>
        <v>0.11453619599342349</v>
      </c>
      <c r="K4" s="296"/>
      <c r="L4" s="296"/>
      <c r="M4" s="296"/>
      <c r="N4" s="400"/>
      <c r="O4" s="296">
        <f ca="1">XIRR(L7:L82,B7:B82)</f>
        <v>0.11153213381767271</v>
      </c>
      <c r="P4" s="296"/>
      <c r="Q4" s="296"/>
      <c r="R4" s="400"/>
      <c r="S4" s="400"/>
      <c r="T4" s="296">
        <f ca="1">XIRR(Q18:Q82,B18:B82)</f>
        <v>0.11547709107398987</v>
      </c>
      <c r="U4" s="296"/>
      <c r="V4" s="296"/>
      <c r="W4" s="296"/>
      <c r="X4" s="400"/>
      <c r="Y4" s="296">
        <f ca="1">XIRR(V16:V82,B16:B82)</f>
        <v>0.11609485745429993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46179</v>
      </c>
      <c r="D81" s="399">
        <f t="shared" si="1"/>
        <v>7047.91</v>
      </c>
      <c r="E81" s="341">
        <f t="shared" ref="E81:F81" si="86">I81+N81+S81+X81</f>
        <v>130909.63</v>
      </c>
      <c r="F81" s="341">
        <f t="shared" si="86"/>
        <v>1102507.8400000001</v>
      </c>
      <c r="G81" s="285">
        <f t="shared" si="4"/>
        <v>0.13522552085382325</v>
      </c>
      <c r="H81" s="408">
        <v>1603.84</v>
      </c>
      <c r="I81" s="408">
        <v>47004.77</v>
      </c>
      <c r="J81" s="408">
        <f t="shared" si="9"/>
        <v>426120.88</v>
      </c>
      <c r="K81" s="412">
        <f t="shared" si="5"/>
        <v>0.12424796965717835</v>
      </c>
      <c r="L81" s="409">
        <v>122.16</v>
      </c>
      <c r="M81" s="409">
        <v>0</v>
      </c>
      <c r="N81" s="409">
        <v>15251.69</v>
      </c>
      <c r="O81" s="409">
        <f t="shared" si="81"/>
        <v>136720.39999999997</v>
      </c>
      <c r="P81" s="413">
        <f t="shared" si="7"/>
        <v>0.12562381787701485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46179</v>
      </c>
      <c r="C82" s="425"/>
      <c r="D82" s="426">
        <f>-F81</f>
        <v>-1102507.8400000001</v>
      </c>
      <c r="E82" s="426"/>
      <c r="F82" s="426"/>
      <c r="G82" s="426"/>
      <c r="H82" s="426">
        <f>-J81</f>
        <v>-426120.88</v>
      </c>
      <c r="I82" s="427"/>
      <c r="J82" s="426"/>
      <c r="K82" s="426"/>
      <c r="L82" s="426">
        <f>-O81</f>
        <v>-136720.39999999997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5.6960667872769086E-2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3.294651422775665E-2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46179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13.987679671457906</v>
      </c>
      <c r="D3" s="429" t="s">
        <v>633</v>
      </c>
      <c r="E3" s="441">
        <f ca="1">'TSP-401K'!J4</f>
        <v>0.11453619599342349</v>
      </c>
      <c r="F3" s="429" t="s">
        <v>633</v>
      </c>
      <c r="G3" s="441">
        <f ca="1">'TSP-401K'!O4</f>
        <v>0.11153213381767271</v>
      </c>
      <c r="H3" s="429" t="s">
        <v>633</v>
      </c>
      <c r="I3" s="441">
        <f ca="1">'TSP-401K'!T4</f>
        <v>0.11547709107398987</v>
      </c>
      <c r="J3" s="429" t="s">
        <v>633</v>
      </c>
      <c r="K3" s="441">
        <f ca="1">'TSP-401K'!Y4</f>
        <v>0.11609485745429993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13.987679671457906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1102507.8400000001</v>
      </c>
      <c r="D6" s="429" t="s">
        <v>637</v>
      </c>
      <c r="E6" s="445">
        <f>'TSP-401K'!H82*-1</f>
        <v>426120.88</v>
      </c>
      <c r="F6" s="429" t="s">
        <v>637</v>
      </c>
      <c r="G6" s="445">
        <f>'TSP-401K'!L82*-1</f>
        <v>136720.39999999997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6764564.9933478888</v>
      </c>
      <c r="D8" s="429" t="s">
        <v>639</v>
      </c>
      <c r="E8" s="445">
        <f ca="1">FV(E3/26,C3*26,-(E2*0.1)/26,-E6,1)</f>
        <v>2468331.5035528196</v>
      </c>
      <c r="F8" s="429" t="s">
        <v>639</v>
      </c>
      <c r="G8" s="445">
        <f ca="1">FV(G3/12,12*C3,-(G2*0.1)/12,-G6,1)</f>
        <v>706681.91903306928</v>
      </c>
      <c r="H8" s="429" t="s">
        <v>639</v>
      </c>
      <c r="I8" s="445">
        <f ca="1">FV(I3/24,C5*24,-(I2*0.1)/24,-I6,1)</f>
        <v>2637158.682838344</v>
      </c>
      <c r="J8" s="429" t="s">
        <v>639</v>
      </c>
      <c r="K8" s="445">
        <f ca="1">FV(K3/24,C5*24,-(K2*0.055)/24,-K6,1)</f>
        <v>952392.8879236558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3175013.4225858888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57.583333333333336</v>
      </c>
      <c r="C4" s="463">
        <f ca="1">(SUMIFS(H:H,I:I,"&gt;0",L:L,"&lt;0"))</f>
        <v>691</v>
      </c>
      <c r="D4" s="456">
        <f t="array" aca="1" ref="D4" ca="1">INDEX(N:N,MATCH(C4,H:H,0),0)</f>
        <v>72290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3175013.4225858888</v>
      </c>
      <c r="C8" s="447">
        <f t="shared" ref="C8:C136" si="0">SUMIF(G:G,A8,J:J)</f>
        <v>377513.19893278764</v>
      </c>
      <c r="D8" s="447">
        <f ca="1">SUMIF(G:G,1,K:K)</f>
        <v>152057.55246507778</v>
      </c>
      <c r="E8" s="447">
        <f t="shared" ref="E8:E136" ca="1" si="1">B8-C8+D8</f>
        <v>2949557.7761181793</v>
      </c>
      <c r="F8" s="431"/>
      <c r="G8" s="459">
        <v>1</v>
      </c>
      <c r="H8" s="459">
        <v>1</v>
      </c>
      <c r="I8" s="444">
        <f ca="1">B1</f>
        <v>3175013.4225858888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13098.141622256207</v>
      </c>
      <c r="L8" s="444">
        <f t="shared" ref="L8:L262" ca="1" si="3">I8-J8+K8</f>
        <v>3156652.130963746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2949557.7761181793</v>
      </c>
      <c r="C9" s="447">
        <f t="shared" si="0"/>
        <v>377513.19893278764</v>
      </c>
      <c r="D9" s="447">
        <f ca="1">SUMIF(G:G,2,K:K)</f>
        <v>140522.81370363684</v>
      </c>
      <c r="E9" s="447">
        <f t="shared" ca="1" si="1"/>
        <v>2712567.3908890281</v>
      </c>
      <c r="F9" s="431"/>
      <c r="G9" s="459">
        <v>1</v>
      </c>
      <c r="H9" s="459">
        <v>2</v>
      </c>
      <c r="I9" s="444">
        <f t="shared" ref="I9:I263" ca="1" si="5">L8</f>
        <v>3156652.130963746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13021.636240497281</v>
      </c>
      <c r="L9" s="444">
        <f t="shared" ca="1" si="3"/>
        <v>3138214.3339598444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2712567.3908890281</v>
      </c>
      <c r="C10" s="447">
        <f t="shared" si="0"/>
        <v>377513.19893278764</v>
      </c>
      <c r="D10" s="447">
        <f ca="1">SUMIF(G:G,3,K:K)</f>
        <v>128397.93581559054</v>
      </c>
      <c r="E10" s="447">
        <f t="shared" ca="1" si="1"/>
        <v>2463452.1277718311</v>
      </c>
      <c r="F10" s="431"/>
      <c r="G10" s="459">
        <v>1</v>
      </c>
      <c r="H10" s="459">
        <v>3</v>
      </c>
      <c r="I10" s="444">
        <f t="shared" ca="1" si="5"/>
        <v>3138214.3339598444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12944.812086314356</v>
      </c>
      <c r="L10" s="444">
        <f t="shared" ca="1" si="3"/>
        <v>3119699.7128017601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2463452.1277718311</v>
      </c>
      <c r="C11" s="447">
        <f t="shared" si="0"/>
        <v>372857.19893278764</v>
      </c>
      <c r="D11" s="447">
        <f ca="1">SUMIF(G:G,4,K:K)</f>
        <v>115721.09966060301</v>
      </c>
      <c r="E11" s="447">
        <f t="shared" ca="1" si="1"/>
        <v>2206316.0284996466</v>
      </c>
      <c r="F11" s="431"/>
      <c r="G11" s="459">
        <v>1</v>
      </c>
      <c r="H11" s="459">
        <v>4</v>
      </c>
      <c r="I11" s="444">
        <f t="shared" ca="1" si="5"/>
        <v>3119699.7128017601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12867.667831489005</v>
      </c>
      <c r="L11" s="444">
        <f t="shared" ca="1" si="3"/>
        <v>3101107.9473888502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2206316.0284996466</v>
      </c>
      <c r="C12" s="447">
        <f t="shared" si="0"/>
        <v>368201.19893278764</v>
      </c>
      <c r="D12" s="447">
        <f ca="1">SUMIF(G:G,5,K:K)</f>
        <v>102753.24880478717</v>
      </c>
      <c r="E12" s="447">
        <f t="shared" ca="1" si="1"/>
        <v>1940868.0783716461</v>
      </c>
      <c r="F12" s="431"/>
      <c r="G12" s="459">
        <v>1</v>
      </c>
      <c r="H12" s="459">
        <v>5</v>
      </c>
      <c r="I12" s="444">
        <f t="shared" ca="1" si="5"/>
        <v>3101107.9473888502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12790.202142268547</v>
      </c>
      <c r="L12" s="444">
        <f t="shared" ca="1" si="3"/>
        <v>3082438.7162867198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1940868.0783716461</v>
      </c>
      <c r="C13" s="447">
        <f t="shared" si="0"/>
        <v>257645.72060989373</v>
      </c>
      <c r="D13" s="447">
        <f ca="1">SUMIF(G:G,6,K:K)</f>
        <v>90562.072862320463</v>
      </c>
      <c r="E13" s="447">
        <f t="shared" ca="1" si="1"/>
        <v>1773784.4306240729</v>
      </c>
      <c r="F13" s="431"/>
      <c r="G13" s="459">
        <v>1</v>
      </c>
      <c r="H13" s="459">
        <v>6</v>
      </c>
      <c r="I13" s="444">
        <f t="shared" ca="1" si="5"/>
        <v>3082438.7162867198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12712.413679343004</v>
      </c>
      <c r="L13" s="444">
        <f t="shared" ca="1" si="3"/>
        <v>3063691.6967216642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1773784.4306240729</v>
      </c>
      <c r="C14" s="447">
        <f t="shared" si="0"/>
        <v>102868.05095784225</v>
      </c>
      <c r="D14" s="447">
        <f ca="1">SUMIF(G:G,7,K:K)</f>
        <v>87921.157433812405</v>
      </c>
      <c r="E14" s="447">
        <f t="shared" ca="1" si="1"/>
        <v>1758837.5371000431</v>
      </c>
      <c r="F14" s="431"/>
      <c r="G14" s="459">
        <v>1</v>
      </c>
      <c r="H14" s="459">
        <v>7</v>
      </c>
      <c r="I14" s="444">
        <f t="shared" ca="1" si="5"/>
        <v>3063691.6967216642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12634.301097821939</v>
      </c>
      <c r="L14" s="444">
        <f t="shared" ca="1" si="3"/>
        <v>3044866.5645750873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1758837.5371000431</v>
      </c>
      <c r="C15" s="447">
        <f t="shared" si="0"/>
        <v>102868.05095784225</v>
      </c>
      <c r="D15" s="447">
        <f ca="1">SUMIF(G:G,8,K:K)</f>
        <v>87156.445993686924</v>
      </c>
      <c r="E15" s="447">
        <f t="shared" ca="1" si="1"/>
        <v>1743125.9321358879</v>
      </c>
      <c r="F15" s="431"/>
      <c r="G15" s="459">
        <v>1</v>
      </c>
      <c r="H15" s="459">
        <v>8</v>
      </c>
      <c r="I15" s="444">
        <f t="shared" ca="1" si="5"/>
        <v>3044866.5645750873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12555.863047211202</v>
      </c>
      <c r="L15" s="444">
        <f t="shared" ca="1" si="3"/>
        <v>3025962.9943778999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1743125.9321358879</v>
      </c>
      <c r="C16" s="447">
        <f t="shared" si="0"/>
        <v>95430.955357842235</v>
      </c>
      <c r="D16" s="447">
        <f ca="1">SUMIF(G:G,9,K:K)</f>
        <v>86541.144551292062</v>
      </c>
      <c r="E16" s="447">
        <f t="shared" ca="1" si="1"/>
        <v>1734236.1213293378</v>
      </c>
      <c r="F16" s="431"/>
      <c r="G16" s="459">
        <v>1</v>
      </c>
      <c r="H16" s="459">
        <v>9</v>
      </c>
      <c r="I16" s="444">
        <f t="shared" ca="1" si="5"/>
        <v>3025962.9943778999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12477.098171389587</v>
      </c>
      <c r="L16" s="444">
        <f t="shared" ca="1" si="3"/>
        <v>3006980.6593048908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1734236.1213293378</v>
      </c>
      <c r="C17" s="447">
        <f t="shared" si="0"/>
        <v>94754.855757842233</v>
      </c>
      <c r="D17" s="447">
        <f ca="1">SUMIF(G:G,10,K:K)</f>
        <v>86120.915497312482</v>
      </c>
      <c r="E17" s="447">
        <f t="shared" ca="1" si="1"/>
        <v>1725602.1810688081</v>
      </c>
      <c r="F17" s="431"/>
      <c r="G17" s="459">
        <v>1</v>
      </c>
      <c r="H17" s="459">
        <v>10</v>
      </c>
      <c r="I17" s="444">
        <f t="shared" ca="1" si="5"/>
        <v>3006980.6593048908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12398.005108585383</v>
      </c>
      <c r="L17" s="444">
        <f t="shared" ca="1" si="3"/>
        <v>2987919.2311690776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1725602.1810688081</v>
      </c>
      <c r="C18" s="447">
        <f t="shared" si="0"/>
        <v>94754.855757842233</v>
      </c>
      <c r="D18" s="447">
        <f ca="1">SUMIF(G:G,11,K:K)</f>
        <v>85679.186727386259</v>
      </c>
      <c r="E18" s="447">
        <f t="shared" ca="1" si="1"/>
        <v>1716526.512038352</v>
      </c>
      <c r="F18" s="431"/>
      <c r="G18" s="459">
        <v>1</v>
      </c>
      <c r="H18" s="459">
        <v>11</v>
      </c>
      <c r="I18" s="444">
        <f t="shared" ca="1" si="5"/>
        <v>2987919.2311690776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12318.582491352829</v>
      </c>
      <c r="L18" s="444">
        <f t="shared" ca="1" si="3"/>
        <v>2968778.3804160315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1716526.512038352</v>
      </c>
      <c r="C19" s="447">
        <f t="shared" si="0"/>
        <v>94754.855757842233</v>
      </c>
      <c r="D19" s="447">
        <f ca="1">SUMIF(G:G,12,K:K)</f>
        <v>85214.858275241597</v>
      </c>
      <c r="E19" s="447">
        <f t="shared" ca="1" si="1"/>
        <v>1706986.5145557513</v>
      </c>
      <c r="F19" s="431"/>
      <c r="G19" s="459">
        <v>1</v>
      </c>
      <c r="H19" s="459">
        <v>12</v>
      </c>
      <c r="I19" s="444">
        <f t="shared" ca="1" si="5"/>
        <v>2968778.3804160315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12238.828946548469</v>
      </c>
      <c r="L19" s="444">
        <f t="shared" ca="1" si="3"/>
        <v>2949557.7761181812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1706986.5145557513</v>
      </c>
      <c r="C20" s="447">
        <f t="shared" si="0"/>
        <v>94754.855757842233</v>
      </c>
      <c r="D20" s="447">
        <f ca="1">SUMIF(G:G,13,K:K)</f>
        <v>84726.773898244748</v>
      </c>
      <c r="E20" s="447">
        <f t="shared" ca="1" si="1"/>
        <v>1696958.4326961539</v>
      </c>
      <c r="F20" s="431"/>
      <c r="G20" s="459">
        <v>2</v>
      </c>
      <c r="H20" s="459">
        <v>13</v>
      </c>
      <c r="I20" s="444">
        <f t="shared" ca="1" si="5"/>
        <v>2949557.7761181812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12158.743095307427</v>
      </c>
      <c r="L20" s="444">
        <f t="shared" ca="1" si="3"/>
        <v>2930257.08596909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1696958.4326961539</v>
      </c>
      <c r="C21" s="447">
        <f t="shared" si="0"/>
        <v>94754.855757842233</v>
      </c>
      <c r="D21" s="447">
        <f ca="1">SUMIF(G:G,14,K:K)</f>
        <v>84213.718198194358</v>
      </c>
      <c r="E21" s="447">
        <f t="shared" ca="1" si="1"/>
        <v>1686417.295136506</v>
      </c>
      <c r="F21" s="431"/>
      <c r="G21" s="459">
        <v>2</v>
      </c>
      <c r="H21" s="459">
        <v>14</v>
      </c>
      <c r="I21" s="444">
        <f t="shared" ca="1" si="5"/>
        <v>2930257.08596909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12078.323553019547</v>
      </c>
      <c r="L21" s="444">
        <f t="shared" ca="1" si="3"/>
        <v>2910875.9762777109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1686417.295136506</v>
      </c>
      <c r="C22" s="447">
        <f t="shared" si="0"/>
        <v>94754.855757842233</v>
      </c>
      <c r="D22" s="447">
        <f ca="1">SUMIF(G:G,15,K:K)</f>
        <v>83674.413594810321</v>
      </c>
      <c r="E22" s="447">
        <f t="shared" ca="1" si="1"/>
        <v>1675336.852973474</v>
      </c>
      <c r="F22" s="431"/>
      <c r="G22" s="459">
        <v>2</v>
      </c>
      <c r="H22" s="459">
        <v>15</v>
      </c>
      <c r="I22" s="444">
        <f t="shared" ca="1" si="5"/>
        <v>2910875.9762777109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11997.568929305467</v>
      </c>
      <c r="L22" s="444">
        <f t="shared" ca="1" si="3"/>
        <v>2891414.1119626174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1675336.852973474</v>
      </c>
      <c r="C23" s="447">
        <f t="shared" si="0"/>
        <v>94754.855757842233</v>
      </c>
      <c r="D23" s="447">
        <f ca="1">SUMIF(G:G,16,K:K)</f>
        <v>83107.517144380792</v>
      </c>
      <c r="E23" s="447">
        <f t="shared" ca="1" si="1"/>
        <v>1663689.5143600125</v>
      </c>
      <c r="F23" s="431"/>
      <c r="G23" s="459">
        <v>2</v>
      </c>
      <c r="H23" s="459">
        <v>16</v>
      </c>
      <c r="I23" s="444">
        <f t="shared" ca="1" si="5"/>
        <v>2891414.1119626174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11916.477827992578</v>
      </c>
      <c r="L23" s="444">
        <f t="shared" ca="1" si="3"/>
        <v>2871871.1565462113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1663689.5143600125</v>
      </c>
      <c r="C24" s="447">
        <f t="shared" si="0"/>
        <v>94754.855757842233</v>
      </c>
      <c r="D24" s="447">
        <f ca="1">SUMIF(G:G,17,K:K)</f>
        <v>82511.617195644882</v>
      </c>
      <c r="E24" s="447">
        <f t="shared" ca="1" si="1"/>
        <v>1651446.2757978151</v>
      </c>
      <c r="F24" s="431"/>
      <c r="G24" s="459">
        <v>2</v>
      </c>
      <c r="H24" s="459">
        <v>17</v>
      </c>
      <c r="I24" s="444">
        <f t="shared" ca="1" si="5"/>
        <v>2871871.1565462113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11835.048847090886</v>
      </c>
      <c r="L24" s="444">
        <f t="shared" ca="1" si="3"/>
        <v>2852246.7721489035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1651446.2757978151</v>
      </c>
      <c r="C25" s="447">
        <f t="shared" si="0"/>
        <v>94754.855757842233</v>
      </c>
      <c r="D25" s="447">
        <f ca="1">SUMIF(G:G,18,K:K)</f>
        <v>81885.229874584023</v>
      </c>
      <c r="E25" s="447">
        <f t="shared" ca="1" si="1"/>
        <v>1638576.6499145569</v>
      </c>
      <c r="F25" s="431"/>
      <c r="G25" s="459">
        <v>2</v>
      </c>
      <c r="H25" s="459">
        <v>18</v>
      </c>
      <c r="I25" s="444">
        <f t="shared" ca="1" si="5"/>
        <v>2852246.7721489035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11753.280578768768</v>
      </c>
      <c r="L25" s="444">
        <f t="shared" ca="1" si="3"/>
        <v>2832540.6194832735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1638576.6499145569</v>
      </c>
      <c r="C26" s="447">
        <f t="shared" si="0"/>
        <v>94754.855757842233</v>
      </c>
      <c r="D26" s="447">
        <f ca="1">SUMIF(G:G,19,K:K)</f>
        <v>81226.795389368635</v>
      </c>
      <c r="E26" s="447">
        <f t="shared" ca="1" si="1"/>
        <v>1625048.5895460832</v>
      </c>
      <c r="F26" s="431"/>
      <c r="G26" s="459">
        <v>2</v>
      </c>
      <c r="H26" s="459">
        <v>19</v>
      </c>
      <c r="I26" s="444">
        <f t="shared" ca="1" si="5"/>
        <v>2832540.6194832735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11671.171609328645</v>
      </c>
      <c r="L26" s="444">
        <f t="shared" ca="1" si="3"/>
        <v>2812752.3578482033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1625048.5895460832</v>
      </c>
      <c r="C27" s="447">
        <f t="shared" si="0"/>
        <v>94754.855757842233</v>
      </c>
      <c r="D27" s="447">
        <f ca="1">SUMIF(G:G,20,K:K)</f>
        <v>80534.67414625884</v>
      </c>
      <c r="E27" s="447">
        <f t="shared" ca="1" si="1"/>
        <v>1610828.4079344997</v>
      </c>
      <c r="F27" s="431"/>
      <c r="G27" s="459">
        <v>2</v>
      </c>
      <c r="H27" s="459">
        <v>20</v>
      </c>
      <c r="I27" s="444">
        <f t="shared" ca="1" si="5"/>
        <v>2812752.3578482033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11588.720519182518</v>
      </c>
      <c r="L27" s="444">
        <f t="shared" ca="1" si="3"/>
        <v>2792881.6451229872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1610828.4079344997</v>
      </c>
      <c r="C28" s="447">
        <f t="shared" si="0"/>
        <v>94754.855757842233</v>
      </c>
      <c r="D28" s="447">
        <f ca="1">SUMIF(G:G,21,K:K)</f>
        <v>79807.142666787287</v>
      </c>
      <c r="E28" s="447">
        <f t="shared" ca="1" si="1"/>
        <v>1595880.6948434447</v>
      </c>
      <c r="F28" s="431"/>
      <c r="G28" s="459">
        <v>2</v>
      </c>
      <c r="H28" s="459">
        <v>21</v>
      </c>
      <c r="I28" s="444">
        <f t="shared" ca="1" si="5"/>
        <v>2792881.6451229872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11505.925882827452</v>
      </c>
      <c r="L28" s="444">
        <f t="shared" ca="1" si="3"/>
        <v>2772928.1377614159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1595880.6948434447</v>
      </c>
      <c r="C29" s="447">
        <f t="shared" si="0"/>
        <v>94754.855757842233</v>
      </c>
      <c r="D29" s="447">
        <f ca="1">SUMIF(G:G,22,K:K)</f>
        <v>79042.389296057256</v>
      </c>
      <c r="E29" s="447">
        <f t="shared" ca="1" si="1"/>
        <v>1580168.2283816596</v>
      </c>
      <c r="F29" s="431"/>
      <c r="G29" s="459">
        <v>2</v>
      </c>
      <c r="H29" s="459">
        <v>22</v>
      </c>
      <c r="I29" s="444">
        <f t="shared" ca="1" si="5"/>
        <v>2772928.1377614159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11422.786268820904</v>
      </c>
      <c r="L29" s="444">
        <f t="shared" ca="1" si="3"/>
        <v>2752891.4907858381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1580168.2283816596</v>
      </c>
      <c r="C30" s="447">
        <f t="shared" si="0"/>
        <v>94754.855757842233</v>
      </c>
      <c r="D30" s="447">
        <f ca="1">SUMIF(G:G,23,K:K)</f>
        <v>78238.509691469197</v>
      </c>
      <c r="E30" s="447">
        <f t="shared" ca="1" si="1"/>
        <v>1563651.8823152864</v>
      </c>
      <c r="F30" s="431"/>
      <c r="G30" s="459">
        <v>2</v>
      </c>
      <c r="H30" s="459">
        <v>23</v>
      </c>
      <c r="I30" s="444">
        <f t="shared" ca="1" si="5"/>
        <v>2752891.4907858381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11339.300239755998</v>
      </c>
      <c r="L30" s="444">
        <f t="shared" ca="1" si="3"/>
        <v>2732771.3577811951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1563651.8823152864</v>
      </c>
      <c r="C31" s="447">
        <f t="shared" si="0"/>
        <v>94754.855757842233</v>
      </c>
      <c r="D31" s="447">
        <f ca="1">SUMIF(G:G,24,K:K)</f>
        <v>77393.502080642022</v>
      </c>
      <c r="E31" s="447">
        <f t="shared" ca="1" si="1"/>
        <v>1546290.528638086</v>
      </c>
      <c r="F31" s="431"/>
      <c r="G31" s="459">
        <v>2</v>
      </c>
      <c r="H31" s="459">
        <v>24</v>
      </c>
      <c r="I31" s="444">
        <f t="shared" ca="1" si="5"/>
        <v>2732771.3577811951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11255.466352236652</v>
      </c>
      <c r="L31" s="444">
        <f t="shared" ca="1" si="3"/>
        <v>2712567.3908890327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1546290.528638086</v>
      </c>
      <c r="C32" s="447">
        <f t="shared" si="0"/>
        <v>94754.855757842233</v>
      </c>
      <c r="D32" s="447">
        <f ca="1">SUMIF(G:G,25,K:K)</f>
        <v>76505.26227672043</v>
      </c>
      <c r="E32" s="447">
        <f t="shared" ca="1" si="1"/>
        <v>1528040.9351569642</v>
      </c>
      <c r="F32" s="431"/>
      <c r="G32" s="459">
        <v>3</v>
      </c>
      <c r="H32" s="459">
        <v>25</v>
      </c>
      <c r="I32" s="444">
        <f t="shared" ca="1" si="5"/>
        <v>2712567.3908890327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11171.283156852642</v>
      </c>
      <c r="L32" s="444">
        <f t="shared" ca="1" si="3"/>
        <v>2692279.2408014867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1528040.9351569642</v>
      </c>
      <c r="C33" s="447">
        <f t="shared" si="0"/>
        <v>94754.855757842233</v>
      </c>
      <c r="D33" s="447">
        <f ca="1">SUMIF(G:G,26,K:K)</f>
        <v>75571.578438656128</v>
      </c>
      <c r="E33" s="447">
        <f t="shared" ca="1" si="1"/>
        <v>1508857.6578377781</v>
      </c>
      <c r="F33" s="431"/>
      <c r="G33" s="459">
        <v>3</v>
      </c>
      <c r="H33" s="459">
        <v>26</v>
      </c>
      <c r="I33" s="444">
        <f t="shared" ca="1" si="5"/>
        <v>2692279.2408014867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11086.749198154532</v>
      </c>
      <c r="L33" s="444">
        <f t="shared" ca="1" si="3"/>
        <v>2671906.5567552424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1508857.6578377781</v>
      </c>
      <c r="C34" s="447">
        <f t="shared" si="0"/>
        <v>94754.855757842233</v>
      </c>
      <c r="D34" s="447">
        <f ca="1">SUMIF(G:G,27,K:K)</f>
        <v>74590.125563414927</v>
      </c>
      <c r="E34" s="447">
        <f t="shared" ca="1" si="1"/>
        <v>1488692.9276433508</v>
      </c>
      <c r="F34" s="431"/>
      <c r="G34" s="459">
        <v>3</v>
      </c>
      <c r="H34" s="459">
        <v>27</v>
      </c>
      <c r="I34" s="444">
        <f t="shared" ca="1" si="5"/>
        <v>2671906.5567552424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11001.863014628514</v>
      </c>
      <c r="L34" s="444">
        <f t="shared" ca="1" si="3"/>
        <v>2651448.9865254723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1488692.9276433508</v>
      </c>
      <c r="C35" s="447">
        <f t="shared" si="0"/>
        <v>94754.855757842233</v>
      </c>
      <c r="D35" s="447">
        <f ca="1">SUMIF(G:G,28,K:K)</f>
        <v>73558.45969639493</v>
      </c>
      <c r="E35" s="447">
        <f t="shared" ca="1" si="1"/>
        <v>1467496.5315819033</v>
      </c>
      <c r="F35" s="431"/>
      <c r="G35" s="459">
        <v>3</v>
      </c>
      <c r="H35" s="459">
        <v>28</v>
      </c>
      <c r="I35" s="444">
        <f t="shared" ca="1" si="5"/>
        <v>2651448.9865254723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10916.623138671139</v>
      </c>
      <c r="L35" s="444">
        <f t="shared" ca="1" si="3"/>
        <v>2630906.1764197447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1467496.5315819033</v>
      </c>
      <c r="C36" s="447">
        <f t="shared" si="0"/>
        <v>94754.855757842233</v>
      </c>
      <c r="D36" s="447">
        <f ca="1">SUMIF(G:G,29,K:K)</f>
        <v>72474.011845638364</v>
      </c>
      <c r="E36" s="447">
        <f t="shared" ca="1" si="1"/>
        <v>1445215.6876696993</v>
      </c>
      <c r="F36" s="431"/>
      <c r="G36" s="459">
        <v>3</v>
      </c>
      <c r="H36" s="459">
        <v>29</v>
      </c>
      <c r="I36" s="444">
        <f t="shared" ca="1" si="5"/>
        <v>2630906.1764197447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10831.028096563941</v>
      </c>
      <c r="L36" s="444">
        <f t="shared" ca="1" si="3"/>
        <v>2610277.7712719101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1445215.6876696993</v>
      </c>
      <c r="C37" s="447">
        <f t="shared" si="0"/>
        <v>94754.855757842233</v>
      </c>
      <c r="D37" s="447">
        <f ca="1">SUMIF(G:G,30,K:K)</f>
        <v>71334.081584683314</v>
      </c>
      <c r="E37" s="447">
        <f t="shared" ca="1" si="1"/>
        <v>1421794.9134965404</v>
      </c>
      <c r="F37" s="431"/>
      <c r="G37" s="459">
        <v>3</v>
      </c>
      <c r="H37" s="459">
        <v>30</v>
      </c>
      <c r="I37" s="444">
        <f t="shared" ca="1" si="5"/>
        <v>2610277.7712719101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10745.076408447963</v>
      </c>
      <c r="L37" s="444">
        <f t="shared" ca="1" si="3"/>
        <v>2589563.4144359594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1421794.9134965404</v>
      </c>
      <c r="C38" s="447">
        <f t="shared" si="0"/>
        <v>94754.855757842233</v>
      </c>
      <c r="D38" s="447">
        <f ca="1">SUMIF(G:G,31,K:K)</f>
        <v>70135.830328124997</v>
      </c>
      <c r="E38" s="447">
        <f t="shared" ca="1" si="1"/>
        <v>1397175.8880668231</v>
      </c>
      <c r="F38" s="431"/>
      <c r="G38" s="459">
        <v>3</v>
      </c>
      <c r="H38" s="459">
        <v>31</v>
      </c>
      <c r="I38" s="444">
        <f t="shared" ca="1" si="5"/>
        <v>2589563.4144359594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10658.766588298169</v>
      </c>
      <c r="L38" s="444">
        <f t="shared" ca="1" si="3"/>
        <v>2568762.7477798588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1397175.8880668231</v>
      </c>
      <c r="C39" s="447">
        <f t="shared" si="0"/>
        <v>94754.855757842233</v>
      </c>
      <c r="D39" s="447">
        <f ca="1">SUMIF(G:G,32,K:K)</f>
        <v>68876.274263142011</v>
      </c>
      <c r="E39" s="447">
        <f t="shared" ca="1" si="1"/>
        <v>1371297.3065721227</v>
      </c>
      <c r="F39" s="431"/>
      <c r="G39" s="459">
        <v>3</v>
      </c>
      <c r="H39" s="459">
        <v>32</v>
      </c>
      <c r="I39" s="444">
        <f t="shared" ca="1" si="5"/>
        <v>2568762.7477798588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10572.09714389775</v>
      </c>
      <c r="L39" s="444">
        <f t="shared" ca="1" si="3"/>
        <v>2547875.4116793578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1371297.3065721227</v>
      </c>
      <c r="C40" s="447">
        <f t="shared" si="0"/>
        <v>94754.855757842233</v>
      </c>
      <c r="D40" s="447">
        <f ca="1">SUMIF(G:G,33,K:K)</f>
        <v>67552.276919386029</v>
      </c>
      <c r="E40" s="447">
        <f t="shared" ca="1" si="1"/>
        <v>1344094.7277336665</v>
      </c>
      <c r="F40" s="431"/>
      <c r="G40" s="459">
        <v>3</v>
      </c>
      <c r="H40" s="459">
        <v>33</v>
      </c>
      <c r="I40" s="444">
        <f t="shared" ca="1" si="5"/>
        <v>2547875.4116793578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10485.066576812329</v>
      </c>
      <c r="L40" s="444">
        <f t="shared" ca="1" si="3"/>
        <v>2526901.0450117714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1344094.7277336665</v>
      </c>
      <c r="C41" s="447">
        <f t="shared" si="0"/>
        <v>94754.855757842233</v>
      </c>
      <c r="D41" s="447">
        <f ca="1">SUMIF(G:G,34,K:K)</f>
        <v>66160.541358733099</v>
      </c>
      <c r="E41" s="447">
        <f t="shared" ca="1" si="1"/>
        <v>1315500.4133345573</v>
      </c>
      <c r="F41" s="431"/>
      <c r="G41" s="459">
        <v>3</v>
      </c>
      <c r="H41" s="459">
        <v>34</v>
      </c>
      <c r="I41" s="444">
        <f t="shared" ca="1" si="5"/>
        <v>2526901.0450117714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10397.673382364052</v>
      </c>
      <c r="L41" s="444">
        <f t="shared" ca="1" si="3"/>
        <v>2505839.2851497368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1315500.4133345573</v>
      </c>
      <c r="C42" s="447">
        <f t="shared" si="0"/>
        <v>94754.855757842233</v>
      </c>
      <c r="D42" s="447">
        <f ca="1">SUMIF(G:G,35,K:K)</f>
        <v>64697.601965447677</v>
      </c>
      <c r="E42" s="447">
        <f t="shared" ca="1" si="1"/>
        <v>1285443.1595421627</v>
      </c>
      <c r="F42" s="431"/>
      <c r="G42" s="459">
        <v>3</v>
      </c>
      <c r="H42" s="459">
        <v>35</v>
      </c>
      <c r="I42" s="444">
        <f t="shared" ca="1" si="5"/>
        <v>2505839.2851497368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10309.916049605576</v>
      </c>
      <c r="L42" s="444">
        <f t="shared" ca="1" si="3"/>
        <v>2484689.7679549437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1285443.1595421627</v>
      </c>
      <c r="C43" s="447">
        <f t="shared" si="0"/>
        <v>94754.855757842233</v>
      </c>
      <c r="D43" s="447">
        <f ca="1">SUMIF(G:G,36,K:K)</f>
        <v>63159.815816315822</v>
      </c>
      <c r="E43" s="447">
        <f t="shared" ca="1" si="1"/>
        <v>1253848.1196006362</v>
      </c>
      <c r="F43" s="431"/>
      <c r="G43" s="459">
        <v>3</v>
      </c>
      <c r="H43" s="459">
        <v>36</v>
      </c>
      <c r="I43" s="444">
        <f t="shared" ca="1" si="5"/>
        <v>2484689.7679549437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10221.793061293936</v>
      </c>
      <c r="L43" s="444">
        <f t="shared" ca="1" si="3"/>
        <v>2463452.127771839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1253848.1196006362</v>
      </c>
      <c r="C44" s="447">
        <f t="shared" si="0"/>
        <v>94754.855757842233</v>
      </c>
      <c r="D44" s="447">
        <f ca="1">SUMIF(G:G,37,K:K)</f>
        <v>61543.353609258149</v>
      </c>
      <c r="E44" s="447">
        <f t="shared" ca="1" si="1"/>
        <v>1220636.617452052</v>
      </c>
      <c r="F44" s="431"/>
      <c r="G44" s="459">
        <v>4</v>
      </c>
      <c r="H44" s="459">
        <v>37</v>
      </c>
      <c r="I44" s="444">
        <f t="shared" ca="1" si="5"/>
        <v>2463452.127771839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10133.302893864335</v>
      </c>
      <c r="L44" s="444">
        <f t="shared" ca="1" si="3"/>
        <v>2442125.9974213047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1220636.617452052</v>
      </c>
      <c r="C45" s="447">
        <f t="shared" si="0"/>
        <v>94754.855757842233</v>
      </c>
      <c r="D45" s="447">
        <f ca="1">SUMIF(G:G,38,K:K)</f>
        <v>59844.190127833324</v>
      </c>
      <c r="E45" s="447">
        <f t="shared" ca="1" si="1"/>
        <v>1185725.9518220429</v>
      </c>
      <c r="F45" s="431"/>
      <c r="G45" s="459">
        <v>4</v>
      </c>
      <c r="H45" s="459">
        <v>38</v>
      </c>
      <c r="I45" s="444">
        <f t="shared" ca="1" si="5"/>
        <v>2442125.9974213047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10044.444017403774</v>
      </c>
      <c r="L45" s="444">
        <f t="shared" ca="1" si="3"/>
        <v>2420711.0081943097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1185725.9518220429</v>
      </c>
      <c r="C46" s="447">
        <f t="shared" si="0"/>
        <v>94754.855757842233</v>
      </c>
      <c r="D46" s="447">
        <f ca="1">SUMIF(G:G,39,K:K)</f>
        <v>58058.094217887439</v>
      </c>
      <c r="E46" s="447">
        <f t="shared" ca="1" si="1"/>
        <v>1149029.190282088</v>
      </c>
      <c r="F46" s="431"/>
      <c r="G46" s="459">
        <v>4</v>
      </c>
      <c r="H46" s="459">
        <v>39</v>
      </c>
      <c r="I46" s="444">
        <f t="shared" ca="1" si="5"/>
        <v>2420711.0081943097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9955.2148956246292</v>
      </c>
      <c r="L46" s="444">
        <f t="shared" ca="1" si="3"/>
        <v>2399206.7898455355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1149029.190282088</v>
      </c>
      <c r="C47" s="447">
        <f t="shared" si="0"/>
        <v>94754.855757842233</v>
      </c>
      <c r="D47" s="447">
        <f ca="1">SUMIF(G:G,40,K:K)</f>
        <v>56180.618251389955</v>
      </c>
      <c r="E47" s="447">
        <f t="shared" ca="1" si="1"/>
        <v>1110454.9527756358</v>
      </c>
      <c r="F47" s="431"/>
      <c r="G47" s="459">
        <v>4</v>
      </c>
      <c r="H47" s="459">
        <v>40</v>
      </c>
      <c r="I47" s="444">
        <f t="shared" ca="1" si="5"/>
        <v>2399206.7898455355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9865.6139858380702</v>
      </c>
      <c r="L47" s="444">
        <f t="shared" ca="1" si="3"/>
        <v>2377612.9705869746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1110454.9527756358</v>
      </c>
      <c r="C48" s="447">
        <f t="shared" si="0"/>
        <v>94754.855757842233</v>
      </c>
      <c r="D48" s="447">
        <f ca="1">SUMIF(G:G,41,K:K)</f>
        <v>54207.08705121906</v>
      </c>
      <c r="E48" s="447">
        <f t="shared" ca="1" si="1"/>
        <v>1069907.1840690125</v>
      </c>
      <c r="F48" s="431"/>
      <c r="G48" s="459">
        <v>4</v>
      </c>
      <c r="H48" s="459">
        <v>41</v>
      </c>
      <c r="I48" s="444">
        <f t="shared" ca="1" si="5"/>
        <v>2377612.9705869746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9775.6397389273989</v>
      </c>
      <c r="L48" s="444">
        <f t="shared" ca="1" si="3"/>
        <v>2355929.1770815034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1069907.1840690125</v>
      </c>
      <c r="C49" s="447">
        <f t="shared" si="0"/>
        <v>94754.855757842233</v>
      </c>
      <c r="D49" s="447">
        <f ca="1">SUMIF(G:G,42,K:K)</f>
        <v>52132.586249318636</v>
      </c>
      <c r="E49" s="447">
        <f t="shared" ca="1" si="1"/>
        <v>1027284.914560489</v>
      </c>
      <c r="F49" s="431"/>
      <c r="G49" s="459">
        <v>4</v>
      </c>
      <c r="H49" s="459">
        <v>42</v>
      </c>
      <c r="I49" s="444">
        <f t="shared" ca="1" si="5"/>
        <v>2355929.1770815034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9685.2905993212698</v>
      </c>
      <c r="L49" s="444">
        <f t="shared" ca="1" si="3"/>
        <v>2334155.0344364261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1027284.914560489</v>
      </c>
      <c r="C50" s="447">
        <f t="shared" si="0"/>
        <v>94754.855757842233</v>
      </c>
      <c r="D50" s="447">
        <f ca="1">SUMIF(G:G,43,K:K)</f>
        <v>49951.95004923582</v>
      </c>
      <c r="E50" s="447">
        <f t="shared" ca="1" si="1"/>
        <v>982482.00885188265</v>
      </c>
      <c r="F50" s="431"/>
      <c r="G50" s="459">
        <v>4</v>
      </c>
      <c r="H50" s="459">
        <v>43</v>
      </c>
      <c r="I50" s="444">
        <f t="shared" ca="1" si="5"/>
        <v>2334155.0344364261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9597.7983383001138</v>
      </c>
      <c r="L50" s="444">
        <f t="shared" ca="1" si="3"/>
        <v>2313069.3995303274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982482.00885188265</v>
      </c>
      <c r="C51" s="447">
        <f t="shared" si="0"/>
        <v>94754.855757842233</v>
      </c>
      <c r="D51" s="447">
        <f ca="1">SUMIF(G:G,44,K:K)</f>
        <v>47659.748362567145</v>
      </c>
      <c r="E51" s="447">
        <f t="shared" ca="1" si="1"/>
        <v>935386.90145660762</v>
      </c>
      <c r="F51" s="431"/>
      <c r="G51" s="459">
        <v>4</v>
      </c>
      <c r="H51" s="459">
        <v>44</v>
      </c>
      <c r="I51" s="444">
        <f t="shared" ca="1" si="5"/>
        <v>2313069.3995303274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9509.9415261913691</v>
      </c>
      <c r="L51" s="444">
        <f t="shared" ca="1" si="3"/>
        <v>2291895.9078121199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935386.90145660762</v>
      </c>
      <c r="C52" s="447">
        <f t="shared" si="0"/>
        <v>94754.855757842233</v>
      </c>
      <c r="D52" s="447">
        <f ca="1">SUMIF(G:G,45,K:K)</f>
        <v>45250.273287280783</v>
      </c>
      <c r="E52" s="447">
        <f t="shared" ca="1" si="1"/>
        <v>885882.31898604624</v>
      </c>
      <c r="F52" s="431"/>
      <c r="G52" s="459">
        <v>4</v>
      </c>
      <c r="H52" s="459">
        <v>45</v>
      </c>
      <c r="I52" s="444">
        <f t="shared" ca="1" si="5"/>
        <v>2291895.9078121199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9421.7186440321711</v>
      </c>
      <c r="L52" s="444">
        <f t="shared" ca="1" si="3"/>
        <v>2270634.1932117534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885882.31898604624</v>
      </c>
      <c r="C53" s="447">
        <f t="shared" si="0"/>
        <v>94754.855757842233</v>
      </c>
      <c r="D53" s="447">
        <f ca="1">SUMIF(G:G,46,K:K)</f>
        <v>42717.524894244052</v>
      </c>
      <c r="E53" s="447">
        <f t="shared" ca="1" si="1"/>
        <v>833844.98812244809</v>
      </c>
      <c r="F53" s="431"/>
      <c r="G53" s="459">
        <v>4</v>
      </c>
      <c r="H53" s="459">
        <v>46</v>
      </c>
      <c r="I53" s="444">
        <f t="shared" ca="1" si="5"/>
        <v>2270634.1932117534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9333.1281665306433</v>
      </c>
      <c r="L53" s="444">
        <f t="shared" ca="1" si="3"/>
        <v>2249283.8881338853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833844.98812244809</v>
      </c>
      <c r="C54" s="447">
        <f t="shared" si="0"/>
        <v>94754.855757842233</v>
      </c>
      <c r="D54" s="447">
        <f ca="1">SUMIF(G:G,47,K:K)</f>
        <v>40055.196286562648</v>
      </c>
      <c r="E54" s="447">
        <f t="shared" ca="1" si="1"/>
        <v>779145.3286511685</v>
      </c>
      <c r="F54" s="431"/>
      <c r="G54" s="459">
        <v>4</v>
      </c>
      <c r="H54" s="459">
        <v>47</v>
      </c>
      <c r="I54" s="444">
        <f t="shared" ca="1" si="5"/>
        <v>2249283.8881338853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9244.1685620395274</v>
      </c>
      <c r="L54" s="444">
        <f t="shared" ca="1" si="3"/>
        <v>2227844.6234515263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779145.3286511685</v>
      </c>
      <c r="C55" s="447">
        <f t="shared" si="0"/>
        <v>94754.855757842233</v>
      </c>
      <c r="D55" s="447">
        <f ca="1">SUMIF(G:G,48,K:K)</f>
        <v>37256.657894527438</v>
      </c>
      <c r="E55" s="447">
        <f t="shared" ca="1" si="1"/>
        <v>721647.13078785373</v>
      </c>
      <c r="F55" s="431"/>
      <c r="G55" s="459">
        <v>4</v>
      </c>
      <c r="H55" s="459">
        <v>48</v>
      </c>
      <c r="I55" s="444">
        <f t="shared" ca="1" si="5"/>
        <v>2227844.6234515263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9154.8382925296974</v>
      </c>
      <c r="L55" s="444">
        <f t="shared" ca="1" si="3"/>
        <v>2206316.0284996573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721647.13078785373</v>
      </c>
      <c r="C56" s="447">
        <f t="shared" si="0"/>
        <v>94754.855757842233</v>
      </c>
      <c r="D56" s="447">
        <f ca="1">SUMIF(G:G,49,K:K)</f>
        <v>34314.9409670608</v>
      </c>
      <c r="E56" s="447">
        <f t="shared" ca="1" si="1"/>
        <v>661207.2159970724</v>
      </c>
      <c r="F56" s="431"/>
      <c r="G56" s="459">
        <f>G55+1</f>
        <v>5</v>
      </c>
      <c r="H56" s="459">
        <v>49</v>
      </c>
      <c r="I56" s="444">
        <f t="shared" ca="1" si="5"/>
        <v>2206316.0284996573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9065.1358135635764</v>
      </c>
      <c r="L56" s="444">
        <f t="shared" ca="1" si="3"/>
        <v>2184697.7310688221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661207.2159970724</v>
      </c>
      <c r="C57" s="447">
        <f t="shared" si="0"/>
        <v>94754.855757842233</v>
      </c>
      <c r="D57" s="447">
        <f ca="1">SUMIF(G:G,50,K:K)</f>
        <v>31222.720218554165</v>
      </c>
      <c r="E57" s="447">
        <f t="shared" ca="1" si="1"/>
        <v>597675.08045778435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2184697.7310688221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8975.0595742684309</v>
      </c>
      <c r="L57" s="444">
        <f t="shared" ca="1" si="3"/>
        <v>2162989.3573986916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597675.08045778435</v>
      </c>
      <c r="C58" s="447">
        <f t="shared" si="0"/>
        <v>94754.855757842233</v>
      </c>
      <c r="D58" s="447">
        <f ca="1">SUMIF(G:G,51,K:K)</f>
        <v>27972.295587884655</v>
      </c>
      <c r="E58" s="447">
        <f t="shared" ca="1" si="1"/>
        <v>530892.52028782677</v>
      </c>
      <c r="F58" s="431"/>
      <c r="G58" s="459">
        <f t="shared" si="8"/>
        <v>5</v>
      </c>
      <c r="H58" s="459">
        <v>51</v>
      </c>
      <c r="I58" s="444">
        <f t="shared" ca="1" si="5"/>
        <v>2162989.3573986916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8884.6080173095525</v>
      </c>
      <c r="L58" s="444">
        <f t="shared" ca="1" si="3"/>
        <v>2141190.5321716024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530892.52028782677</v>
      </c>
      <c r="C59" s="447">
        <f t="shared" si="0"/>
        <v>94754.855757842233</v>
      </c>
      <c r="D59" s="447">
        <f ca="1">SUMIF(G:G,52,K:K)</f>
        <v>24555.573064188575</v>
      </c>
      <c r="E59" s="447">
        <f t="shared" ca="1" si="1"/>
        <v>460693.23759417312</v>
      </c>
      <c r="F59" s="431"/>
      <c r="G59" s="459">
        <f t="shared" si="8"/>
        <v>5</v>
      </c>
      <c r="H59" s="459">
        <v>52</v>
      </c>
      <c r="I59" s="444">
        <f t="shared" ca="1" si="5"/>
        <v>2141190.5321716024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8793.7795788633484</v>
      </c>
      <c r="L59" s="444">
        <f t="shared" ca="1" si="3"/>
        <v>2119300.8785060667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460693.23759417312</v>
      </c>
      <c r="C60" s="447">
        <f t="shared" si="0"/>
        <v>94754.855757842233</v>
      </c>
      <c r="D60" s="447">
        <f ca="1">SUMIF(G:G,53,K:K)</f>
        <v>20964.044531644959</v>
      </c>
      <c r="E60" s="447">
        <f t="shared" ca="1" si="1"/>
        <v>386902.42636797583</v>
      </c>
      <c r="F60" s="431"/>
      <c r="G60" s="459">
        <f t="shared" si="8"/>
        <v>5</v>
      </c>
      <c r="H60" s="459">
        <v>53</v>
      </c>
      <c r="I60" s="444">
        <f t="shared" ca="1" si="5"/>
        <v>2119300.8785060667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8702.5726885902804</v>
      </c>
      <c r="L60" s="444">
        <f t="shared" ca="1" si="3"/>
        <v>2097320.0179502582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386902.42636797583</v>
      </c>
      <c r="C61" s="447">
        <f t="shared" si="0"/>
        <v>94754.855757842233</v>
      </c>
      <c r="D61" s="447">
        <f ca="1">SUMIF(G:G,54,K:K)</f>
        <v>17188.766583080011</v>
      </c>
      <c r="E61" s="447">
        <f t="shared" ca="1" si="1"/>
        <v>309336.33719321358</v>
      </c>
      <c r="F61" s="431"/>
      <c r="G61" s="459">
        <f t="shared" si="8"/>
        <v>5</v>
      </c>
      <c r="H61" s="459">
        <v>54</v>
      </c>
      <c r="I61" s="444">
        <f t="shared" ca="1" si="5"/>
        <v>2097320.0179502582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8610.985769607747</v>
      </c>
      <c r="L61" s="444">
        <f t="shared" ca="1" si="3"/>
        <v>2075247.570475467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309336.33719321358</v>
      </c>
      <c r="C62" s="447">
        <f t="shared" si="0"/>
        <v>94754.855757842233</v>
      </c>
      <c r="D62" s="447">
        <f ca="1">SUMIF(G:G,55,K:K)</f>
        <v>13220.338249635422</v>
      </c>
      <c r="E62" s="447">
        <f t="shared" ca="1" si="1"/>
        <v>227801.81968500675</v>
      </c>
      <c r="F62" s="431"/>
      <c r="G62" s="459">
        <f t="shared" si="8"/>
        <v>5</v>
      </c>
      <c r="H62" s="459">
        <v>55</v>
      </c>
      <c r="I62" s="444">
        <f t="shared" ca="1" si="5"/>
        <v>2075247.570475467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8519.017238462784</v>
      </c>
      <c r="L62" s="444">
        <f t="shared" ca="1" si="3"/>
        <v>2053083.1544695308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227801.81968500675</v>
      </c>
      <c r="C63" s="447">
        <f t="shared" si="0"/>
        <v>94754.855757842233</v>
      </c>
      <c r="D63" s="447">
        <f ca="1">SUMIF(G:G,56,K:K)</f>
        <v>9048.8775910441636</v>
      </c>
      <c r="E63" s="447">
        <f t="shared" ca="1" si="1"/>
        <v>142095.84151820868</v>
      </c>
      <c r="F63" s="431"/>
      <c r="G63" s="459">
        <f t="shared" si="8"/>
        <v>5</v>
      </c>
      <c r="H63" s="459">
        <v>56</v>
      </c>
      <c r="I63" s="444">
        <f t="shared" ca="1" si="5"/>
        <v>2053083.1544695308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8426.6655051047164</v>
      </c>
      <c r="L63" s="444">
        <f t="shared" ca="1" si="3"/>
        <v>2030826.3867302365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142095.84151820868</v>
      </c>
      <c r="C64" s="447">
        <f t="shared" si="0"/>
        <v>94754.855757842233</v>
      </c>
      <c r="D64" s="447">
        <f ca="1">SUMIF(G:G,57,K:K)</f>
        <v>4663.9970882203934</v>
      </c>
      <c r="E64" s="447">
        <f t="shared" ca="1" si="1"/>
        <v>52004.982848586835</v>
      </c>
      <c r="F64" s="431"/>
      <c r="G64" s="459">
        <f t="shared" si="8"/>
        <v>5</v>
      </c>
      <c r="H64" s="459">
        <v>57</v>
      </c>
      <c r="I64" s="444">
        <f t="shared" ca="1" si="5"/>
        <v>2030826.3867302365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8333.928972857655</v>
      </c>
      <c r="L64" s="444">
        <f t="shared" ca="1" si="3"/>
        <v>2008476.8824586952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52004.982848586835</v>
      </c>
      <c r="C65" s="447">
        <f t="shared" si="0"/>
        <v>94754.855757842233</v>
      </c>
      <c r="D65" s="447">
        <f ca="1">SUMIF(G:G,58,K:K)</f>
        <v>54.777776887543268</v>
      </c>
      <c r="E65" s="447">
        <f t="shared" ca="1" si="1"/>
        <v>-42695.095132367853</v>
      </c>
      <c r="F65" s="431"/>
      <c r="G65" s="459">
        <f t="shared" si="8"/>
        <v>5</v>
      </c>
      <c r="H65" s="459">
        <v>58</v>
      </c>
      <c r="I65" s="444">
        <f t="shared" ca="1" si="5"/>
        <v>2008476.8824586952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8240.8060383929005</v>
      </c>
      <c r="L65" s="444">
        <f t="shared" ca="1" si="3"/>
        <v>1986034.2552526891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-42695.095132367853</v>
      </c>
      <c r="C66" s="447">
        <f t="shared" si="0"/>
        <v>94754.855757842233</v>
      </c>
      <c r="D66" s="447">
        <f ca="1">SUMIF(G:G,59,K:K)</f>
        <v>-4790.2579421662304</v>
      </c>
      <c r="E66" s="447">
        <f t="shared" ca="1" si="1"/>
        <v>-142240.20883237632</v>
      </c>
      <c r="F66" s="431"/>
      <c r="G66" s="459">
        <f t="shared" si="8"/>
        <v>5</v>
      </c>
      <c r="H66" s="459">
        <v>59</v>
      </c>
      <c r="I66" s="444">
        <f t="shared" ca="1" si="5"/>
        <v>1986034.2552526891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8147.2950917012085</v>
      </c>
      <c r="L66" s="444">
        <f t="shared" ca="1" si="3"/>
        <v>1963498.1170999913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-142240.20883237632</v>
      </c>
      <c r="C67" s="447">
        <f t="shared" si="0"/>
        <v>94754.855757842233</v>
      </c>
      <c r="D67" s="447">
        <f t="shared" ref="D67:D136" ca="1" si="9">SUMIF(G:G,60,K:K)</f>
        <v>-9883.1748839115771</v>
      </c>
      <c r="E67" s="447">
        <f t="shared" ca="1" si="1"/>
        <v>-246878.23947413013</v>
      </c>
      <c r="F67" s="431"/>
      <c r="G67" s="459">
        <f t="shared" si="8"/>
        <v>5</v>
      </c>
      <c r="H67" s="459">
        <v>60</v>
      </c>
      <c r="I67" s="444">
        <f t="shared" ca="1" si="5"/>
        <v>1963498.1170999913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8053.3945160649682</v>
      </c>
      <c r="L67" s="444">
        <f t="shared" ca="1" si="3"/>
        <v>1940868.0783716573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-246878.23947413013</v>
      </c>
      <c r="C68" s="447">
        <f t="shared" si="0"/>
        <v>94754.855757842233</v>
      </c>
      <c r="D68" s="447">
        <f t="shared" ca="1" si="9"/>
        <v>-9883.1748839115771</v>
      </c>
      <c r="E68" s="447">
        <f t="shared" ca="1" si="1"/>
        <v>-351516.2701158839</v>
      </c>
      <c r="F68" s="431"/>
      <c r="G68" s="459">
        <f>G67+1</f>
        <v>6</v>
      </c>
      <c r="H68" s="459">
        <v>61</v>
      </c>
      <c r="I68" s="444">
        <f t="shared" ca="1" si="5"/>
        <v>1940868.0783716573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7959.1026880302425</v>
      </c>
      <c r="L68" s="444">
        <f t="shared" ca="1" si="3"/>
        <v>1918143.7478152886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-351516.2701158839</v>
      </c>
      <c r="C69" s="447">
        <f t="shared" si="0"/>
        <v>94754.855757842233</v>
      </c>
      <c r="D69" s="447">
        <f t="shared" ca="1" si="9"/>
        <v>-9883.1748839115771</v>
      </c>
      <c r="E69" s="447">
        <f t="shared" ca="1" si="1"/>
        <v>-456154.30075763771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1918143.7478152886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7864.4179773787055</v>
      </c>
      <c r="L69" s="444">
        <f t="shared" ca="1" si="3"/>
        <v>1895324.7325482683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-456154.30075763771</v>
      </c>
      <c r="C70" s="447">
        <f t="shared" si="0"/>
        <v>94754.855757842233</v>
      </c>
      <c r="D70" s="447">
        <f t="shared" ca="1" si="9"/>
        <v>-9883.1748839115771</v>
      </c>
      <c r="E70" s="447">
        <f t="shared" ca="1" si="1"/>
        <v>-560792.33139939152</v>
      </c>
      <c r="F70" s="431"/>
      <c r="G70" s="459">
        <f t="shared" si="10"/>
        <v>6</v>
      </c>
      <c r="H70" s="459">
        <v>63</v>
      </c>
      <c r="I70" s="444">
        <f t="shared" ca="1" si="5"/>
        <v>1895324.7325482683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7769.3387470994548</v>
      </c>
      <c r="L70" s="444">
        <f t="shared" ca="1" si="3"/>
        <v>1872410.6380509688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-560792.33139939152</v>
      </c>
      <c r="C71" s="447">
        <f t="shared" si="0"/>
        <v>94754.855757842233</v>
      </c>
      <c r="D71" s="447">
        <f t="shared" ca="1" si="9"/>
        <v>-9883.1748839115771</v>
      </c>
      <c r="E71" s="447">
        <f t="shared" ca="1" si="1"/>
        <v>-665430.36204114533</v>
      </c>
      <c r="F71" s="431"/>
      <c r="G71" s="459">
        <f t="shared" si="10"/>
        <v>6</v>
      </c>
      <c r="H71" s="459">
        <v>64</v>
      </c>
      <c r="I71" s="444">
        <f t="shared" ca="1" si="5"/>
        <v>1872410.6380509688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7673.8633533607072</v>
      </c>
      <c r="L71" s="444">
        <f t="shared" ca="1" si="3"/>
        <v>1849401.0681599304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-665430.36204114533</v>
      </c>
      <c r="C72" s="447">
        <f t="shared" si="0"/>
        <v>94754.855757842233</v>
      </c>
      <c r="D72" s="447">
        <f t="shared" ca="1" si="9"/>
        <v>-9883.1748839115771</v>
      </c>
      <c r="E72" s="447">
        <f t="shared" ca="1" si="1"/>
        <v>-770068.39268289914</v>
      </c>
      <c r="F72" s="431"/>
      <c r="G72" s="459">
        <f t="shared" si="10"/>
        <v>6</v>
      </c>
      <c r="H72" s="459">
        <v>65</v>
      </c>
      <c r="I72" s="444">
        <f t="shared" ca="1" si="5"/>
        <v>1849401.0681599304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7577.9901454813798</v>
      </c>
      <c r="L72" s="444">
        <f t="shared" ca="1" si="3"/>
        <v>1826295.6250610128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-770068.39268289914</v>
      </c>
      <c r="C73" s="447">
        <f t="shared" si="0"/>
        <v>94754.855757842233</v>
      </c>
      <c r="D73" s="447">
        <f t="shared" ca="1" si="9"/>
        <v>-9883.1748839115771</v>
      </c>
      <c r="E73" s="447">
        <f t="shared" ca="1" si="1"/>
        <v>-874706.42332465295</v>
      </c>
      <c r="F73" s="431"/>
      <c r="G73" s="459">
        <f t="shared" si="10"/>
        <v>6</v>
      </c>
      <c r="H73" s="459">
        <v>66</v>
      </c>
      <c r="I73" s="444">
        <f t="shared" ca="1" si="5"/>
        <v>1826295.6250610128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7481.7174659025577</v>
      </c>
      <c r="L73" s="444">
        <f t="shared" ca="1" si="3"/>
        <v>1803093.9092825162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-874706.42332465295</v>
      </c>
      <c r="C74" s="447">
        <f t="shared" si="0"/>
        <v>94754.855757842233</v>
      </c>
      <c r="D74" s="447">
        <f t="shared" ca="1" si="9"/>
        <v>-9883.1748839115771</v>
      </c>
      <c r="E74" s="447">
        <f t="shared" ca="1" si="1"/>
        <v>-979344.45396640676</v>
      </c>
      <c r="F74" s="431"/>
      <c r="G74" s="459">
        <f t="shared" si="10"/>
        <v>6</v>
      </c>
      <c r="H74" s="459">
        <v>67</v>
      </c>
      <c r="I74" s="444">
        <f t="shared" ca="1" si="5"/>
        <v>1803093.9092825162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7385.0436501588229</v>
      </c>
      <c r="L74" s="444">
        <f t="shared" ca="1" si="3"/>
        <v>1779795.5196882761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-979344.45396640676</v>
      </c>
      <c r="C75" s="447">
        <f t="shared" si="0"/>
        <v>94754.855757842233</v>
      </c>
      <c r="D75" s="447">
        <f t="shared" ca="1" si="9"/>
        <v>-9883.1748839115771</v>
      </c>
      <c r="E75" s="447">
        <f t="shared" ca="1" si="1"/>
        <v>-1083982.4846081606</v>
      </c>
      <c r="F75" s="431"/>
      <c r="G75" s="459">
        <f t="shared" si="10"/>
        <v>6</v>
      </c>
      <c r="H75" s="459">
        <v>68</v>
      </c>
      <c r="I75" s="444">
        <f t="shared" ca="1" si="5"/>
        <v>1779795.5196882761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7380.096592118568</v>
      </c>
      <c r="L75" s="444">
        <f t="shared" ca="1" si="3"/>
        <v>1778603.2787005745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-1083982.4846081606</v>
      </c>
      <c r="C76" s="447">
        <f t="shared" si="0"/>
        <v>94754.855757842233</v>
      </c>
      <c r="D76" s="447">
        <f t="shared" ca="1" si="9"/>
        <v>-9883.1748839115771</v>
      </c>
      <c r="E76" s="447">
        <f t="shared" ca="1" si="1"/>
        <v>-1188620.5152499145</v>
      </c>
      <c r="F76" s="431"/>
      <c r="G76" s="459">
        <f t="shared" si="10"/>
        <v>6</v>
      </c>
      <c r="H76" s="459">
        <v>69</v>
      </c>
      <c r="I76" s="444">
        <f t="shared" ca="1" si="5"/>
        <v>1778603.2787005745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7375.128921336478</v>
      </c>
      <c r="L76" s="444">
        <f t="shared" ca="1" si="3"/>
        <v>1777406.070042091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-1188620.5152499145</v>
      </c>
      <c r="C77" s="447">
        <f t="shared" si="0"/>
        <v>94754.855757842233</v>
      </c>
      <c r="D77" s="447">
        <f t="shared" ca="1" si="9"/>
        <v>-9883.1748839115771</v>
      </c>
      <c r="E77" s="447">
        <f t="shared" ca="1" si="1"/>
        <v>-1293258.5458916684</v>
      </c>
      <c r="F77" s="431"/>
      <c r="G77" s="459">
        <f t="shared" si="10"/>
        <v>6</v>
      </c>
      <c r="H77" s="459">
        <v>70</v>
      </c>
      <c r="I77" s="444">
        <f t="shared" ca="1" si="5"/>
        <v>1777406.070042091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7370.1405519261289</v>
      </c>
      <c r="L77" s="444">
        <f t="shared" ca="1" si="3"/>
        <v>1776203.873014197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-1293258.5458916684</v>
      </c>
      <c r="C78" s="447">
        <f t="shared" si="0"/>
        <v>94754.855757842233</v>
      </c>
      <c r="D78" s="447">
        <f t="shared" ca="1" si="9"/>
        <v>-9883.1748839115771</v>
      </c>
      <c r="E78" s="447">
        <f t="shared" ca="1" si="1"/>
        <v>-1397896.5765334223</v>
      </c>
      <c r="F78" s="431"/>
      <c r="G78" s="459">
        <f t="shared" si="10"/>
        <v>6</v>
      </c>
      <c r="H78" s="459">
        <v>71</v>
      </c>
      <c r="I78" s="444">
        <f t="shared" ca="1" si="5"/>
        <v>1776203.873014197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7365.1313976432384</v>
      </c>
      <c r="L78" s="444">
        <f t="shared" ca="1" si="3"/>
        <v>1774996.66683202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-1397896.5765334223</v>
      </c>
      <c r="C79" s="447">
        <f t="shared" si="0"/>
        <v>94754.855757842233</v>
      </c>
      <c r="D79" s="447">
        <f t="shared" ca="1" si="9"/>
        <v>-9883.1748839115771</v>
      </c>
      <c r="E79" s="447">
        <f t="shared" ca="1" si="1"/>
        <v>-1502534.6071751763</v>
      </c>
      <c r="F79" s="431"/>
      <c r="G79" s="459">
        <f t="shared" si="10"/>
        <v>6</v>
      </c>
      <c r="H79" s="459">
        <v>72</v>
      </c>
      <c r="I79" s="444">
        <f t="shared" ca="1" si="5"/>
        <v>1774996.66683202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7360.1013718841668</v>
      </c>
      <c r="L79" s="444">
        <f t="shared" ca="1" si="3"/>
        <v>1773784.4306240841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-1502534.6071751763</v>
      </c>
      <c r="C80" s="447">
        <f t="shared" si="0"/>
        <v>94754.855757842233</v>
      </c>
      <c r="D80" s="447">
        <f t="shared" ca="1" si="9"/>
        <v>-9883.1748839115771</v>
      </c>
      <c r="E80" s="447">
        <f t="shared" ca="1" si="1"/>
        <v>-1607172.6378169302</v>
      </c>
      <c r="F80" s="431"/>
      <c r="G80" s="459">
        <f>G79+1</f>
        <v>7</v>
      </c>
      <c r="H80" s="459">
        <v>73</v>
      </c>
      <c r="I80" s="444">
        <f t="shared" ca="1" si="5"/>
        <v>1773784.4306240841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7355.0503876844341</v>
      </c>
      <c r="L80" s="444">
        <f t="shared" ca="1" si="3"/>
        <v>1772567.1434319485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-1607172.6378169302</v>
      </c>
      <c r="C81" s="447">
        <f t="shared" si="0"/>
        <v>94754.855757842233</v>
      </c>
      <c r="D81" s="447">
        <f t="shared" ca="1" si="9"/>
        <v>-9883.1748839115771</v>
      </c>
      <c r="E81" s="447">
        <f t="shared" ca="1" si="1"/>
        <v>-1711810.6684586841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1772567.1434319485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7349.978357717202</v>
      </c>
      <c r="L81" s="444">
        <f t="shared" ca="1" si="3"/>
        <v>1771344.7842098456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-1711810.6684586841</v>
      </c>
      <c r="C82" s="447">
        <f t="shared" si="0"/>
        <v>94754.855757842233</v>
      </c>
      <c r="D82" s="447">
        <f t="shared" ca="1" si="9"/>
        <v>-9883.1748839115771</v>
      </c>
      <c r="E82" s="447">
        <f t="shared" ca="1" si="1"/>
        <v>-1816448.699100438</v>
      </c>
      <c r="F82" s="431"/>
      <c r="G82" s="459">
        <f t="shared" si="11"/>
        <v>7</v>
      </c>
      <c r="H82" s="459">
        <v>75</v>
      </c>
      <c r="I82" s="444">
        <f t="shared" ca="1" si="5"/>
        <v>1771344.7842098456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7344.8851942917718</v>
      </c>
      <c r="L82" s="444">
        <f t="shared" ca="1" si="3"/>
        <v>1770117.3318243173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-1816448.699100438</v>
      </c>
      <c r="C83" s="447">
        <f t="shared" si="0"/>
        <v>94754.855757842233</v>
      </c>
      <c r="D83" s="447">
        <f t="shared" ca="1" si="9"/>
        <v>-9883.1748839115771</v>
      </c>
      <c r="E83" s="447">
        <f t="shared" ca="1" si="1"/>
        <v>-1921086.729742192</v>
      </c>
      <c r="F83" s="431"/>
      <c r="G83" s="459">
        <f t="shared" si="11"/>
        <v>7</v>
      </c>
      <c r="H83" s="459">
        <v>76</v>
      </c>
      <c r="I83" s="444">
        <f t="shared" ca="1" si="5"/>
        <v>1770117.3318243173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7339.7708093520714</v>
      </c>
      <c r="L83" s="444">
        <f t="shared" ca="1" si="3"/>
        <v>1768884.7650538494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-1921086.729742192</v>
      </c>
      <c r="C84" s="447">
        <f t="shared" si="0"/>
        <v>94754.855757842233</v>
      </c>
      <c r="D84" s="447">
        <f t="shared" ca="1" si="9"/>
        <v>-9883.1748839115771</v>
      </c>
      <c r="E84" s="447">
        <f t="shared" ca="1" si="1"/>
        <v>-2025724.7603839459</v>
      </c>
      <c r="F84" s="431"/>
      <c r="G84" s="459">
        <f t="shared" si="11"/>
        <v>7</v>
      </c>
      <c r="H84" s="459">
        <v>77</v>
      </c>
      <c r="I84" s="444">
        <f t="shared" ca="1" si="5"/>
        <v>1768884.7650538494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7334.6351144751216</v>
      </c>
      <c r="L84" s="444">
        <f t="shared" ca="1" si="3"/>
        <v>1767647.0625885045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-2025724.7603839459</v>
      </c>
      <c r="C85" s="447">
        <f t="shared" si="0"/>
        <v>94754.855757842233</v>
      </c>
      <c r="D85" s="447">
        <f t="shared" ca="1" si="9"/>
        <v>-9883.1748839115771</v>
      </c>
      <c r="E85" s="447">
        <f t="shared" ca="1" si="1"/>
        <v>-2130362.7910256996</v>
      </c>
      <c r="F85" s="431"/>
      <c r="G85" s="459">
        <f t="shared" si="11"/>
        <v>7</v>
      </c>
      <c r="H85" s="459">
        <v>78</v>
      </c>
      <c r="I85" s="444">
        <f t="shared" ca="1" si="5"/>
        <v>1767647.0625885045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7329.4780208695183</v>
      </c>
      <c r="L85" s="444">
        <f t="shared" ca="1" si="3"/>
        <v>1766404.2030295539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-2130362.7910256996</v>
      </c>
      <c r="C86" s="447">
        <f t="shared" si="0"/>
        <v>94754.855757842233</v>
      </c>
      <c r="D86" s="447">
        <f t="shared" ca="1" si="9"/>
        <v>-9883.1748839115771</v>
      </c>
      <c r="E86" s="447">
        <f t="shared" ca="1" si="1"/>
        <v>-2235000.8216674533</v>
      </c>
      <c r="F86" s="431"/>
      <c r="G86" s="459">
        <f t="shared" si="11"/>
        <v>7</v>
      </c>
      <c r="H86" s="459">
        <v>79</v>
      </c>
      <c r="I86" s="444">
        <f t="shared" ca="1" si="5"/>
        <v>1766404.2030295539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7324.2994393738909</v>
      </c>
      <c r="L86" s="444">
        <f t="shared" ca="1" si="3"/>
        <v>1765156.1648891077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-2235000.8216674533</v>
      </c>
      <c r="C87" s="447">
        <f t="shared" si="0"/>
        <v>94754.855757842233</v>
      </c>
      <c r="D87" s="447">
        <f t="shared" ca="1" si="9"/>
        <v>-9883.1748839115771</v>
      </c>
      <c r="E87" s="447">
        <f t="shared" ca="1" si="1"/>
        <v>-2339638.852309207</v>
      </c>
      <c r="F87" s="431"/>
      <c r="G87" s="459">
        <f t="shared" si="11"/>
        <v>7</v>
      </c>
      <c r="H87" s="459">
        <v>80</v>
      </c>
      <c r="I87" s="444">
        <f t="shared" ca="1" si="5"/>
        <v>1765156.1648891077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7319.0992804553662</v>
      </c>
      <c r="L87" s="444">
        <f t="shared" ca="1" si="3"/>
        <v>1763902.926589743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-2339638.852309207</v>
      </c>
      <c r="C88" s="447">
        <f t="shared" si="0"/>
        <v>94754.855757842233</v>
      </c>
      <c r="D88" s="447">
        <f t="shared" ca="1" si="9"/>
        <v>-9883.1748839115771</v>
      </c>
      <c r="E88" s="447">
        <f t="shared" ca="1" si="1"/>
        <v>-2444276.8829509607</v>
      </c>
      <c r="F88" s="431"/>
      <c r="G88" s="459">
        <f t="shared" si="11"/>
        <v>7</v>
      </c>
      <c r="H88" s="459">
        <v>81</v>
      </c>
      <c r="I88" s="444">
        <f t="shared" ca="1" si="5"/>
        <v>1763902.926589743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7313.8774542080128</v>
      </c>
      <c r="L88" s="444">
        <f t="shared" ca="1" si="3"/>
        <v>1762644.4664641309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-2444276.8829509607</v>
      </c>
      <c r="C89" s="447">
        <f t="shared" si="0"/>
        <v>94754.855757842233</v>
      </c>
      <c r="D89" s="447">
        <f t="shared" ca="1" si="9"/>
        <v>-9883.1748839115771</v>
      </c>
      <c r="E89" s="447">
        <f t="shared" ca="1" si="1"/>
        <v>-2548914.9135927144</v>
      </c>
      <c r="F89" s="431"/>
      <c r="G89" s="459">
        <f t="shared" si="11"/>
        <v>7</v>
      </c>
      <c r="H89" s="459">
        <v>82</v>
      </c>
      <c r="I89" s="444">
        <f t="shared" ca="1" si="5"/>
        <v>1762644.4664641309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7308.6338703512947</v>
      </c>
      <c r="L89" s="444">
        <f t="shared" ca="1" si="3"/>
        <v>1761380.7627546622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-2548914.9135927144</v>
      </c>
      <c r="C90" s="447">
        <f t="shared" si="0"/>
        <v>94754.855757842233</v>
      </c>
      <c r="D90" s="447">
        <f t="shared" ca="1" si="9"/>
        <v>-9883.1748839115771</v>
      </c>
      <c r="E90" s="447">
        <f t="shared" ca="1" si="1"/>
        <v>-2653552.944234468</v>
      </c>
      <c r="F90" s="431"/>
      <c r="G90" s="459">
        <f t="shared" si="11"/>
        <v>7</v>
      </c>
      <c r="H90" s="459">
        <v>83</v>
      </c>
      <c r="I90" s="444">
        <f t="shared" ca="1" si="5"/>
        <v>1761380.7627546622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7303.3684382285073</v>
      </c>
      <c r="L90" s="444">
        <f t="shared" ca="1" si="3"/>
        <v>1760111.7936130706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-2653552.944234468</v>
      </c>
      <c r="C91" s="447">
        <f t="shared" si="0"/>
        <v>94754.855757842233</v>
      </c>
      <c r="D91" s="447">
        <f t="shared" ca="1" si="9"/>
        <v>-9883.1748839115771</v>
      </c>
      <c r="E91" s="447">
        <f t="shared" ca="1" si="1"/>
        <v>-2758190.9748762217</v>
      </c>
      <c r="F91" s="431"/>
      <c r="G91" s="459">
        <f t="shared" si="11"/>
        <v>7</v>
      </c>
      <c r="H91" s="459">
        <v>84</v>
      </c>
      <c r="I91" s="444">
        <f t="shared" ca="1" si="5"/>
        <v>1760111.7936130706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7298.0810668052118</v>
      </c>
      <c r="L91" s="444">
        <f t="shared" ca="1" si="3"/>
        <v>1758837.5371000557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-2758190.9748762217</v>
      </c>
      <c r="C92" s="447">
        <f t="shared" si="0"/>
        <v>94754.855757842233</v>
      </c>
      <c r="D92" s="447">
        <f t="shared" ca="1" si="9"/>
        <v>-9883.1748839115771</v>
      </c>
      <c r="E92" s="447">
        <f t="shared" ca="1" si="1"/>
        <v>-2862829.0055179754</v>
      </c>
      <c r="F92" s="431"/>
      <c r="G92" s="459">
        <f>G91+1</f>
        <v>8</v>
      </c>
      <c r="H92" s="459">
        <v>85</v>
      </c>
      <c r="I92" s="444">
        <f t="shared" ca="1" si="5"/>
        <v>1758837.5371000557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7292.7716646676481</v>
      </c>
      <c r="L92" s="444">
        <f t="shared" ca="1" si="3"/>
        <v>1757557.9711849033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-2862829.0055179754</v>
      </c>
      <c r="C93" s="447">
        <f t="shared" si="0"/>
        <v>94754.855757842233</v>
      </c>
      <c r="D93" s="447">
        <f t="shared" ca="1" si="9"/>
        <v>-9883.1748839115771</v>
      </c>
      <c r="E93" s="447">
        <f t="shared" ca="1" si="1"/>
        <v>-2967467.0361597291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1757557.9711849033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7287.4401400211809</v>
      </c>
      <c r="L93" s="444">
        <f t="shared" ca="1" si="3"/>
        <v>1756273.0737451045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-2967467.0361597291</v>
      </c>
      <c r="C94" s="447">
        <f t="shared" si="0"/>
        <v>94754.855757842233</v>
      </c>
      <c r="D94" s="447">
        <f t="shared" ca="1" si="9"/>
        <v>-9883.1748839115771</v>
      </c>
      <c r="E94" s="447">
        <f t="shared" ca="1" si="1"/>
        <v>-3072105.0668014828</v>
      </c>
      <c r="F94" s="431"/>
      <c r="G94" s="459">
        <f t="shared" si="12"/>
        <v>8</v>
      </c>
      <c r="H94" s="459">
        <v>87</v>
      </c>
      <c r="I94" s="444">
        <f t="shared" ca="1" si="5"/>
        <v>1756273.0737451045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7282.086400688685</v>
      </c>
      <c r="L94" s="444">
        <f t="shared" ca="1" si="3"/>
        <v>1754982.822565973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-3072105.0668014828</v>
      </c>
      <c r="C95" s="447">
        <f t="shared" si="0"/>
        <v>94754.855757842233</v>
      </c>
      <c r="D95" s="447">
        <f t="shared" ca="1" si="9"/>
        <v>-9883.1748839115771</v>
      </c>
      <c r="E95" s="447">
        <f t="shared" ca="1" si="1"/>
        <v>-3176743.0974432365</v>
      </c>
      <c r="F95" s="431"/>
      <c r="G95" s="459">
        <f t="shared" si="12"/>
        <v>8</v>
      </c>
      <c r="H95" s="459">
        <v>88</v>
      </c>
      <c r="I95" s="444">
        <f t="shared" ca="1" si="5"/>
        <v>1754982.822565973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7276.7103541089709</v>
      </c>
      <c r="L95" s="444">
        <f t="shared" ca="1" si="3"/>
        <v>1753687.195340262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-3176743.0974432365</v>
      </c>
      <c r="C96" s="447">
        <f t="shared" si="0"/>
        <v>94754.855757842233</v>
      </c>
      <c r="D96" s="447">
        <f t="shared" ca="1" si="9"/>
        <v>-9883.1748839115771</v>
      </c>
      <c r="E96" s="447">
        <f t="shared" ca="1" si="1"/>
        <v>-3281381.1280849902</v>
      </c>
      <c r="F96" s="431"/>
      <c r="G96" s="459">
        <f t="shared" si="12"/>
        <v>8</v>
      </c>
      <c r="H96" s="459">
        <v>89</v>
      </c>
      <c r="I96" s="444">
        <f t="shared" ca="1" si="5"/>
        <v>1753687.195340262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7271.3119073351745</v>
      </c>
      <c r="L96" s="444">
        <f t="shared" ca="1" si="3"/>
        <v>1752386.1696677771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-3281381.1280849902</v>
      </c>
      <c r="C97" s="447">
        <f t="shared" si="0"/>
        <v>94754.855757842233</v>
      </c>
      <c r="D97" s="447">
        <f t="shared" ca="1" si="9"/>
        <v>-9883.1748839115771</v>
      </c>
      <c r="E97" s="447">
        <f t="shared" ca="1" si="1"/>
        <v>-3386019.1587267439</v>
      </c>
      <c r="F97" s="431"/>
      <c r="G97" s="459">
        <f t="shared" si="12"/>
        <v>8</v>
      </c>
      <c r="H97" s="459">
        <v>90</v>
      </c>
      <c r="I97" s="444">
        <f t="shared" ca="1" si="5"/>
        <v>1752386.1696677771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7265.8909670331541</v>
      </c>
      <c r="L97" s="444">
        <f t="shared" ca="1" si="3"/>
        <v>1751079.7230549902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-3386019.1587267439</v>
      </c>
      <c r="C98" s="447">
        <f t="shared" si="0"/>
        <v>94754.855757842233</v>
      </c>
      <c r="D98" s="447">
        <f t="shared" ca="1" si="9"/>
        <v>-9883.1748839115771</v>
      </c>
      <c r="E98" s="447">
        <f t="shared" ca="1" si="1"/>
        <v>-3490657.1893684976</v>
      </c>
      <c r="F98" s="431"/>
      <c r="G98" s="459">
        <f t="shared" si="12"/>
        <v>8</v>
      </c>
      <c r="H98" s="459">
        <v>91</v>
      </c>
      <c r="I98" s="444">
        <f t="shared" ca="1" si="5"/>
        <v>1751079.7230549902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7260.4474394798754</v>
      </c>
      <c r="L98" s="444">
        <f t="shared" ca="1" si="3"/>
        <v>1749767.83291465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-3490657.1893684976</v>
      </c>
      <c r="C99" s="447">
        <f t="shared" si="0"/>
        <v>94754.855757842233</v>
      </c>
      <c r="D99" s="447">
        <f t="shared" ca="1" si="9"/>
        <v>-9883.1748839115771</v>
      </c>
      <c r="E99" s="447">
        <f t="shared" ca="1" si="1"/>
        <v>-3595295.2200102513</v>
      </c>
      <c r="F99" s="431"/>
      <c r="G99" s="459">
        <f t="shared" si="12"/>
        <v>8</v>
      </c>
      <c r="H99" s="459">
        <v>92</v>
      </c>
      <c r="I99" s="444">
        <f t="shared" ca="1" si="5"/>
        <v>1749767.83291465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7254.9812305617916</v>
      </c>
      <c r="L99" s="444">
        <f t="shared" ca="1" si="3"/>
        <v>1748450.4765653918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-3595295.2200102513</v>
      </c>
      <c r="C100" s="447">
        <f t="shared" si="0"/>
        <v>94754.855757842233</v>
      </c>
      <c r="D100" s="447">
        <f t="shared" ca="1" si="9"/>
        <v>-9883.1748839115771</v>
      </c>
      <c r="E100" s="447">
        <f t="shared" ca="1" si="1"/>
        <v>-3699933.250652005</v>
      </c>
      <c r="F100" s="431"/>
      <c r="G100" s="459">
        <f t="shared" si="12"/>
        <v>8</v>
      </c>
      <c r="H100" s="459">
        <v>93</v>
      </c>
      <c r="I100" s="444">
        <f t="shared" ca="1" si="5"/>
        <v>1748450.4765653918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7249.4922457732155</v>
      </c>
      <c r="L100" s="444">
        <f t="shared" ca="1" si="3"/>
        <v>1747127.631231345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-3699933.250652005</v>
      </c>
      <c r="C101" s="447">
        <f t="shared" si="0"/>
        <v>94754.855757842233</v>
      </c>
      <c r="D101" s="447">
        <f t="shared" ca="1" si="9"/>
        <v>-9883.1748839115771</v>
      </c>
      <c r="E101" s="447">
        <f t="shared" ca="1" si="1"/>
        <v>-3804571.2812937587</v>
      </c>
      <c r="F101" s="431"/>
      <c r="G101" s="459">
        <f t="shared" si="12"/>
        <v>8</v>
      </c>
      <c r="H101" s="459">
        <v>94</v>
      </c>
      <c r="I101" s="444">
        <f t="shared" ca="1" si="5"/>
        <v>1747127.631231345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7243.9803902146859</v>
      </c>
      <c r="L101" s="444">
        <f t="shared" ca="1" si="3"/>
        <v>1745799.2740417395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-3804571.2812937587</v>
      </c>
      <c r="C102" s="447">
        <f t="shared" si="0"/>
        <v>94754.855757842233</v>
      </c>
      <c r="D102" s="447">
        <f t="shared" ca="1" si="9"/>
        <v>-9883.1748839115771</v>
      </c>
      <c r="E102" s="447">
        <f t="shared" ca="1" si="1"/>
        <v>-3909209.3119355123</v>
      </c>
      <c r="F102" s="431"/>
      <c r="G102" s="459">
        <f t="shared" si="12"/>
        <v>8</v>
      </c>
      <c r="H102" s="459">
        <v>95</v>
      </c>
      <c r="I102" s="444">
        <f t="shared" ca="1" si="5"/>
        <v>1745799.2740417395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7238.4455685913299</v>
      </c>
      <c r="L102" s="444">
        <f t="shared" ca="1" si="3"/>
        <v>1744465.3820305108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-3909209.3119355123</v>
      </c>
      <c r="C103" s="447">
        <f t="shared" si="0"/>
        <v>94754.855757842233</v>
      </c>
      <c r="D103" s="447">
        <f t="shared" ca="1" si="9"/>
        <v>-9883.1748839115771</v>
      </c>
      <c r="E103" s="447">
        <f t="shared" ca="1" si="1"/>
        <v>-4013847.342577266</v>
      </c>
      <c r="F103" s="431"/>
      <c r="G103" s="459">
        <f t="shared" si="12"/>
        <v>8</v>
      </c>
      <c r="H103" s="459">
        <v>96</v>
      </c>
      <c r="I103" s="444">
        <f t="shared" ca="1" si="5"/>
        <v>1744465.3820305108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7232.8876852112116</v>
      </c>
      <c r="L103" s="444">
        <f t="shared" ca="1" si="3"/>
        <v>1743125.9321359019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-4013847.342577266</v>
      </c>
      <c r="C104" s="447">
        <f t="shared" si="0"/>
        <v>71066.141818381671</v>
      </c>
      <c r="D104" s="447">
        <f t="shared" ca="1" si="9"/>
        <v>-9883.1748839115771</v>
      </c>
      <c r="E104" s="447">
        <f t="shared" ca="1" si="1"/>
        <v>-4094796.6592795593</v>
      </c>
      <c r="F104" s="431"/>
      <c r="G104" s="459">
        <f>G103+1</f>
        <v>9</v>
      </c>
      <c r="H104" s="459">
        <v>97</v>
      </c>
      <c r="I104" s="444">
        <f t="shared" ca="1" si="5"/>
        <v>1743125.9321359019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7227.3066439836739</v>
      </c>
      <c r="L104" s="444">
        <f t="shared" ca="1" si="3"/>
        <v>1741780.9012000654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-4094796.6592795593</v>
      </c>
      <c r="C105" s="447">
        <f t="shared" si="0"/>
        <v>0</v>
      </c>
      <c r="D105" s="447">
        <f t="shared" ca="1" si="9"/>
        <v>-9883.1748839115771</v>
      </c>
      <c r="E105" s="447">
        <f t="shared" ca="1" si="1"/>
        <v>-4104679.8341634707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1741780.9012000654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7224.5194300843541</v>
      </c>
      <c r="L105" s="444">
        <f t="shared" ca="1" si="3"/>
        <v>1741109.1826503295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-4104679.8341634707</v>
      </c>
      <c r="C106" s="447">
        <f t="shared" si="0"/>
        <v>0</v>
      </c>
      <c r="D106" s="447">
        <f t="shared" ca="1" si="9"/>
        <v>-9883.1748839115771</v>
      </c>
      <c r="E106" s="447">
        <f t="shared" ca="1" si="1"/>
        <v>-4114563.009047382</v>
      </c>
      <c r="F106" s="431"/>
      <c r="G106" s="459">
        <f t="shared" si="13"/>
        <v>9</v>
      </c>
      <c r="H106" s="459">
        <v>99</v>
      </c>
      <c r="I106" s="444">
        <f t="shared" ca="1" si="5"/>
        <v>1741109.1826503295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7221.7206027937891</v>
      </c>
      <c r="L106" s="444">
        <f t="shared" ca="1" si="3"/>
        <v>1740434.6652733032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-4114563.009047382</v>
      </c>
      <c r="C107" s="447">
        <f t="shared" si="0"/>
        <v>0</v>
      </c>
      <c r="D107" s="447">
        <f t="shared" ca="1" si="9"/>
        <v>-9883.1748839115771</v>
      </c>
      <c r="E107" s="447">
        <f t="shared" ca="1" si="1"/>
        <v>-4124446.1839312934</v>
      </c>
      <c r="F107" s="431"/>
      <c r="G107" s="459">
        <f t="shared" si="13"/>
        <v>9</v>
      </c>
      <c r="H107" s="459">
        <v>100</v>
      </c>
      <c r="I107" s="444">
        <f t="shared" ca="1" si="5"/>
        <v>1740434.6652733032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7218.9101137228454</v>
      </c>
      <c r="L107" s="444">
        <f t="shared" ca="1" si="3"/>
        <v>1739757.3374072057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-4124446.1839312934</v>
      </c>
      <c r="C108" s="447">
        <f t="shared" si="0"/>
        <v>0</v>
      </c>
      <c r="D108" s="447">
        <f t="shared" ca="1" si="9"/>
        <v>-9883.1748839115771</v>
      </c>
      <c r="E108" s="447">
        <f t="shared" ca="1" si="1"/>
        <v>-4134329.3588152048</v>
      </c>
      <c r="F108" s="431"/>
      <c r="G108" s="459">
        <f t="shared" si="13"/>
        <v>9</v>
      </c>
      <c r="H108" s="459">
        <v>101</v>
      </c>
      <c r="I108" s="444">
        <f t="shared" ca="1" si="5"/>
        <v>1739757.3374072057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7216.0879142807735</v>
      </c>
      <c r="L108" s="444">
        <f t="shared" ca="1" si="3"/>
        <v>1739077.1873416663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-4134329.3588152048</v>
      </c>
      <c r="C109" s="447">
        <f t="shared" si="0"/>
        <v>0</v>
      </c>
      <c r="D109" s="447">
        <f t="shared" ca="1" si="9"/>
        <v>-9883.1748839115771</v>
      </c>
      <c r="E109" s="447">
        <f t="shared" ca="1" si="1"/>
        <v>-4144212.5336991162</v>
      </c>
      <c r="F109" s="431"/>
      <c r="G109" s="459">
        <f t="shared" si="13"/>
        <v>9</v>
      </c>
      <c r="H109" s="459">
        <v>102</v>
      </c>
      <c r="I109" s="444">
        <f t="shared" ca="1" si="5"/>
        <v>1739077.1873416663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7213.2539556743586</v>
      </c>
      <c r="L109" s="444">
        <f t="shared" ca="1" si="3"/>
        <v>1738394.2033175204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-4144212.5336991162</v>
      </c>
      <c r="C110" s="447">
        <f t="shared" si="0"/>
        <v>0</v>
      </c>
      <c r="D110" s="447">
        <f t="shared" ca="1" si="9"/>
        <v>-9883.1748839115771</v>
      </c>
      <c r="E110" s="447">
        <f t="shared" ca="1" si="1"/>
        <v>-4154095.7085830276</v>
      </c>
      <c r="F110" s="431"/>
      <c r="G110" s="459">
        <f t="shared" si="13"/>
        <v>9</v>
      </c>
      <c r="H110" s="459">
        <v>103</v>
      </c>
      <c r="I110" s="444">
        <f t="shared" ca="1" si="5"/>
        <v>1738394.2033175204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7210.408188907084</v>
      </c>
      <c r="L110" s="444">
        <f t="shared" ca="1" si="3"/>
        <v>1737708.3735266074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-4154095.7085830276</v>
      </c>
      <c r="C111" s="447">
        <f t="shared" si="0"/>
        <v>0</v>
      </c>
      <c r="D111" s="447">
        <f t="shared" ca="1" si="9"/>
        <v>-9883.1748839115771</v>
      </c>
      <c r="E111" s="447">
        <f t="shared" ca="1" si="1"/>
        <v>-4163978.883466939</v>
      </c>
      <c r="F111" s="431"/>
      <c r="G111" s="459">
        <f t="shared" si="13"/>
        <v>9</v>
      </c>
      <c r="H111" s="459">
        <v>104</v>
      </c>
      <c r="I111" s="444">
        <f t="shared" ca="1" si="5"/>
        <v>1737708.3735266074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7207.5505647782784</v>
      </c>
      <c r="L111" s="444">
        <f t="shared" ca="1" si="3"/>
        <v>1737019.6861115654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-4163978.883466939</v>
      </c>
      <c r="C112" s="447">
        <f t="shared" si="0"/>
        <v>0</v>
      </c>
      <c r="D112" s="447">
        <f t="shared" ca="1" si="9"/>
        <v>-9883.1748839115771</v>
      </c>
      <c r="E112" s="447">
        <f t="shared" ca="1" si="1"/>
        <v>-4173862.0583508504</v>
      </c>
      <c r="F112" s="431"/>
      <c r="G112" s="459">
        <f t="shared" si="13"/>
        <v>9</v>
      </c>
      <c r="H112" s="459">
        <v>105</v>
      </c>
      <c r="I112" s="444">
        <f t="shared" ca="1" si="5"/>
        <v>1737019.6861115654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7204.6810338822706</v>
      </c>
      <c r="L112" s="444">
        <f t="shared" ca="1" si="3"/>
        <v>1736328.1291656275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-4173862.0583508504</v>
      </c>
      <c r="C113" s="447">
        <f t="shared" si="0"/>
        <v>0</v>
      </c>
      <c r="D113" s="447">
        <f t="shared" ca="1" si="9"/>
        <v>-9883.1748839115771</v>
      </c>
      <c r="E113" s="447">
        <f t="shared" ca="1" si="1"/>
        <v>-4183745.2332347617</v>
      </c>
      <c r="F113" s="431"/>
      <c r="G113" s="459">
        <f t="shared" si="13"/>
        <v>9</v>
      </c>
      <c r="H113" s="459">
        <v>106</v>
      </c>
      <c r="I113" s="444">
        <f t="shared" ca="1" si="5"/>
        <v>1736328.1291656275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7201.7995466075308</v>
      </c>
      <c r="L113" s="444">
        <f t="shared" ca="1" si="3"/>
        <v>1735633.6907324148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-4183745.2332347617</v>
      </c>
      <c r="C114" s="447">
        <f t="shared" si="0"/>
        <v>0</v>
      </c>
      <c r="D114" s="447">
        <f t="shared" ca="1" si="9"/>
        <v>-9883.1748839115771</v>
      </c>
      <c r="E114" s="447">
        <f t="shared" ca="1" si="1"/>
        <v>-4193628.4081186731</v>
      </c>
      <c r="F114" s="431"/>
      <c r="G114" s="459">
        <f t="shared" si="13"/>
        <v>9</v>
      </c>
      <c r="H114" s="459">
        <v>107</v>
      </c>
      <c r="I114" s="444">
        <f t="shared" ca="1" si="5"/>
        <v>1735633.6907324148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7198.9060531358109</v>
      </c>
      <c r="L114" s="444">
        <f t="shared" ca="1" si="3"/>
        <v>1734936.3588057305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-4193628.4081186731</v>
      </c>
      <c r="C115" s="447">
        <f t="shared" si="0"/>
        <v>0</v>
      </c>
      <c r="D115" s="447">
        <f t="shared" ca="1" si="9"/>
        <v>-9883.1748839115771</v>
      </c>
      <c r="E115" s="447">
        <f t="shared" ca="1" si="1"/>
        <v>-4203511.583002585</v>
      </c>
      <c r="F115" s="431"/>
      <c r="G115" s="459">
        <f t="shared" si="13"/>
        <v>9</v>
      </c>
      <c r="H115" s="459">
        <v>108</v>
      </c>
      <c r="I115" s="444">
        <f t="shared" ca="1" si="5"/>
        <v>1734936.3588057305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7196.0005034412916</v>
      </c>
      <c r="L115" s="444">
        <f t="shared" ca="1" si="3"/>
        <v>1734236.1213293516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-4203511.583002585</v>
      </c>
      <c r="C116" s="447">
        <f t="shared" si="0"/>
        <v>0</v>
      </c>
      <c r="D116" s="447">
        <f t="shared" ca="1" si="9"/>
        <v>-9883.1748839115771</v>
      </c>
      <c r="E116" s="447">
        <f t="shared" ca="1" si="1"/>
        <v>-4213394.7578864964</v>
      </c>
      <c r="F116" s="431"/>
      <c r="G116" s="459">
        <f>G115+1</f>
        <v>10</v>
      </c>
      <c r="H116" s="459">
        <v>109</v>
      </c>
      <c r="I116" s="444">
        <f t="shared" ca="1" si="5"/>
        <v>1734236.1213293516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7193.0828472897147</v>
      </c>
      <c r="L116" s="444">
        <f t="shared" ca="1" si="3"/>
        <v>1733532.9661968211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-4213394.7578864964</v>
      </c>
      <c r="C117" s="447">
        <f t="shared" si="0"/>
        <v>0</v>
      </c>
      <c r="D117" s="447">
        <f t="shared" ca="1" si="9"/>
        <v>-9883.1748839115771</v>
      </c>
      <c r="E117" s="447">
        <f t="shared" ca="1" si="1"/>
        <v>-4223277.9327704078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1733532.9661968211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7190.1530342375036</v>
      </c>
      <c r="L117" s="444">
        <f t="shared" ca="1" si="3"/>
        <v>1732826.8812512383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-4223277.9327704078</v>
      </c>
      <c r="C118" s="447">
        <f t="shared" si="0"/>
        <v>0</v>
      </c>
      <c r="D118" s="447">
        <f t="shared" ca="1" si="9"/>
        <v>-9883.1748839115771</v>
      </c>
      <c r="E118" s="447">
        <f t="shared" ca="1" si="1"/>
        <v>-4233161.1076543191</v>
      </c>
      <c r="F118" s="431"/>
      <c r="G118" s="459">
        <f t="shared" si="14"/>
        <v>10</v>
      </c>
      <c r="H118" s="459">
        <v>111</v>
      </c>
      <c r="I118" s="444">
        <f t="shared" ca="1" si="5"/>
        <v>1732826.8812512383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7187.2110136309093</v>
      </c>
      <c r="L118" s="444">
        <f t="shared" ca="1" si="3"/>
        <v>1732117.854285049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-4233161.1076543191</v>
      </c>
      <c r="C119" s="447">
        <f t="shared" si="0"/>
        <v>0</v>
      </c>
      <c r="D119" s="447">
        <f t="shared" ca="1" si="9"/>
        <v>-9883.1748839115771</v>
      </c>
      <c r="E119" s="447">
        <f t="shared" ca="1" si="1"/>
        <v>-4243044.2825382305</v>
      </c>
      <c r="F119" s="431"/>
      <c r="G119" s="459">
        <f t="shared" si="14"/>
        <v>10</v>
      </c>
      <c r="H119" s="459">
        <v>112</v>
      </c>
      <c r="I119" s="444">
        <f t="shared" ca="1" si="5"/>
        <v>1732117.854285049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7184.2567346051201</v>
      </c>
      <c r="L119" s="444">
        <f t="shared" ca="1" si="3"/>
        <v>1731405.873039834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-4243044.2825382305</v>
      </c>
      <c r="C120" s="447">
        <f t="shared" si="0"/>
        <v>0</v>
      </c>
      <c r="D120" s="447">
        <f t="shared" ca="1" si="9"/>
        <v>-9883.1748839115771</v>
      </c>
      <c r="E120" s="447">
        <f t="shared" ca="1" si="1"/>
        <v>-4252927.4574221419</v>
      </c>
      <c r="F120" s="431"/>
      <c r="G120" s="459">
        <f t="shared" si="14"/>
        <v>10</v>
      </c>
      <c r="H120" s="459">
        <v>113</v>
      </c>
      <c r="I120" s="444">
        <f t="shared" ca="1" si="5"/>
        <v>1731405.873039834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7181.2901460833891</v>
      </c>
      <c r="L120" s="444">
        <f t="shared" ca="1" si="3"/>
        <v>1730690.9252060971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-4252927.4574221419</v>
      </c>
      <c r="C121" s="447">
        <f t="shared" si="0"/>
        <v>0</v>
      </c>
      <c r="D121" s="447">
        <f t="shared" ca="1" si="9"/>
        <v>-9883.1748839115771</v>
      </c>
      <c r="E121" s="447">
        <f t="shared" ca="1" si="1"/>
        <v>-4262810.6323060533</v>
      </c>
      <c r="F121" s="431"/>
      <c r="G121" s="459">
        <f t="shared" si="14"/>
        <v>10</v>
      </c>
      <c r="H121" s="459">
        <v>114</v>
      </c>
      <c r="I121" s="444">
        <f t="shared" ca="1" si="5"/>
        <v>1730690.9252060971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7178.3111967761542</v>
      </c>
      <c r="L121" s="444">
        <f t="shared" ca="1" si="3"/>
        <v>1729972.998423053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-4262810.6323060533</v>
      </c>
      <c r="C122" s="447">
        <f t="shared" si="0"/>
        <v>0</v>
      </c>
      <c r="D122" s="447">
        <f t="shared" ca="1" si="9"/>
        <v>-9883.1748839115771</v>
      </c>
      <c r="E122" s="447">
        <f t="shared" ca="1" si="1"/>
        <v>-4272693.8071899647</v>
      </c>
      <c r="F122" s="431"/>
      <c r="G122" s="459">
        <f t="shared" si="14"/>
        <v>10</v>
      </c>
      <c r="H122" s="459">
        <v>115</v>
      </c>
      <c r="I122" s="444">
        <f t="shared" ca="1" si="5"/>
        <v>1729972.998423053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7175.3198351801366</v>
      </c>
      <c r="L122" s="444">
        <f t="shared" ca="1" si="3"/>
        <v>1729252.0802784129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-4272693.8071899647</v>
      </c>
      <c r="C123" s="447">
        <f t="shared" si="0"/>
        <v>0</v>
      </c>
      <c r="D123" s="447">
        <f t="shared" ca="1" si="9"/>
        <v>-9883.1748839115771</v>
      </c>
      <c r="E123" s="447">
        <f t="shared" ca="1" si="1"/>
        <v>-4282576.9820738761</v>
      </c>
      <c r="F123" s="431"/>
      <c r="G123" s="459">
        <f t="shared" si="14"/>
        <v>10</v>
      </c>
      <c r="H123" s="459">
        <v>116</v>
      </c>
      <c r="I123" s="444">
        <f t="shared" ca="1" si="5"/>
        <v>1729252.0802784129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7172.3160095774692</v>
      </c>
      <c r="L123" s="444">
        <f t="shared" ca="1" si="3"/>
        <v>1728528.15830817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-4282576.9820738761</v>
      </c>
      <c r="C124" s="447">
        <f t="shared" si="0"/>
        <v>0</v>
      </c>
      <c r="D124" s="447">
        <f t="shared" ca="1" si="9"/>
        <v>-9883.1748839115771</v>
      </c>
      <c r="E124" s="447">
        <f t="shared" ca="1" si="1"/>
        <v>-4292460.1569577875</v>
      </c>
      <c r="F124" s="431"/>
      <c r="G124" s="459">
        <f t="shared" si="14"/>
        <v>10</v>
      </c>
      <c r="H124" s="459">
        <v>117</v>
      </c>
      <c r="I124" s="444">
        <f t="shared" ca="1" si="5"/>
        <v>1728528.15830817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7169.2996680347906</v>
      </c>
      <c r="L124" s="444">
        <f t="shared" ca="1" si="3"/>
        <v>1727801.2199963846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-4292460.1569577875</v>
      </c>
      <c r="C125" s="447">
        <f t="shared" si="0"/>
        <v>0</v>
      </c>
      <c r="D125" s="447">
        <f t="shared" ca="1" si="9"/>
        <v>-9883.1748839115771</v>
      </c>
      <c r="E125" s="447">
        <f t="shared" ca="1" si="1"/>
        <v>-4302343.3318416988</v>
      </c>
      <c r="F125" s="431"/>
      <c r="G125" s="459">
        <f t="shared" si="14"/>
        <v>10</v>
      </c>
      <c r="H125" s="459">
        <v>118</v>
      </c>
      <c r="I125" s="444">
        <f t="shared" ca="1" si="5"/>
        <v>1727801.2199963846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7166.270758402351</v>
      </c>
      <c r="L125" s="444">
        <f t="shared" ca="1" si="3"/>
        <v>1727071.2527749666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-4302343.3318416988</v>
      </c>
      <c r="C126" s="447">
        <f t="shared" si="0"/>
        <v>0</v>
      </c>
      <c r="D126" s="447">
        <f t="shared" ca="1" si="9"/>
        <v>-9883.1748839115771</v>
      </c>
      <c r="E126" s="447">
        <f t="shared" ca="1" si="1"/>
        <v>-4312226.5067256102</v>
      </c>
      <c r="F126" s="431"/>
      <c r="G126" s="459">
        <f t="shared" si="14"/>
        <v>10</v>
      </c>
      <c r="H126" s="459">
        <v>119</v>
      </c>
      <c r="I126" s="444">
        <f t="shared" ca="1" si="5"/>
        <v>1727071.2527749666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7163.229228313111</v>
      </c>
      <c r="L126" s="444">
        <f t="shared" ca="1" si="3"/>
        <v>1726338.2440234595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-4312226.5067256102</v>
      </c>
      <c r="C127" s="447">
        <f t="shared" si="0"/>
        <v>0</v>
      </c>
      <c r="D127" s="447">
        <f t="shared" ca="1" si="9"/>
        <v>-9883.1748839115771</v>
      </c>
      <c r="E127" s="447">
        <f t="shared" ca="1" si="1"/>
        <v>-4322109.6816095216</v>
      </c>
      <c r="F127" s="431"/>
      <c r="G127" s="459">
        <f t="shared" si="14"/>
        <v>10</v>
      </c>
      <c r="H127" s="459">
        <v>120</v>
      </c>
      <c r="I127" s="444">
        <f t="shared" ca="1" si="5"/>
        <v>1726338.2440234595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7160.1750251818303</v>
      </c>
      <c r="L127" s="444">
        <f t="shared" ca="1" si="3"/>
        <v>1725602.1810688211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-4322109.6816095216</v>
      </c>
      <c r="C128" s="447">
        <f t="shared" si="0"/>
        <v>0</v>
      </c>
      <c r="D128" s="447">
        <f t="shared" ca="1" si="9"/>
        <v>-9883.1748839115771</v>
      </c>
      <c r="E128" s="447">
        <f t="shared" ca="1" si="1"/>
        <v>-4331992.856493433</v>
      </c>
      <c r="F128" s="431"/>
      <c r="G128" s="459">
        <f>G127+1</f>
        <v>11</v>
      </c>
      <c r="H128" s="459">
        <v>121</v>
      </c>
      <c r="I128" s="444">
        <f t="shared" ca="1" si="5"/>
        <v>1725602.1810688211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7157.1080962041715</v>
      </c>
      <c r="L128" s="444">
        <f t="shared" ca="1" si="3"/>
        <v>1724863.0511852051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-4331992.856493433</v>
      </c>
      <c r="C129" s="447">
        <f t="shared" si="0"/>
        <v>0</v>
      </c>
      <c r="D129" s="447">
        <f t="shared" ca="1" si="9"/>
        <v>-9883.1748839115771</v>
      </c>
      <c r="E129" s="447">
        <f t="shared" ca="1" si="1"/>
        <v>-4341876.0313773444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1724863.0511852051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7154.0283883557713</v>
      </c>
      <c r="L129" s="444">
        <f t="shared" ca="1" si="3"/>
        <v>1724120.8415937407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-4341876.0313773444</v>
      </c>
      <c r="C130" s="447">
        <f t="shared" si="0"/>
        <v>0</v>
      </c>
      <c r="D130" s="447">
        <f t="shared" ca="1" si="9"/>
        <v>-9883.1748839115771</v>
      </c>
      <c r="E130" s="447">
        <f t="shared" ca="1" si="1"/>
        <v>-4351759.2062612558</v>
      </c>
      <c r="F130" s="431"/>
      <c r="G130" s="459">
        <f t="shared" si="15"/>
        <v>11</v>
      </c>
      <c r="H130" s="459">
        <v>123</v>
      </c>
      <c r="I130" s="444">
        <f t="shared" ca="1" si="5"/>
        <v>1724120.8415937407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7150.9358483913356</v>
      </c>
      <c r="L130" s="444">
        <f t="shared" ca="1" si="3"/>
        <v>1723375.5394623119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-4351759.2062612558</v>
      </c>
      <c r="C131" s="447">
        <f t="shared" si="0"/>
        <v>0</v>
      </c>
      <c r="D131" s="447">
        <f t="shared" ca="1" si="9"/>
        <v>-9883.1748839115771</v>
      </c>
      <c r="E131" s="447">
        <f t="shared" ca="1" si="1"/>
        <v>-4361642.3811451672</v>
      </c>
      <c r="F131" s="431"/>
      <c r="G131" s="459">
        <f t="shared" si="15"/>
        <v>11</v>
      </c>
      <c r="H131" s="459">
        <v>124</v>
      </c>
      <c r="I131" s="444">
        <f t="shared" ca="1" si="5"/>
        <v>1723375.5394623119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7147.8304228437146</v>
      </c>
      <c r="L131" s="444">
        <f t="shared" ca="1" si="3"/>
        <v>1722627.1319053355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-4361642.3811451672</v>
      </c>
      <c r="C132" s="447">
        <f t="shared" si="0"/>
        <v>0</v>
      </c>
      <c r="D132" s="447">
        <f t="shared" ca="1" si="9"/>
        <v>-9883.1748839115771</v>
      </c>
      <c r="E132" s="447">
        <f t="shared" ca="1" si="1"/>
        <v>-4371525.5560290786</v>
      </c>
      <c r="F132" s="431"/>
      <c r="G132" s="459">
        <f t="shared" si="15"/>
        <v>11</v>
      </c>
      <c r="H132" s="459">
        <v>125</v>
      </c>
      <c r="I132" s="444">
        <f t="shared" ca="1" si="5"/>
        <v>1722627.1319053355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7144.7120580229812</v>
      </c>
      <c r="L132" s="444">
        <f t="shared" ca="1" si="3"/>
        <v>1721875.6059835383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-4371525.5560290786</v>
      </c>
      <c r="C133" s="447">
        <f t="shared" si="0"/>
        <v>0</v>
      </c>
      <c r="D133" s="447">
        <f t="shared" ca="1" si="9"/>
        <v>-9883.1748839115771</v>
      </c>
      <c r="E133" s="447">
        <f t="shared" ca="1" si="1"/>
        <v>-4381408.7309129899</v>
      </c>
      <c r="F133" s="431"/>
      <c r="G133" s="459">
        <f t="shared" si="15"/>
        <v>11</v>
      </c>
      <c r="H133" s="459">
        <v>126</v>
      </c>
      <c r="I133" s="444">
        <f t="shared" ca="1" si="5"/>
        <v>1721875.6059835383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7141.5807000154909</v>
      </c>
      <c r="L133" s="444">
        <f t="shared" ca="1" si="3"/>
        <v>1721120.9487037335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-4381408.7309129899</v>
      </c>
      <c r="C134" s="447">
        <f t="shared" si="0"/>
        <v>0</v>
      </c>
      <c r="D134" s="447">
        <f t="shared" ca="1" si="9"/>
        <v>-9883.1748839115771</v>
      </c>
      <c r="E134" s="447">
        <f t="shared" ca="1" si="1"/>
        <v>-4391291.9057969013</v>
      </c>
      <c r="F134" s="431"/>
      <c r="G134" s="459">
        <f t="shared" si="15"/>
        <v>11</v>
      </c>
      <c r="H134" s="459">
        <v>127</v>
      </c>
      <c r="I134" s="444">
        <f t="shared" ca="1" si="5"/>
        <v>1721120.9487037335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7138.4362946829724</v>
      </c>
      <c r="L134" s="444">
        <f t="shared" ca="1" si="3"/>
        <v>1720363.1470185963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-4391291.9057969013</v>
      </c>
      <c r="C135" s="447">
        <f t="shared" si="0"/>
        <v>0</v>
      </c>
      <c r="D135" s="447">
        <f t="shared" ca="1" si="9"/>
        <v>-9883.1748839115771</v>
      </c>
      <c r="E135" s="447">
        <f t="shared" ca="1" si="1"/>
        <v>-4401175.0806808127</v>
      </c>
      <c r="F135" s="431"/>
      <c r="G135" s="459">
        <f t="shared" si="15"/>
        <v>11</v>
      </c>
      <c r="H135" s="459">
        <v>128</v>
      </c>
      <c r="I135" s="444">
        <f t="shared" ca="1" si="5"/>
        <v>1720363.1470185963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7135.2787876615666</v>
      </c>
      <c r="L135" s="444">
        <f t="shared" ca="1" si="3"/>
        <v>1719602.1878264376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-4401175.0806808127</v>
      </c>
      <c r="C136" s="447">
        <f t="shared" si="0"/>
        <v>0</v>
      </c>
      <c r="D136" s="447">
        <f t="shared" ca="1" si="9"/>
        <v>-9883.1748839115771</v>
      </c>
      <c r="E136" s="447">
        <f t="shared" ca="1" si="1"/>
        <v>-4411058.2555647241</v>
      </c>
      <c r="F136" s="431"/>
      <c r="G136" s="459">
        <f t="shared" si="15"/>
        <v>11</v>
      </c>
      <c r="H136" s="459">
        <v>129</v>
      </c>
      <c r="I136" s="444">
        <f t="shared" ca="1" si="5"/>
        <v>1719602.1878264376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7132.1081243609051</v>
      </c>
      <c r="L136" s="444">
        <f t="shared" ca="1" si="3"/>
        <v>1718838.0579709783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1718838.0579709783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7128.9242499631582</v>
      </c>
      <c r="L137" s="444">
        <f t="shared" ca="1" si="3"/>
        <v>1718070.7442411212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1718070.7442411212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7125.7271094220887</v>
      </c>
      <c r="L138" s="444">
        <f t="shared" ca="1" si="3"/>
        <v>1717300.233370723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1717300.233370723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7122.5166474620946</v>
      </c>
      <c r="L139" s="444">
        <f t="shared" ca="1" si="3"/>
        <v>1716526.5120383648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1716526.5120383648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7119.2928085772692</v>
      </c>
      <c r="L140" s="444">
        <f t="shared" ca="1" si="3"/>
        <v>1715749.5668671217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1715749.5668671217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7116.0555370304237</v>
      </c>
      <c r="L141" s="444">
        <f t="shared" ca="1" si="3"/>
        <v>1714969.3844243318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1714969.3844243318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7112.8047768521319</v>
      </c>
      <c r="L142" s="444">
        <f t="shared" ca="1" si="3"/>
        <v>1714185.9512213636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1714185.9512213636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7109.5404718397649</v>
      </c>
      <c r="L143" s="444">
        <f t="shared" ca="1" si="3"/>
        <v>1713399.2537133831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1713399.2537133831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7106.2625655565116</v>
      </c>
      <c r="L144" s="444">
        <f t="shared" ca="1" si="3"/>
        <v>1712609.2782991193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1712609.2782991193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7102.9710013304129</v>
      </c>
      <c r="L145" s="444">
        <f t="shared" ca="1" si="3"/>
        <v>1711816.0113206294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1711816.0113206294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7099.6657222533713</v>
      </c>
      <c r="L146" s="444">
        <f t="shared" ca="1" si="3"/>
        <v>1711019.4390630624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1711019.4390630624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7096.3466711801757</v>
      </c>
      <c r="L147" s="444">
        <f t="shared" ca="1" si="3"/>
        <v>1710219.5477544223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1710219.5477544223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7093.0137907275084</v>
      </c>
      <c r="L148" s="444">
        <f t="shared" ca="1" si="3"/>
        <v>1709416.3235653297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1709416.3235653297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7089.6670232729557</v>
      </c>
      <c r="L149" s="444">
        <f t="shared" ca="1" si="3"/>
        <v>1708609.7526087824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1708609.7526087824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7086.3063109540089</v>
      </c>
      <c r="L150" s="444">
        <f t="shared" ca="1" si="3"/>
        <v>1707799.8209399162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1707799.8209399162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7082.9315956670662</v>
      </c>
      <c r="L151" s="444">
        <f t="shared" ca="1" si="3"/>
        <v>1706986.514555763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1706986.514555763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7079.5428190664279</v>
      </c>
      <c r="L152" s="444">
        <f t="shared" ca="1" si="3"/>
        <v>1706169.8193950092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1706169.8193950092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7076.1399225632858</v>
      </c>
      <c r="L153" s="444">
        <f t="shared" ca="1" si="3"/>
        <v>1705349.7213377522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1705349.7213377522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7072.7228473247151</v>
      </c>
      <c r="L154" s="444">
        <f t="shared" ca="1" si="3"/>
        <v>1704526.2062052567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1704526.2062052567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7069.2915342726528</v>
      </c>
      <c r="L155" s="444">
        <f t="shared" ca="1" si="3"/>
        <v>1703699.2597597092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1703699.2597597092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7065.8459240828706</v>
      </c>
      <c r="L156" s="444">
        <f t="shared" ca="1" si="3"/>
        <v>1702868.8677039719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1702868.8677039719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7062.3859571839648</v>
      </c>
      <c r="L157" s="444">
        <f t="shared" ca="1" si="3"/>
        <v>1702035.0156813357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1702035.0156813357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7058.9115737563143</v>
      </c>
      <c r="L158" s="444">
        <f t="shared" ca="1" si="3"/>
        <v>1701197.6892752717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1701197.6892752717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7055.4227137310481</v>
      </c>
      <c r="L159" s="444">
        <f t="shared" ca="1" si="3"/>
        <v>1700356.8740091824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1700356.8740091824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7051.9193167890098</v>
      </c>
      <c r="L160" s="444">
        <f t="shared" ca="1" si="3"/>
        <v>1699512.5553461511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1699512.5553461511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7048.4013223597121</v>
      </c>
      <c r="L161" s="444">
        <f t="shared" ca="1" si="3"/>
        <v>1698664.7186886906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1698664.7186886906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7044.868669620294</v>
      </c>
      <c r="L162" s="444">
        <f t="shared" ca="1" si="3"/>
        <v>1697813.3493784906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1697813.3493784906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7041.3212974944609</v>
      </c>
      <c r="L163" s="444">
        <f t="shared" ca="1" si="3"/>
        <v>1696958.4326961648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1696958.4326961648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7037.7591446514352</v>
      </c>
      <c r="L164" s="444">
        <f t="shared" ca="1" si="3"/>
        <v>1696099.9538609961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1696099.9538609961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7034.182149504898</v>
      </c>
      <c r="L165" s="444">
        <f t="shared" ca="1" si="3"/>
        <v>1695237.8980306808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1695237.8980306808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7030.5902502119188</v>
      </c>
      <c r="L166" s="444">
        <f t="shared" ca="1" si="3"/>
        <v>1694372.2503010726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1694372.2503010726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7026.9833846718848</v>
      </c>
      <c r="L167" s="444">
        <f t="shared" ca="1" si="3"/>
        <v>1693502.9957059242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1693502.9957059242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7023.3614905254344</v>
      </c>
      <c r="L168" s="444">
        <f t="shared" ca="1" si="3"/>
        <v>1692630.1192166295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1692630.1192166295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7019.7245051533719</v>
      </c>
      <c r="L169" s="444">
        <f t="shared" ca="1" si="3"/>
        <v>1691753.6057419628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1691753.6057419628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7016.0723656755936</v>
      </c>
      <c r="L170" s="444">
        <f t="shared" ca="1" si="3"/>
        <v>1690873.4401278181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1690873.4401278181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7012.4050089499915</v>
      </c>
      <c r="L171" s="444">
        <f t="shared" ca="1" si="3"/>
        <v>1689989.607156948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1689989.607156948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7008.7223715713653</v>
      </c>
      <c r="L172" s="444">
        <f t="shared" ca="1" si="3"/>
        <v>1689102.0915486992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1689102.0915486992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7005.0243898703293</v>
      </c>
      <c r="L173" s="444">
        <f t="shared" ca="1" si="3"/>
        <v>1688210.8779587492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1688210.8779587492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7001.3109999122034</v>
      </c>
      <c r="L174" s="444">
        <f t="shared" ca="1" si="3"/>
        <v>1687315.9509788412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1687315.9509788412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6997.5821374959205</v>
      </c>
      <c r="L175" s="444">
        <f t="shared" ca="1" si="3"/>
        <v>1686417.2951365169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1686417.2951365169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6993.8377381529035</v>
      </c>
      <c r="L176" s="444">
        <f t="shared" ca="1" si="3"/>
        <v>1685514.8948948495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1685514.8948948495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6990.0777371459553</v>
      </c>
      <c r="L177" s="444">
        <f t="shared" ca="1" si="3"/>
        <v>1684608.7346521753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1684608.7346521753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6986.3020694681472</v>
      </c>
      <c r="L178" s="444">
        <f t="shared" ca="1" si="3"/>
        <v>1683698.7987418233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1683698.7987418233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6982.5106698416794</v>
      </c>
      <c r="L179" s="444">
        <f t="shared" ca="1" si="3"/>
        <v>1682785.0714318447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1682785.0714318447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6978.7034727167684</v>
      </c>
      <c r="L180" s="444">
        <f t="shared" ca="1" si="3"/>
        <v>1681867.5369247412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1681867.5369247412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6974.8804122705033</v>
      </c>
      <c r="L181" s="444">
        <f t="shared" ca="1" si="3"/>
        <v>1680946.1793571915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1680946.1793571915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6971.041422405714</v>
      </c>
      <c r="L182" s="444">
        <f t="shared" ca="1" si="3"/>
        <v>1680020.9827997771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1680020.9827997771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6967.1864367498192</v>
      </c>
      <c r="L183" s="444">
        <f t="shared" ca="1" si="3"/>
        <v>1679091.9312567066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1679091.9312567066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6963.315388653692</v>
      </c>
      <c r="L184" s="444">
        <f t="shared" ca="1" si="3"/>
        <v>1678159.00866554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1678159.00866554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6959.4282111904986</v>
      </c>
      <c r="L185" s="444">
        <f t="shared" ca="1" si="3"/>
        <v>1677222.1988969103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1677222.1988969103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6955.5248371545422</v>
      </c>
      <c r="L186" s="444">
        <f t="shared" ca="1" si="3"/>
        <v>1676281.4857542445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1676281.4857542445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6951.6051990601018</v>
      </c>
      <c r="L187" s="444">
        <f t="shared" ca="1" si="3"/>
        <v>1675336.8529734844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1675336.8529734844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6947.669229140266</v>
      </c>
      <c r="L188" s="444">
        <f t="shared" ca="1" si="3"/>
        <v>1674388.2842228045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1674388.2842228045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6943.7168593457682</v>
      </c>
      <c r="L189" s="444">
        <f t="shared" ca="1" si="3"/>
        <v>1673435.76310233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1673435.76310233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6939.7480213437912</v>
      </c>
      <c r="L190" s="444">
        <f t="shared" ca="1" si="3"/>
        <v>1672479.2731438535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1672479.2731438535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6935.762646516805</v>
      </c>
      <c r="L191" s="444">
        <f t="shared" ca="1" si="3"/>
        <v>1671518.7978105501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1671518.7978105501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6931.7606659613739</v>
      </c>
      <c r="L192" s="444">
        <f t="shared" ca="1" si="3"/>
        <v>1670554.3204966912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1670554.3204966912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6927.7420104869625</v>
      </c>
      <c r="L193" s="444">
        <f t="shared" ca="1" si="3"/>
        <v>1669585.8245273579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1669585.8245273579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6923.7066106147404</v>
      </c>
      <c r="L194" s="444">
        <f t="shared" ca="1" si="3"/>
        <v>1668613.2931581524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1668613.2931581524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6919.6543965763849</v>
      </c>
      <c r="L195" s="444">
        <f t="shared" ca="1" si="3"/>
        <v>1667636.7095749085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1667636.7095749085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6915.5852983128671</v>
      </c>
      <c r="L196" s="444">
        <f t="shared" ca="1" si="3"/>
        <v>1666656.0568934011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1666656.0568934011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6911.4992454732537</v>
      </c>
      <c r="L197" s="444">
        <f t="shared" ca="1" si="3"/>
        <v>1665671.318159054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1665671.318159054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6907.3961674134734</v>
      </c>
      <c r="L198" s="444">
        <f t="shared" ca="1" si="3"/>
        <v>1664682.4763466474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1664682.4763466474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6903.2759931951132</v>
      </c>
      <c r="L199" s="444">
        <f t="shared" ca="1" si="3"/>
        <v>1663689.5143600223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1663689.5143600223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6899.138651584175</v>
      </c>
      <c r="L200" s="444">
        <f t="shared" ca="1" si="3"/>
        <v>1662692.4150317863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1662692.4150317863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6894.9840710498574</v>
      </c>
      <c r="L201" s="444">
        <f t="shared" ca="1" si="3"/>
        <v>1661691.1611230159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1661691.1611230159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6890.8121797633166</v>
      </c>
      <c r="L202" s="444">
        <f t="shared" ca="1" si="3"/>
        <v>1660685.735322959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1660685.735322959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6886.6229055964104</v>
      </c>
      <c r="L203" s="444">
        <f t="shared" ca="1" si="3"/>
        <v>1659676.1202487352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1659676.1202487352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6882.4161761204796</v>
      </c>
      <c r="L204" s="444">
        <f t="shared" ca="1" si="3"/>
        <v>1658662.2984450355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1658662.2984450355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6878.1919186050636</v>
      </c>
      <c r="L205" s="444">
        <f t="shared" ca="1" si="3"/>
        <v>1657644.2523838202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1657644.2523838202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6873.9500600166666</v>
      </c>
      <c r="L206" s="444">
        <f t="shared" ca="1" si="3"/>
        <v>1656621.9644640167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1656621.9644640167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6869.6905270174839</v>
      </c>
      <c r="L207" s="444">
        <f t="shared" ca="1" si="3"/>
        <v>1655595.417011214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1655595.417011214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6865.4132459641405</v>
      </c>
      <c r="L208" s="444">
        <f t="shared" ca="1" si="3"/>
        <v>1654564.5922773578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1654564.5922773578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6861.1181429064063</v>
      </c>
      <c r="L209" s="444">
        <f t="shared" ca="1" si="3"/>
        <v>1653529.4724404439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1653529.4724404439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6856.8051435859306</v>
      </c>
      <c r="L210" s="444">
        <f t="shared" ca="1" si="3"/>
        <v>1652490.0396042096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1652490.0396042096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6852.4741734349545</v>
      </c>
      <c r="L211" s="444">
        <f t="shared" ca="1" si="3"/>
        <v>1651446.2757978244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1651446.2757978244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6848.1251575750175</v>
      </c>
      <c r="L212" s="444">
        <f t="shared" ca="1" si="3"/>
        <v>1650398.1629755793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1650398.1629755793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6843.7580208156623</v>
      </c>
      <c r="L213" s="444">
        <f t="shared" ca="1" si="3"/>
        <v>1649345.6830165747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1649345.6830165747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6839.3726876531437</v>
      </c>
      <c r="L214" s="444">
        <f t="shared" ca="1" si="3"/>
        <v>1648288.8177244077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1648288.8177244077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6834.9690822691146</v>
      </c>
      <c r="L215" s="444">
        <f t="shared" ca="1" si="3"/>
        <v>1647227.5488268565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1647227.5488268565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6830.5471285293179</v>
      </c>
      <c r="L216" s="444">
        <f t="shared" ca="1" si="3"/>
        <v>1646161.8579755656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1646161.8579755656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6826.106749982273</v>
      </c>
      <c r="L217" s="444">
        <f t="shared" ca="1" si="3"/>
        <v>1645091.7267457277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1645091.7267457277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6821.6478698579485</v>
      </c>
      <c r="L218" s="444">
        <f t="shared" ca="1" si="3"/>
        <v>1644017.1366357654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1644017.1366357654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6817.1704110664368</v>
      </c>
      <c r="L219" s="444">
        <f t="shared" ca="1" si="3"/>
        <v>1642938.0690670116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1642938.0690670116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6812.6742961966302</v>
      </c>
      <c r="L220" s="444">
        <f t="shared" ca="1" si="3"/>
        <v>1641854.5053833879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1641854.5053833879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6808.159447514865</v>
      </c>
      <c r="L221" s="444">
        <f t="shared" ca="1" si="3"/>
        <v>1640766.4268510826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1640766.4268510826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6803.6257869635929</v>
      </c>
      <c r="L222" s="444">
        <f t="shared" ca="1" si="3"/>
        <v>1639673.814658226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1639673.814658226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6799.073236160024</v>
      </c>
      <c r="L223" s="444">
        <f t="shared" ca="1" si="3"/>
        <v>1638576.6499145657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1638576.6499145657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6794.5017163947732</v>
      </c>
      <c r="L224" s="444">
        <f t="shared" ca="1" si="3"/>
        <v>1637474.9136511402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1637474.9136511402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6789.9111486305001</v>
      </c>
      <c r="L225" s="444">
        <f t="shared" ca="1" si="3"/>
        <v>1636368.5868199505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1636368.5868199505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6785.3014535005423</v>
      </c>
      <c r="L226" s="444">
        <f t="shared" ca="1" si="3"/>
        <v>1635257.6502936308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1635257.6502936308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6780.6725513075435</v>
      </c>
      <c r="L227" s="444">
        <f t="shared" ca="1" si="3"/>
        <v>1634142.0848651181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1634142.0848651181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6776.0243620220745</v>
      </c>
      <c r="L228" s="444">
        <f t="shared" ca="1" si="3"/>
        <v>1633021.87124732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1633021.87124732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6771.3568052812489</v>
      </c>
      <c r="L229" s="444">
        <f t="shared" ca="1" si="3"/>
        <v>1631896.990072781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1631896.990072781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6766.6698003873362</v>
      </c>
      <c r="L230" s="444">
        <f t="shared" ca="1" si="3"/>
        <v>1630767.421893348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1630767.421893348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6761.9632663063658</v>
      </c>
      <c r="L231" s="444">
        <f t="shared" ca="1" si="3"/>
        <v>1629633.1471798341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1629633.1471798341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6757.2371216667243</v>
      </c>
      <c r="L232" s="444">
        <f t="shared" ca="1" si="3"/>
        <v>1628494.1463216806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1628494.1463216806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6752.4912847577516</v>
      </c>
      <c r="L233" s="444">
        <f t="shared" ca="1" si="3"/>
        <v>1627350.3996266183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1627350.3996266183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6747.7256735283254</v>
      </c>
      <c r="L234" s="444">
        <f t="shared" ca="1" si="3"/>
        <v>1626201.8873203264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1626201.8873203264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6742.9402055854425</v>
      </c>
      <c r="L235" s="444">
        <f t="shared" ca="1" si="3"/>
        <v>1625048.5895460916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1625048.5895460916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6738.1347981927975</v>
      </c>
      <c r="L236" s="444">
        <f t="shared" ca="1" si="3"/>
        <v>1623890.4863644643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1623890.4863644643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6733.3093682693498</v>
      </c>
      <c r="L237" s="444">
        <f t="shared" ca="1" si="3"/>
        <v>1622727.5577529133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1622727.5577529133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6728.463832387888</v>
      </c>
      <c r="L238" s="444">
        <f t="shared" ca="1" si="3"/>
        <v>1621559.783605481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1621559.783605481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6723.5981067735866</v>
      </c>
      <c r="L239" s="444">
        <f t="shared" ca="1" si="3"/>
        <v>1620387.1437324344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1620387.1437324344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6718.7121073025592</v>
      </c>
      <c r="L240" s="444">
        <f t="shared" ca="1" si="3"/>
        <v>1619209.6178599168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1619209.6178599168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6713.8057495004023</v>
      </c>
      <c r="L241" s="444">
        <f t="shared" ca="1" si="3"/>
        <v>1618027.1856295969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1618027.1856295969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6708.878948540736</v>
      </c>
      <c r="L242" s="444">
        <f t="shared" ca="1" si="3"/>
        <v>1616839.8265983174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1616839.8265983174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6703.9316192437382</v>
      </c>
      <c r="L243" s="444">
        <f t="shared" ca="1" si="3"/>
        <v>1615647.5202377408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1615647.5202377408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6698.9636760746689</v>
      </c>
      <c r="L244" s="444">
        <f t="shared" ca="1" si="3"/>
        <v>1614450.2459339953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1614450.2459339953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6693.9750331423966</v>
      </c>
      <c r="L245" s="444">
        <f t="shared" ca="1" si="3"/>
        <v>1613247.9829873175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1613247.9829873175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6688.9656041979051</v>
      </c>
      <c r="L246" s="444">
        <f t="shared" ca="1" si="3"/>
        <v>1612040.7106116952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1612040.7106116952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6683.9353026328126</v>
      </c>
      <c r="L247" s="444">
        <f t="shared" ca="1" si="3"/>
        <v>1610828.4079345078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1610828.4079345078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6678.8840414778651</v>
      </c>
      <c r="L248" s="444">
        <f t="shared" ca="1" si="3"/>
        <v>1609611.0539961655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1609611.0539961655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6673.8117334014387</v>
      </c>
      <c r="L249" s="444">
        <f t="shared" ca="1" si="3"/>
        <v>1608388.6277497467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1608388.6277497467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6668.7182907080269</v>
      </c>
      <c r="L250" s="444">
        <f t="shared" ca="1" si="3"/>
        <v>1607161.1080606345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1607161.1080606345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6663.6036253367256</v>
      </c>
      <c r="L251" s="444">
        <f t="shared" ca="1" si="3"/>
        <v>1605928.4737061509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1605928.4737061509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6658.4676488597106</v>
      </c>
      <c r="L252" s="444">
        <f t="shared" ca="1" si="3"/>
        <v>1604690.7033751903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1604690.7033751903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6653.3102724807086</v>
      </c>
      <c r="L253" s="444">
        <f t="shared" ca="1" si="3"/>
        <v>1603447.7756678506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1603447.7756678506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6648.1314070334602</v>
      </c>
      <c r="L254" s="444">
        <f t="shared" ca="1" si="3"/>
        <v>1602199.6690950638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1602199.6690950638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6642.9309629801819</v>
      </c>
      <c r="L255" s="444">
        <f t="shared" ca="1" si="3"/>
        <v>1600946.3620782238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1600946.3620782238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6637.7088504100147</v>
      </c>
      <c r="L256" s="444">
        <f t="shared" ca="1" si="3"/>
        <v>1599687.8329488137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1599687.8329488137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6632.4649790374724</v>
      </c>
      <c r="L257" s="444">
        <f t="shared" ca="1" si="3"/>
        <v>1598424.0599480309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1598424.0599480309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6627.1992582008779</v>
      </c>
      <c r="L258" s="444">
        <f t="shared" ca="1" si="3"/>
        <v>1597155.0212264115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1597155.0212264115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6621.9115968607966</v>
      </c>
      <c r="L259" s="444">
        <f t="shared" ca="1" si="3"/>
        <v>1595880.694843452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1595880.694843452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6616.6019035984655</v>
      </c>
      <c r="L260" s="444">
        <f t="shared" ca="1" si="3"/>
        <v>1594601.0587672302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1594601.0587672302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6611.2700866142086</v>
      </c>
      <c r="L261" s="444">
        <f t="shared" ca="1" si="3"/>
        <v>1593316.0908740242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1593316.0908740242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6605.9160537258495</v>
      </c>
      <c r="L262" s="444">
        <f t="shared" ca="1" si="3"/>
        <v>1592025.7689479298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1592025.7689479298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6600.5397123671237</v>
      </c>
      <c r="L263" s="444">
        <f t="shared" ref="L263:L517" ca="1" si="28">I263-J263+K263</f>
        <v>1590730.0706804767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1590730.0706804767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6595.1409695860684</v>
      </c>
      <c r="L264" s="444">
        <f t="shared" ca="1" si="28"/>
        <v>1589428.9736702426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1589428.9736702426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6589.7197320434261</v>
      </c>
      <c r="L265" s="444">
        <f t="shared" ca="1" si="28"/>
        <v>1588122.4554224657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1588122.4554224657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6584.2759060110229</v>
      </c>
      <c r="L266" s="444">
        <f t="shared" ca="1" si="28"/>
        <v>1586810.4933486565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1586810.4933486565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6578.8093973701507</v>
      </c>
      <c r="L267" s="444">
        <f t="shared" ca="1" si="28"/>
        <v>1585493.0647662063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1585493.0647662063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6573.3201116099417</v>
      </c>
      <c r="L268" s="444">
        <f t="shared" ca="1" si="28"/>
        <v>1584170.1468979961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1584170.1468979961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6567.8079538257325</v>
      </c>
      <c r="L269" s="444">
        <f t="shared" ca="1" si="28"/>
        <v>1582841.7168720015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1582841.7168720015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6562.2728287174223</v>
      </c>
      <c r="L270" s="444">
        <f t="shared" ca="1" si="28"/>
        <v>1581507.7517208988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1581507.7517208988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6556.7146405878275</v>
      </c>
      <c r="L271" s="444">
        <f t="shared" ca="1" si="28"/>
        <v>1580168.2283816664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1580168.2283816664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6551.1332933410258</v>
      </c>
      <c r="L272" s="444">
        <f t="shared" ca="1" si="28"/>
        <v>1578823.123695187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1578823.123695187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6545.5286904806953</v>
      </c>
      <c r="L273" s="444">
        <f t="shared" ca="1" si="28"/>
        <v>1577472.4144058474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1577472.4144058474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6539.9007351084465</v>
      </c>
      <c r="L274" s="444">
        <f t="shared" ca="1" si="28"/>
        <v>1576116.0771611356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1576116.0771611356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6534.2493299221478</v>
      </c>
      <c r="L275" s="444">
        <f t="shared" ca="1" si="28"/>
        <v>1574754.0885112376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1574754.0885112376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6528.5743772142396</v>
      </c>
      <c r="L276" s="444">
        <f t="shared" ca="1" si="28"/>
        <v>1573386.4249086317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1573386.4249086317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6522.8757788700477</v>
      </c>
      <c r="L277" s="444">
        <f t="shared" ca="1" si="28"/>
        <v>1572013.0627076814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1572013.0627076814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6517.1534363660885</v>
      </c>
      <c r="L278" s="444">
        <f t="shared" ca="1" si="28"/>
        <v>1570633.9781642272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1570633.9781642272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6511.4072507683622</v>
      </c>
      <c r="L279" s="444">
        <f t="shared" ca="1" si="28"/>
        <v>1569249.1474351753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1569249.1474351753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6505.6371227306463</v>
      </c>
      <c r="L280" s="444">
        <f t="shared" ca="1" si="28"/>
        <v>1567858.5465780857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1567858.5465780857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6499.8429524927733</v>
      </c>
      <c r="L281" s="444">
        <f t="shared" ca="1" si="28"/>
        <v>1566462.1515507584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1566462.1515507584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6494.0246398789086</v>
      </c>
      <c r="L282" s="444">
        <f t="shared" ca="1" si="28"/>
        <v>1565059.9382108171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1565059.9382108171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6488.1820842958205</v>
      </c>
      <c r="L283" s="444">
        <f t="shared" ca="1" si="28"/>
        <v>1563651.8823152927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1563651.8823152927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6482.3151847311356</v>
      </c>
      <c r="L284" s="444">
        <f t="shared" ca="1" si="28"/>
        <v>1562237.9595202035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1562237.9595202035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6476.4238397515974</v>
      </c>
      <c r="L285" s="444">
        <f t="shared" ca="1" si="28"/>
        <v>1560818.1453801349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1560818.1453801349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6470.5079475013108</v>
      </c>
      <c r="L286" s="444">
        <f t="shared" ca="1" si="28"/>
        <v>1559392.415347816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1559392.415347816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6464.5674056999824</v>
      </c>
      <c r="L287" s="444">
        <f t="shared" ca="1" si="28"/>
        <v>1557960.7447736957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1557960.7447736957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6458.6021116411475</v>
      </c>
      <c r="L288" s="444">
        <f t="shared" ca="1" si="28"/>
        <v>1556523.1089055166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1556523.1089055166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6452.6119621904018</v>
      </c>
      <c r="L289" s="444">
        <f t="shared" ca="1" si="28"/>
        <v>1555079.4828878867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1555079.4828878867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6446.5968537836106</v>
      </c>
      <c r="L290" s="444">
        <f t="shared" ca="1" si="28"/>
        <v>1553629.8417618501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1553629.8417618501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6440.5566824251246</v>
      </c>
      <c r="L291" s="444">
        <f t="shared" ca="1" si="28"/>
        <v>1552174.1604644549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1552174.1604644549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6434.4913436859779</v>
      </c>
      <c r="L292" s="444">
        <f t="shared" ca="1" si="28"/>
        <v>1550712.4138283206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1550712.4138283206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6428.4007327020845</v>
      </c>
      <c r="L293" s="444">
        <f t="shared" ca="1" si="28"/>
        <v>1549244.5765812024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1549244.5765812024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6422.2847441724261</v>
      </c>
      <c r="L294" s="444">
        <f t="shared" ca="1" si="28"/>
        <v>1547770.6233455546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1547770.6233455546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6416.1432723572261</v>
      </c>
      <c r="L295" s="444">
        <f t="shared" ca="1" si="28"/>
        <v>1546290.5286380916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1546290.5286380916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6409.9762110761312</v>
      </c>
      <c r="L296" s="444">
        <f t="shared" ca="1" si="28"/>
        <v>1544804.2668693475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1544804.2668693475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6403.7834537063636</v>
      </c>
      <c r="L297" s="444">
        <f t="shared" ca="1" si="28"/>
        <v>1543311.8123432337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1543311.8123432337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6397.5648931808892</v>
      </c>
      <c r="L298" s="444">
        <f t="shared" ca="1" si="28"/>
        <v>1541813.1392565945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1541813.1392565945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6391.3204219865593</v>
      </c>
      <c r="L299" s="444">
        <f t="shared" ca="1" si="28"/>
        <v>1540308.2216987608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1540308.2216987608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6385.0499321622519</v>
      </c>
      <c r="L300" s="444">
        <f t="shared" ca="1" si="28"/>
        <v>1538797.0336511028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1538797.0336511028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6378.7533152970109</v>
      </c>
      <c r="L301" s="444">
        <f t="shared" ca="1" si="28"/>
        <v>1537279.5489865795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1537279.5489865795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6372.4304625281638</v>
      </c>
      <c r="L302" s="444">
        <f t="shared" ca="1" si="28"/>
        <v>1535755.7414692875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1535755.7414692875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6366.0812645394471</v>
      </c>
      <c r="L303" s="444">
        <f t="shared" ca="1" si="28"/>
        <v>1534225.5847540067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1534225.5847540067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6359.7056115591104</v>
      </c>
      <c r="L304" s="444">
        <f t="shared" ca="1" si="28"/>
        <v>1532689.0523857456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1532689.0523857456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6353.3033933580218</v>
      </c>
      <c r="L305" s="444">
        <f t="shared" ca="1" si="28"/>
        <v>1531146.1177992835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1531146.1177992835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6346.8744992477632</v>
      </c>
      <c r="L306" s="444">
        <f t="shared" ca="1" si="28"/>
        <v>1529596.7543187111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1529596.7543187111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6340.4188180787123</v>
      </c>
      <c r="L307" s="444">
        <f t="shared" ca="1" si="28"/>
        <v>1528040.9351569696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1528040.9351569696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6333.9362382381223</v>
      </c>
      <c r="L308" s="444">
        <f t="shared" ca="1" si="28"/>
        <v>1526478.6334153875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1526478.6334153875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6327.4266476481971</v>
      </c>
      <c r="L309" s="444">
        <f t="shared" ca="1" si="28"/>
        <v>1524909.8220832155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1524909.8220832155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6320.8899337641469</v>
      </c>
      <c r="L310" s="444">
        <f t="shared" ca="1" si="28"/>
        <v>1523334.4740371595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1523334.4740371595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6314.3259835722465</v>
      </c>
      <c r="L311" s="444">
        <f t="shared" ca="1" si="28"/>
        <v>1521752.5620409115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1521752.5620409115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6307.7346835878807</v>
      </c>
      <c r="L312" s="444">
        <f t="shared" ca="1" si="28"/>
        <v>1520164.0587446792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1520164.0587446792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6301.1159198535788</v>
      </c>
      <c r="L313" s="444">
        <f t="shared" ca="1" si="28"/>
        <v>1518568.9366847125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1518568.9366847125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6294.4695779370513</v>
      </c>
      <c r="L314" s="444">
        <f t="shared" ca="1" si="28"/>
        <v>1516967.1682828295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1516967.1682828295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6287.7955429292051</v>
      </c>
      <c r="L315" s="444">
        <f t="shared" ca="1" si="28"/>
        <v>1515358.7258459385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1515358.7258459385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6281.09369944216</v>
      </c>
      <c r="L316" s="444">
        <f t="shared" ca="1" si="28"/>
        <v>1513743.5815655605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1513743.5815655605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6274.3639316072513</v>
      </c>
      <c r="L317" s="444">
        <f t="shared" ca="1" si="28"/>
        <v>1512121.7075173475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1512121.7075173475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6267.6061230730302</v>
      </c>
      <c r="L318" s="444">
        <f t="shared" ca="1" si="28"/>
        <v>1510493.0756606003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1510493.0756606003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6260.8201570032506</v>
      </c>
      <c r="L319" s="444">
        <f t="shared" ca="1" si="28"/>
        <v>1508857.6578377835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1508857.6578377835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6254.0059160748469</v>
      </c>
      <c r="L320" s="444">
        <f t="shared" ca="1" si="28"/>
        <v>1507215.4257740381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1507215.4257740381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6247.1632824759072</v>
      </c>
      <c r="L321" s="444">
        <f t="shared" ca="1" si="28"/>
        <v>1505566.3510766937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1505566.3510766937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6240.2921379036397</v>
      </c>
      <c r="L322" s="444">
        <f t="shared" ca="1" si="28"/>
        <v>1503910.4052347771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1503910.4052347771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6233.3923635623205</v>
      </c>
      <c r="L323" s="444">
        <f t="shared" ca="1" si="28"/>
        <v>1502247.5596185192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1502247.5596185192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6226.4638401612456</v>
      </c>
      <c r="L324" s="444">
        <f t="shared" ca="1" si="28"/>
        <v>1500577.7854788601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1500577.7854788601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6219.5064479126659</v>
      </c>
      <c r="L325" s="444">
        <f t="shared" ca="1" si="28"/>
        <v>1498901.0539469526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1498901.0539469526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6212.520066529718</v>
      </c>
      <c r="L326" s="444">
        <f t="shared" ca="1" si="28"/>
        <v>1497217.3360336621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1497217.3360336621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6205.5045752243414</v>
      </c>
      <c r="L327" s="444">
        <f t="shared" ca="1" si="28"/>
        <v>1495526.6026290662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1495526.6026290662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6198.4598527051912</v>
      </c>
      <c r="L328" s="444">
        <f t="shared" ca="1" si="28"/>
        <v>1493828.8245019512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1493828.8245019512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6191.3857771755456</v>
      </c>
      <c r="L329" s="444">
        <f t="shared" ca="1" si="28"/>
        <v>1492123.9722993067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1492123.9722993067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6184.2822263311937</v>
      </c>
      <c r="L330" s="444">
        <f t="shared" ca="1" si="28"/>
        <v>1490412.0165458177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1490412.0165458177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6177.1490773583228</v>
      </c>
      <c r="L331" s="444">
        <f t="shared" ca="1" si="28"/>
        <v>1488692.9276433559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1488692.9276433559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6169.9862069313986</v>
      </c>
      <c r="L332" s="444">
        <f t="shared" ca="1" si="28"/>
        <v>1486966.675870467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1486966.675870467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6162.7934912110277</v>
      </c>
      <c r="L333" s="444">
        <f t="shared" ca="1" si="28"/>
        <v>1485233.2313818578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1485233.2313818578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6155.5708058418231</v>
      </c>
      <c r="L334" s="444">
        <f t="shared" ca="1" si="28"/>
        <v>1483492.5642078794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1483492.5642078794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6148.318025950246</v>
      </c>
      <c r="L335" s="444">
        <f t="shared" ca="1" si="28"/>
        <v>1481744.6442540095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1481744.6442540095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6141.0350261424555</v>
      </c>
      <c r="L336" s="444">
        <f t="shared" ca="1" si="28"/>
        <v>1479989.4413003316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1479989.4413003316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6133.7216805021308</v>
      </c>
      <c r="L337" s="444">
        <f t="shared" ca="1" si="28"/>
        <v>1478226.9250010136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1478226.9250010136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6126.3778625883051</v>
      </c>
      <c r="L338" s="444">
        <f t="shared" ca="1" si="28"/>
        <v>1476457.0648837816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1476457.0648837816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6119.0034454331726</v>
      </c>
      <c r="L339" s="444">
        <f t="shared" ca="1" si="28"/>
        <v>1474679.8303493946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1474679.8303493946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6111.5983015398933</v>
      </c>
      <c r="L340" s="444">
        <f t="shared" ca="1" si="28"/>
        <v>1472895.1906711143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1472895.1906711143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6104.1623028803915</v>
      </c>
      <c r="L341" s="444">
        <f t="shared" ca="1" si="28"/>
        <v>1471103.1149941743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1471103.1149941743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6096.6953208931418</v>
      </c>
      <c r="L342" s="444">
        <f t="shared" ca="1" si="28"/>
        <v>1469303.5723352472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1469303.5723352472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6089.1972264809456</v>
      </c>
      <c r="L343" s="444">
        <f t="shared" ca="1" si="28"/>
        <v>1467496.531581908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1467496.531581908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6081.667890008699</v>
      </c>
      <c r="L344" s="444">
        <f t="shared" ca="1" si="28"/>
        <v>1465681.9614920965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1465681.9614920965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6074.1071813011513</v>
      </c>
      <c r="L345" s="444">
        <f t="shared" ca="1" si="28"/>
        <v>1463859.8306935774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1463859.8306935774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6066.5149696406552</v>
      </c>
      <c r="L346" s="444">
        <f t="shared" ca="1" si="28"/>
        <v>1462030.1076833978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1462030.1076833978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6058.8911237649063</v>
      </c>
      <c r="L347" s="444">
        <f t="shared" ca="1" si="28"/>
        <v>1460192.7608273425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1460192.7608273425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6051.2355118646765</v>
      </c>
      <c r="L348" s="444">
        <f t="shared" ca="1" si="28"/>
        <v>1458347.7583593871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1458347.7583593871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6043.5480015815283</v>
      </c>
      <c r="L349" s="444">
        <f t="shared" ca="1" si="28"/>
        <v>1456495.0683811484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1456495.0683811484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6035.828460005534</v>
      </c>
      <c r="L350" s="444">
        <f t="shared" ca="1" si="28"/>
        <v>1454634.6588613337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1454634.6588613337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6028.0767536729727</v>
      </c>
      <c r="L351" s="444">
        <f t="shared" ca="1" si="28"/>
        <v>1452766.4976351864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1452766.4976351864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6020.2927485640257</v>
      </c>
      <c r="L352" s="444">
        <f t="shared" ca="1" si="28"/>
        <v>1450890.5524039301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1450890.5524039301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6012.4763101004573</v>
      </c>
      <c r="L353" s="444">
        <f t="shared" ca="1" si="28"/>
        <v>1449006.7907342103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1449006.7907342103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6004.627303143292</v>
      </c>
      <c r="L354" s="444">
        <f t="shared" ca="1" si="28"/>
        <v>1447115.1800575333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1447115.1800575333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5996.7455919904714</v>
      </c>
      <c r="L355" s="444">
        <f t="shared" ca="1" si="28"/>
        <v>1445215.6876697035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1445215.6876697035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5988.8310403745136</v>
      </c>
      <c r="L356" s="444">
        <f t="shared" ca="1" si="28"/>
        <v>1443308.2807302577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1443308.2807302577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5980.8835114601561</v>
      </c>
      <c r="L357" s="444">
        <f t="shared" ca="1" si="28"/>
        <v>1441392.9262618977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1441392.9262618977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5972.9028678419891</v>
      </c>
      <c r="L358" s="444">
        <f t="shared" ca="1" si="28"/>
        <v>1439469.5911499194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1439469.5911499194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5964.8889715420801</v>
      </c>
      <c r="L359" s="444">
        <f t="shared" ca="1" si="28"/>
        <v>1437538.2421416412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1437538.2421416412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5956.841684007587</v>
      </c>
      <c r="L360" s="444">
        <f t="shared" ca="1" si="28"/>
        <v>1435598.8458458285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1435598.8458458285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5948.7608661083677</v>
      </c>
      <c r="L361" s="444">
        <f t="shared" ca="1" si="28"/>
        <v>1433651.3687321167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1433651.3687321167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5940.6463781345683</v>
      </c>
      <c r="L362" s="444">
        <f t="shared" ca="1" si="28"/>
        <v>1431695.777130431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1431695.777130431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5932.4980797942117</v>
      </c>
      <c r="L363" s="444">
        <f t="shared" ca="1" si="28"/>
        <v>1429732.037230405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1429732.037230405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5924.3158302107695</v>
      </c>
      <c r="L364" s="444">
        <f t="shared" ca="1" si="28"/>
        <v>1427760.1150807955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1427760.1150807955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5916.0994879207301</v>
      </c>
      <c r="L365" s="444">
        <f t="shared" ca="1" si="28"/>
        <v>1425779.976588896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1425779.976588896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5907.8489108711492</v>
      </c>
      <c r="L366" s="444">
        <f t="shared" ca="1" si="28"/>
        <v>1423791.587519947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1423791.587519947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5899.5639564171943</v>
      </c>
      <c r="L367" s="444">
        <f t="shared" ca="1" si="28"/>
        <v>1421794.9134965439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1421794.9134965439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5891.2444813196817</v>
      </c>
      <c r="L368" s="444">
        <f t="shared" ca="1" si="28"/>
        <v>1419789.9199980434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1419789.9199980434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5882.8903417425963</v>
      </c>
      <c r="L369" s="444">
        <f t="shared" ca="1" si="28"/>
        <v>1417776.5723599659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1417776.5723599659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5874.5013932506072</v>
      </c>
      <c r="L370" s="444">
        <f t="shared" ca="1" si="28"/>
        <v>1415754.8357733963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1415754.8357733963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5866.0774908065669</v>
      </c>
      <c r="L371" s="444">
        <f t="shared" ca="1" si="28"/>
        <v>1413724.6752843827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1413724.6752843827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5857.6184887690097</v>
      </c>
      <c r="L372" s="444">
        <f t="shared" ca="1" si="28"/>
        <v>1411686.0557933315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1411686.0557933315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5849.1242408896305</v>
      </c>
      <c r="L373" s="444">
        <f t="shared" ca="1" si="28"/>
        <v>1409638.9420544009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1409638.9420544009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5840.5946003107529</v>
      </c>
      <c r="L374" s="444">
        <f t="shared" ca="1" si="28"/>
        <v>1407583.2986748915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1407583.2986748915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5832.0294195627966</v>
      </c>
      <c r="L375" s="444">
        <f t="shared" ca="1" si="28"/>
        <v>1405519.090114634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1405519.090114634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5823.4285505617245</v>
      </c>
      <c r="L376" s="444">
        <f t="shared" ca="1" si="28"/>
        <v>1403446.2806853754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1403446.2806853754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5814.7918446064796</v>
      </c>
      <c r="L377" s="444">
        <f t="shared" ca="1" si="28"/>
        <v>1401364.8345501616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1401364.8345501616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5806.1191523764228</v>
      </c>
      <c r="L378" s="444">
        <f t="shared" ca="1" si="28"/>
        <v>1399274.7157227178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1399274.7157227178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5797.4103239287397</v>
      </c>
      <c r="L379" s="444">
        <f t="shared" ca="1" si="28"/>
        <v>1397175.8880668264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1397175.8880668264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5788.6652086958593</v>
      </c>
      <c r="L380" s="444">
        <f t="shared" ca="1" si="28"/>
        <v>1395068.3152957021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1395068.3152957021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5779.8836554828413</v>
      </c>
      <c r="L381" s="444">
        <f t="shared" ca="1" si="28"/>
        <v>1392951.9609713648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1392951.9609713648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5771.0655124647692</v>
      </c>
      <c r="L382" s="444">
        <f t="shared" ca="1" si="28"/>
        <v>1390826.7885040094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1390826.7885040094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5762.2106271841212</v>
      </c>
      <c r="L383" s="444">
        <f t="shared" ca="1" si="28"/>
        <v>1388692.7611513732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1388692.7611513732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5753.3188465481371</v>
      </c>
      <c r="L384" s="444">
        <f t="shared" ca="1" si="28"/>
        <v>1386549.8420181011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1386549.8420181011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5744.3900168261707</v>
      </c>
      <c r="L385" s="444">
        <f t="shared" ca="1" si="28"/>
        <v>1384397.994055107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1384397.994055107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5735.4239836470279</v>
      </c>
      <c r="L386" s="444">
        <f t="shared" ca="1" si="28"/>
        <v>1382237.1800589338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1382237.1800589338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5726.420591996306</v>
      </c>
      <c r="L387" s="444">
        <f t="shared" ca="1" si="28"/>
        <v>1380067.3626711098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1380067.3626711098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5717.3796862137069</v>
      </c>
      <c r="L388" s="444">
        <f t="shared" ca="1" si="28"/>
        <v>1377888.5043775034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1377888.5043775034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5708.301109990347</v>
      </c>
      <c r="L389" s="444">
        <f t="shared" ca="1" si="28"/>
        <v>1375700.5675076735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1375700.5675076735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5699.1847063660553</v>
      </c>
      <c r="L390" s="444">
        <f t="shared" ca="1" si="28"/>
        <v>1373503.5142342194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1373503.5142342194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5690.0303177266633</v>
      </c>
      <c r="L391" s="444">
        <f t="shared" ca="1" si="28"/>
        <v>1371297.306572126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1371297.306572126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5680.8377858012736</v>
      </c>
      <c r="L392" s="444">
        <f t="shared" ca="1" si="28"/>
        <v>1369081.9063781071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1369081.9063781071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5671.6069516595289</v>
      </c>
      <c r="L393" s="444">
        <f t="shared" ca="1" si="28"/>
        <v>1366857.2753499465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1366857.2753499465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5662.3376557088595</v>
      </c>
      <c r="L394" s="444">
        <f t="shared" ca="1" si="28"/>
        <v>1364623.3750258351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1364623.3750258351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5653.0297376917288</v>
      </c>
      <c r="L395" s="444">
        <f t="shared" ca="1" si="28"/>
        <v>1362380.1667837065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1362380.1667837065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5643.6830366828599</v>
      </c>
      <c r="L396" s="444">
        <f t="shared" ca="1" si="28"/>
        <v>1360127.6118405692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1360127.6118405692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5634.2973910864539</v>
      </c>
      <c r="L397" s="444">
        <f t="shared" ca="1" si="28"/>
        <v>1357865.6712518353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1357865.6712518353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5624.8726386333965</v>
      </c>
      <c r="L398" s="444">
        <f t="shared" ca="1" si="28"/>
        <v>1355594.3059106485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1355594.3059106485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5615.4086163784514</v>
      </c>
      <c r="L399" s="444">
        <f t="shared" ca="1" si="28"/>
        <v>1353313.4765472068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1353313.4765472068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5605.9051606974435</v>
      </c>
      <c r="L400" s="444">
        <f t="shared" ca="1" si="28"/>
        <v>1351023.1437280839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1351023.1437280839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5596.3621072844317</v>
      </c>
      <c r="L401" s="444">
        <f t="shared" ca="1" si="28"/>
        <v>1348723.2678555481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1348723.2678555481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5586.7792911488659</v>
      </c>
      <c r="L402" s="444">
        <f t="shared" ca="1" si="28"/>
        <v>1346413.8091668766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1346413.8091668766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5577.1565466127349</v>
      </c>
      <c r="L403" s="444">
        <f t="shared" ca="1" si="28"/>
        <v>1344094.7277336691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1344094.7277336691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5567.4937073077035</v>
      </c>
      <c r="L404" s="444">
        <f t="shared" ca="1" si="28"/>
        <v>1341765.9834611565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1341765.9834611565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5557.7906061722342</v>
      </c>
      <c r="L405" s="444">
        <f t="shared" ca="1" si="28"/>
        <v>1339427.5360875085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1339427.5360875085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5548.0470754487014</v>
      </c>
      <c r="L406" s="444">
        <f t="shared" ca="1" si="28"/>
        <v>1337079.3451831371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1337079.3451831371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5538.2629466804865</v>
      </c>
      <c r="L407" s="444">
        <f t="shared" ca="1" si="28"/>
        <v>1334721.3701499973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1334721.3701499973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5528.4380507090709</v>
      </c>
      <c r="L408" s="444">
        <f t="shared" ca="1" si="28"/>
        <v>1332353.570220886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1332353.570220886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5518.5722176711079</v>
      </c>
      <c r="L409" s="444">
        <f t="shared" ca="1" si="28"/>
        <v>1329975.904458737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1329975.904458737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5508.6652769954862</v>
      </c>
      <c r="L410" s="444">
        <f t="shared" ca="1" si="28"/>
        <v>1327588.3317559122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1327588.3317559122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5498.7170574003831</v>
      </c>
      <c r="L411" s="444">
        <f t="shared" ca="1" si="28"/>
        <v>1325190.8108334923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1325190.8108334923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5488.7273868903003</v>
      </c>
      <c r="L412" s="444">
        <f t="shared" ca="1" si="28"/>
        <v>1322783.3002405623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1322783.3002405623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5478.6960927530918</v>
      </c>
      <c r="L413" s="444">
        <f t="shared" ca="1" si="28"/>
        <v>1320365.7583534953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1320365.7583534953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5468.623001556979</v>
      </c>
      <c r="L414" s="444">
        <f t="shared" ca="1" si="28"/>
        <v>1317938.1433752321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1317938.1433752321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5458.5079391475492</v>
      </c>
      <c r="L415" s="444">
        <f t="shared" ca="1" si="28"/>
        <v>1315500.4133345594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1315500.4133345594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5448.3507306447464</v>
      </c>
      <c r="L416" s="444">
        <f t="shared" ca="1" si="28"/>
        <v>1313052.526085384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1313052.526085384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5438.1512004398492</v>
      </c>
      <c r="L417" s="444">
        <f t="shared" ca="1" si="28"/>
        <v>1310594.4393060035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1310594.4393060035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5427.9091721924306</v>
      </c>
      <c r="L418" s="444">
        <f t="shared" ca="1" si="28"/>
        <v>1308126.1104983757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1308126.1104983757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5417.6244688273146</v>
      </c>
      <c r="L419" s="444">
        <f t="shared" ca="1" si="28"/>
        <v>1305647.4969873829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1305647.4969873829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5407.2969125315112</v>
      </c>
      <c r="L420" s="444">
        <f t="shared" ca="1" si="28"/>
        <v>1303158.5559200943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1303158.5559200943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5396.9263247511417</v>
      </c>
      <c r="L421" s="444">
        <f t="shared" ca="1" si="28"/>
        <v>1300659.2442650252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1300659.2442650252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5386.5125261883541</v>
      </c>
      <c r="L422" s="444">
        <f t="shared" ca="1" si="28"/>
        <v>1298149.5188113933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1298149.5188113933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5376.0553367982211</v>
      </c>
      <c r="L423" s="444">
        <f t="shared" ca="1" si="28"/>
        <v>1295629.3361683714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1295629.3361683714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5365.5545757856298</v>
      </c>
      <c r="L424" s="444">
        <f t="shared" ca="1" si="28"/>
        <v>1293098.6527643367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1293098.6527643367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5355.0100616021518</v>
      </c>
      <c r="L425" s="444">
        <f t="shared" ca="1" si="28"/>
        <v>1290557.4248461185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1290557.4248461185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5344.4216119429093</v>
      </c>
      <c r="L426" s="444">
        <f t="shared" ca="1" si="28"/>
        <v>1288005.6084782411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1288005.6084782411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5333.7890437434207</v>
      </c>
      <c r="L427" s="444">
        <f t="shared" ca="1" si="28"/>
        <v>1285443.1595421643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1285443.1595421643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5323.1121731764333</v>
      </c>
      <c r="L428" s="444">
        <f t="shared" ca="1" si="28"/>
        <v>1282870.0337355204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1282870.0337355204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5312.3908156487505</v>
      </c>
      <c r="L429" s="444">
        <f t="shared" ca="1" si="28"/>
        <v>1280286.1865713489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1280286.1865713489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5301.6247857980361</v>
      </c>
      <c r="L430" s="444">
        <f t="shared" ca="1" si="28"/>
        <v>1277691.5733773268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1277691.5733773268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5290.813897489611</v>
      </c>
      <c r="L431" s="444">
        <f t="shared" ca="1" si="28"/>
        <v>1275086.1492949962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1275086.1492949962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5279.9579638132327</v>
      </c>
      <c r="L432" s="444">
        <f t="shared" ca="1" si="28"/>
        <v>1272469.8692789893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1272469.8692789893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5269.0567970798711</v>
      </c>
      <c r="L433" s="444">
        <f t="shared" ca="1" si="28"/>
        <v>1269842.688096249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1269842.688096249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5258.1102088184534</v>
      </c>
      <c r="L434" s="444">
        <f t="shared" ca="1" si="28"/>
        <v>1267204.5603252472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1267204.5603252472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5247.1180097726128</v>
      </c>
      <c r="L435" s="444">
        <f t="shared" ca="1" si="28"/>
        <v>1264555.4403551996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1264555.4403551996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5236.0800098974141</v>
      </c>
      <c r="L436" s="444">
        <f t="shared" ca="1" si="28"/>
        <v>1261895.2823852769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1261895.2823852769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5224.9960183560688</v>
      </c>
      <c r="L437" s="444">
        <f t="shared" ca="1" si="28"/>
        <v>1259224.0404238128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1259224.0404238128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5213.8658435166353</v>
      </c>
      <c r="L438" s="444">
        <f t="shared" ca="1" si="28"/>
        <v>1256541.6682875091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1256541.6682875091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5202.689292948704</v>
      </c>
      <c r="L439" s="444">
        <f t="shared" ca="1" si="28"/>
        <v>1253848.1196006376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1253848.1196006376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5191.4661734200727</v>
      </c>
      <c r="L440" s="444">
        <f t="shared" ca="1" si="28"/>
        <v>1251143.3477942373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1251143.3477942373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5180.1962908934047</v>
      </c>
      <c r="L441" s="444">
        <f t="shared" ca="1" si="28"/>
        <v>1248427.3061053106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1248427.3061053106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5168.8794505228761</v>
      </c>
      <c r="L442" s="444">
        <f t="shared" ca="1" si="28"/>
        <v>1245699.9475760132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1245699.9475760132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5157.5154566508036</v>
      </c>
      <c r="L443" s="444">
        <f t="shared" ca="1" si="28"/>
        <v>1242961.2250528438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1242961.2250528438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5146.1041128042652</v>
      </c>
      <c r="L444" s="444">
        <f t="shared" ca="1" si="28"/>
        <v>1240211.0911858277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1240211.0911858277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5134.6452216916978</v>
      </c>
      <c r="L445" s="444">
        <f t="shared" ca="1" si="28"/>
        <v>1237449.4984276993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1237449.4984276993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5123.1385851994964</v>
      </c>
      <c r="L446" s="444">
        <f t="shared" ca="1" si="28"/>
        <v>1234676.3990330787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1234676.3990330787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5111.5840043885764</v>
      </c>
      <c r="L447" s="444">
        <f t="shared" ca="1" si="28"/>
        <v>1231891.7450576471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1231891.7450576471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5099.9812794909449</v>
      </c>
      <c r="L448" s="444">
        <f t="shared" ca="1" si="28"/>
        <v>1229095.4883573179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1229095.4883573179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5088.3302099062403</v>
      </c>
      <c r="L449" s="444">
        <f t="shared" ca="1" si="28"/>
        <v>1226287.5805874038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1226287.5805874038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5076.6305941982646</v>
      </c>
      <c r="L450" s="444">
        <f t="shared" ca="1" si="28"/>
        <v>1223467.973201782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1223467.973201782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5064.8822300915072</v>
      </c>
      <c r="L451" s="444">
        <f t="shared" ca="1" si="28"/>
        <v>1220636.6174520534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1220636.6174520534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5053.0849144676376</v>
      </c>
      <c r="L452" s="444">
        <f t="shared" ca="1" si="28"/>
        <v>1217793.4643867007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1217793.4643867007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5041.2384433620018</v>
      </c>
      <c r="L453" s="444">
        <f t="shared" ca="1" si="28"/>
        <v>1214938.4648502425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1214938.4648502425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5029.3426119600927</v>
      </c>
      <c r="L454" s="444">
        <f t="shared" ca="1" si="28"/>
        <v>1212071.5694823824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1212071.5694823824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5017.3972145940088</v>
      </c>
      <c r="L455" s="444">
        <f t="shared" ca="1" si="28"/>
        <v>1209192.7287171562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1209192.7287171562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5005.4020447389003</v>
      </c>
      <c r="L456" s="444">
        <f t="shared" ca="1" si="28"/>
        <v>1206301.8927820749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1206301.8927820749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4993.3568950093941</v>
      </c>
      <c r="L457" s="444">
        <f t="shared" ca="1" si="28"/>
        <v>1203399.0116972639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1203399.0116972639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4981.2615571560154</v>
      </c>
      <c r="L458" s="444">
        <f t="shared" ca="1" si="28"/>
        <v>1200484.0352745997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1200484.0352745997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4969.1158220615807</v>
      </c>
      <c r="L459" s="444">
        <f t="shared" ca="1" si="28"/>
        <v>1197556.9131168411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1197556.9131168411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4956.9194797375867</v>
      </c>
      <c r="L460" s="444">
        <f t="shared" ca="1" si="28"/>
        <v>1194617.5946167584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1194617.5946167584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4944.6723193205753</v>
      </c>
      <c r="L461" s="444">
        <f t="shared" ca="1" si="28"/>
        <v>1191666.0289562587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1191666.0289562587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4932.3741290684939</v>
      </c>
      <c r="L462" s="444">
        <f t="shared" ca="1" si="28"/>
        <v>1188702.165105507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1188702.165105507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4920.024696357028</v>
      </c>
      <c r="L463" s="444">
        <f t="shared" ca="1" si="28"/>
        <v>1185725.9518220439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1185725.9518220439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4907.6238076759319</v>
      </c>
      <c r="L464" s="444">
        <f t="shared" ca="1" si="28"/>
        <v>1182737.3376498995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1182737.3376498995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4895.17124862533</v>
      </c>
      <c r="L465" s="444">
        <f t="shared" ca="1" si="28"/>
        <v>1179736.2709187046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1179736.2709187046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4882.6668039120177</v>
      </c>
      <c r="L466" s="444">
        <f t="shared" ca="1" si="28"/>
        <v>1176722.6997427964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1176722.6997427964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4870.1102573457338</v>
      </c>
      <c r="L467" s="444">
        <f t="shared" ca="1" si="28"/>
        <v>1173696.5720203219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1173696.5720203219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4857.5013918354234</v>
      </c>
      <c r="L468" s="444">
        <f t="shared" ca="1" si="28"/>
        <v>1170657.8354323371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1170657.8354323371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4844.8399893854867</v>
      </c>
      <c r="L469" s="444">
        <f t="shared" ca="1" si="28"/>
        <v>1167606.4374419025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1167606.4374419025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4832.1258310920093</v>
      </c>
      <c r="L470" s="444">
        <f t="shared" ca="1" si="28"/>
        <v>1164542.3252931742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1164542.3252931742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4819.358697138975</v>
      </c>
      <c r="L471" s="444">
        <f t="shared" ca="1" si="28"/>
        <v>1161465.446010493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1161465.446010493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4806.5383667944698</v>
      </c>
      <c r="L472" s="444">
        <f t="shared" ca="1" si="28"/>
        <v>1158375.7463974673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1158375.7463974673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4793.6646184068632</v>
      </c>
      <c r="L473" s="444">
        <f t="shared" ca="1" si="28"/>
        <v>1155273.173036054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1155273.173036054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4780.7372294009738</v>
      </c>
      <c r="L474" s="444">
        <f t="shared" ca="1" si="28"/>
        <v>1152157.6722856348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1152157.6722856348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4767.7559762742276</v>
      </c>
      <c r="L475" s="444">
        <f t="shared" ca="1" si="28"/>
        <v>1149029.1902820887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1149029.1902820887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4754.7206345927852</v>
      </c>
      <c r="L476" s="444">
        <f t="shared" ca="1" si="28"/>
        <v>1145887.6729368612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1145887.6729368612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4741.6309789876705</v>
      </c>
      <c r="L477" s="444">
        <f t="shared" ca="1" si="28"/>
        <v>1142733.0659360287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1142733.0659360287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4728.4867831508691</v>
      </c>
      <c r="L478" s="444">
        <f t="shared" ca="1" si="28"/>
        <v>1139565.3147393593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1139565.3147393593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4715.2878198314129</v>
      </c>
      <c r="L479" s="444">
        <f t="shared" ca="1" si="28"/>
        <v>1136384.3645793705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1136384.3645793705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4702.0338608314596</v>
      </c>
      <c r="L480" s="444">
        <f t="shared" ca="1" si="28"/>
        <v>1133190.1604603818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1133190.1604603818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4688.7246770023394</v>
      </c>
      <c r="L481" s="444">
        <f t="shared" ca="1" si="28"/>
        <v>1129982.6471575638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1129982.6471575638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4675.3600382405984</v>
      </c>
      <c r="L482" s="444">
        <f t="shared" ca="1" si="28"/>
        <v>1126761.7692159843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1126761.7692159843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4661.9397134840165</v>
      </c>
      <c r="L483" s="444">
        <f t="shared" ca="1" si="28"/>
        <v>1123527.4709496479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1123527.4709496479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4648.4634707076157</v>
      </c>
      <c r="L484" s="444">
        <f t="shared" ca="1" si="28"/>
        <v>1120279.6964405354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1120279.6964405354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4634.9310769196463</v>
      </c>
      <c r="L485" s="444">
        <f t="shared" ca="1" si="28"/>
        <v>1117018.3895376348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1117018.3895376348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4621.3422981575604</v>
      </c>
      <c r="L486" s="444">
        <f t="shared" ca="1" si="28"/>
        <v>1113743.4938559721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1113743.4938559721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4607.6968994839663</v>
      </c>
      <c r="L487" s="444">
        <f t="shared" ca="1" si="28"/>
        <v>1110454.9527756358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1110454.9527756358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4593.9946449825648</v>
      </c>
      <c r="L488" s="444">
        <f t="shared" ca="1" si="28"/>
        <v>1107152.709440798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1107152.709440798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4580.2352977540741</v>
      </c>
      <c r="L489" s="444">
        <f t="shared" ca="1" si="28"/>
        <v>1103836.706758732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1103836.706758732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4566.4186199121323</v>
      </c>
      <c r="L490" s="444">
        <f t="shared" ca="1" si="28"/>
        <v>1100506.8873988239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1100506.8873988239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4552.544372579182</v>
      </c>
      <c r="L491" s="444">
        <f t="shared" ca="1" si="28"/>
        <v>1097163.1937915827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1097163.1937915827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4538.6123158823439</v>
      </c>
      <c r="L492" s="444">
        <f t="shared" ca="1" si="28"/>
        <v>1093805.5681276447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1093805.5681276447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4524.6222089492685</v>
      </c>
      <c r="L493" s="444">
        <f t="shared" ca="1" si="28"/>
        <v>1090433.9523567737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1090433.9523567737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4510.5738099039727</v>
      </c>
      <c r="L494" s="444">
        <f t="shared" ca="1" si="28"/>
        <v>1087048.2881868575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1087048.2881868575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4496.4668758626549</v>
      </c>
      <c r="L495" s="444">
        <f t="shared" ca="1" si="28"/>
        <v>1083648.5170828998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1083648.5170828998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4482.3011629294979</v>
      </c>
      <c r="L496" s="444">
        <f t="shared" ca="1" si="28"/>
        <v>1080234.5802660091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1080234.5802660091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4468.0764261924533</v>
      </c>
      <c r="L497" s="444">
        <f t="shared" ca="1" si="28"/>
        <v>1076806.4187123813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1076806.4187123813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4453.7924197190041</v>
      </c>
      <c r="L498" s="444">
        <f t="shared" ca="1" si="28"/>
        <v>1073363.9731522801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1073363.9731522801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4439.4488965519158</v>
      </c>
      <c r="L499" s="444">
        <f t="shared" ca="1" si="28"/>
        <v>1069907.1840690118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1069907.1840690118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4425.0456087049652</v>
      </c>
      <c r="L500" s="444">
        <f t="shared" ca="1" si="28"/>
        <v>1066435.9916978965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1066435.9916978965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4410.582307158651</v>
      </c>
      <c r="L501" s="444">
        <f t="shared" ca="1" si="28"/>
        <v>1062950.336025235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1062950.336025235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4396.0587418558953</v>
      </c>
      <c r="L502" s="444">
        <f t="shared" ca="1" si="28"/>
        <v>1059450.1567872707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1059450.1567872707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4381.47466169771</v>
      </c>
      <c r="L503" s="444">
        <f t="shared" ca="1" si="28"/>
        <v>1055935.3934691481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1055935.3934691481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4366.8298145388662</v>
      </c>
      <c r="L504" s="444">
        <f t="shared" ca="1" si="28"/>
        <v>1052405.9853038667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1052405.9853038667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4352.1239471835261</v>
      </c>
      <c r="L505" s="444">
        <f t="shared" ca="1" si="28"/>
        <v>1048861.87127123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1048861.87127123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4337.356805380874</v>
      </c>
      <c r="L506" s="444">
        <f t="shared" ca="1" si="28"/>
        <v>1045302.9900967907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1045302.9900967907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4322.5281338207105</v>
      </c>
      <c r="L507" s="444">
        <f t="shared" ca="1" si="28"/>
        <v>1041729.2802507912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1041729.2802507912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4307.6376761290458</v>
      </c>
      <c r="L508" s="444">
        <f t="shared" ca="1" si="28"/>
        <v>1038140.6799471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1038140.6799471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4292.6851748636655</v>
      </c>
      <c r="L509" s="444">
        <f t="shared" ca="1" si="28"/>
        <v>1034537.1271421434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1034537.1271421434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4277.6703715096792</v>
      </c>
      <c r="L510" s="444">
        <f t="shared" ca="1" si="28"/>
        <v>1030918.5595338328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1030918.5595338328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4262.5930064750528</v>
      </c>
      <c r="L511" s="444">
        <f t="shared" ca="1" si="28"/>
        <v>1027284.9145604876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1027284.9145604876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4247.4528190861138</v>
      </c>
      <c r="L512" s="444">
        <f t="shared" ca="1" si="28"/>
        <v>1023636.1293997535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1023636.1293997535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4232.2495475830556</v>
      </c>
      <c r="L513" s="444">
        <f t="shared" ca="1" si="28"/>
        <v>1019972.1409675163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1019972.1409675163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4216.9829291154001</v>
      </c>
      <c r="L514" s="444">
        <f t="shared" ca="1" si="28"/>
        <v>1016292.8859168115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1016292.8859168115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4201.652699737464</v>
      </c>
      <c r="L515" s="444">
        <f t="shared" ca="1" si="28"/>
        <v>1012598.3006367288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1012598.3006367288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4186.2585944037855</v>
      </c>
      <c r="L516" s="444">
        <f t="shared" ca="1" si="28"/>
        <v>1008888.3212513123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1008888.3212513123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4170.80034696455</v>
      </c>
      <c r="L517" s="444">
        <f t="shared" ca="1" si="28"/>
        <v>1005162.8836184565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1005162.8836184565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4155.277690160985</v>
      </c>
      <c r="L518" s="444">
        <f t="shared" ref="L518:L772" ca="1" si="54">I518-J518+K518</f>
        <v>1001421.9233287973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1001421.9233287973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4139.690355620738</v>
      </c>
      <c r="L519" s="444">
        <f t="shared" ca="1" si="54"/>
        <v>997665.3757045978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997665.3757045978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4124.0380738532394</v>
      </c>
      <c r="L520" s="444">
        <f t="shared" ca="1" si="54"/>
        <v>993893.17579863081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993893.17579863081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4108.3205742450436</v>
      </c>
      <c r="L521" s="444">
        <f t="shared" ca="1" si="54"/>
        <v>990105.25839305564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990105.25839305564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4092.5375850551477</v>
      </c>
      <c r="L522" s="444">
        <f t="shared" ca="1" si="54"/>
        <v>986301.55799829052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986301.55799829052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4076.6888334102932</v>
      </c>
      <c r="L523" s="444">
        <f t="shared" ca="1" si="54"/>
        <v>982482.00885188056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982482.00885188056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4060.7740453002511</v>
      </c>
      <c r="L524" s="444">
        <f t="shared" ca="1" si="54"/>
        <v>978646.54491736053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978646.54491736053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4044.7929455730841</v>
      </c>
      <c r="L525" s="444">
        <f t="shared" ca="1" si="54"/>
        <v>974795.09988311341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974795.09988311341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4028.7452579303877</v>
      </c>
      <c r="L526" s="444">
        <f t="shared" ca="1" si="54"/>
        <v>970927.60716122354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970927.60716122354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4012.6307049225138</v>
      </c>
      <c r="L527" s="444">
        <f t="shared" ca="1" si="54"/>
        <v>967043.99988632579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967043.99988632579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3996.4490079437733</v>
      </c>
      <c r="L528" s="444">
        <f t="shared" ca="1" si="54"/>
        <v>963144.2109144493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963144.2109144493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3980.1998872276213</v>
      </c>
      <c r="L529" s="444">
        <f t="shared" ca="1" si="54"/>
        <v>959228.17282185669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959228.17282185669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3963.8830618418178</v>
      </c>
      <c r="L530" s="444">
        <f t="shared" ca="1" si="54"/>
        <v>955295.81790387828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955295.81790387828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3947.4982496835751</v>
      </c>
      <c r="L531" s="444">
        <f t="shared" ca="1" si="54"/>
        <v>951347.07817374158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951347.07817374158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3931.0451674746723</v>
      </c>
      <c r="L532" s="444">
        <f t="shared" ca="1" si="54"/>
        <v>947381.88536139601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947381.88536139601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3914.5235307565658</v>
      </c>
      <c r="L533" s="444">
        <f t="shared" ca="1" si="54"/>
        <v>943400.17091233237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943400.17091233237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3897.933053885467</v>
      </c>
      <c r="L534" s="444">
        <f t="shared" ca="1" si="54"/>
        <v>939401.86598639761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939401.86598639761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3881.2734500274055</v>
      </c>
      <c r="L535" s="444">
        <f t="shared" ca="1" si="54"/>
        <v>935386.90145660483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935386.90145660483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3864.5444311532688</v>
      </c>
      <c r="L536" s="444">
        <f t="shared" ca="1" si="54"/>
        <v>931355.20790793782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931355.20790793782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3847.7457080338231</v>
      </c>
      <c r="L537" s="444">
        <f t="shared" ca="1" si="54"/>
        <v>927306.71563615138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927306.71563615138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3830.8769902347135</v>
      </c>
      <c r="L538" s="444">
        <f t="shared" ca="1" si="54"/>
        <v>923241.35464656586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923241.35464656586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3813.9379861114398</v>
      </c>
      <c r="L539" s="444">
        <f t="shared" ca="1" si="54"/>
        <v>919159.05465285701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919159.05465285701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3796.9284028043198</v>
      </c>
      <c r="L540" s="444">
        <f t="shared" ca="1" si="54"/>
        <v>915059.74507584109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915059.74507584109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3779.8479462334203</v>
      </c>
      <c r="L541" s="444">
        <f t="shared" ca="1" si="54"/>
        <v>910943.35504225432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910943.35504225432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3762.6963210934755</v>
      </c>
      <c r="L542" s="444">
        <f t="shared" ca="1" si="54"/>
        <v>906809.81338352757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906809.81338352757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3745.4732308487805</v>
      </c>
      <c r="L543" s="444">
        <f t="shared" ca="1" si="54"/>
        <v>902659.04863455612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902659.04863455612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3728.1783777280662</v>
      </c>
      <c r="L544" s="444">
        <f t="shared" ca="1" si="54"/>
        <v>898490.98903246399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898490.98903246399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3710.811462719349</v>
      </c>
      <c r="L545" s="444">
        <f t="shared" ca="1" si="54"/>
        <v>894305.5625153631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894305.5625153631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3693.3721855647618</v>
      </c>
      <c r="L546" s="444">
        <f t="shared" ca="1" si="54"/>
        <v>890102.69672110758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890102.69672110758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3675.860244755364</v>
      </c>
      <c r="L547" s="444">
        <f t="shared" ca="1" si="54"/>
        <v>885882.31898604275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885882.31898604275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3658.2753375259272</v>
      </c>
      <c r="L548" s="444">
        <f t="shared" ca="1" si="54"/>
        <v>881644.3563437484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881644.3563437484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3640.6171598497008</v>
      </c>
      <c r="L549" s="444">
        <f t="shared" ca="1" si="54"/>
        <v>877388.7355237779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877388.7355237779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3622.8854064331572</v>
      </c>
      <c r="L550" s="444">
        <f t="shared" ca="1" si="54"/>
        <v>873115.38295039081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873115.38295039081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3605.0797707107108</v>
      </c>
      <c r="L551" s="444">
        <f t="shared" ca="1" si="54"/>
        <v>868824.22474128124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868824.22474128124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3587.1999448394208</v>
      </c>
      <c r="L552" s="444">
        <f t="shared" ca="1" si="54"/>
        <v>864515.18670630048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864515.18670630048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3569.2456196936678</v>
      </c>
      <c r="L553" s="444">
        <f t="shared" ca="1" si="54"/>
        <v>860188.1943461739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860188.1943461739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3551.2164848598068</v>
      </c>
      <c r="L554" s="444">
        <f t="shared" ca="1" si="54"/>
        <v>855843.17285121349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855843.17285121349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3533.1122286308055</v>
      </c>
      <c r="L555" s="444">
        <f t="shared" ca="1" si="54"/>
        <v>851480.04710002407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851480.04710002407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3514.932538000849</v>
      </c>
      <c r="L556" s="444">
        <f t="shared" ca="1" si="54"/>
        <v>847098.7416582047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847098.7416582047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3496.6770986599354</v>
      </c>
      <c r="L557" s="444">
        <f t="shared" ca="1" si="54"/>
        <v>842699.18077704438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842699.18077704438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3478.3455949884342</v>
      </c>
      <c r="L558" s="444">
        <f t="shared" ca="1" si="54"/>
        <v>838281.28839221259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838281.28839221259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3459.9377100516344</v>
      </c>
      <c r="L559" s="444">
        <f t="shared" ca="1" si="54"/>
        <v>833844.98812244402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833844.98812244402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3441.4531255942652</v>
      </c>
      <c r="L560" s="444">
        <f t="shared" ca="1" si="54"/>
        <v>829390.20326821809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829390.20326821809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3422.8915220349904</v>
      </c>
      <c r="L561" s="444">
        <f t="shared" ca="1" si="54"/>
        <v>824916.85681043286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824916.85681043286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3404.2525784608865</v>
      </c>
      <c r="L562" s="444">
        <f t="shared" ca="1" si="54"/>
        <v>820424.87140907347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820424.87140907347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3385.5359726218885</v>
      </c>
      <c r="L563" s="444">
        <f t="shared" ca="1" si="54"/>
        <v>815914.16940187511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815914.16940187511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3366.7413809252284</v>
      </c>
      <c r="L564" s="444">
        <f t="shared" ca="1" si="54"/>
        <v>811384.67280298006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811384.67280298006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3347.8684784298325</v>
      </c>
      <c r="L565" s="444">
        <f t="shared" ca="1" si="54"/>
        <v>806836.30330158968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806836.30330158968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3328.9169388407058</v>
      </c>
      <c r="L566" s="444">
        <f t="shared" ca="1" si="54"/>
        <v>802268.98226061021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802268.98226061021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3309.8864345032916</v>
      </c>
      <c r="L567" s="444">
        <f t="shared" ca="1" si="54"/>
        <v>797682.63071529323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797682.63071529323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3290.7766363978039</v>
      </c>
      <c r="L568" s="444">
        <f t="shared" ca="1" si="54"/>
        <v>793077.16937187081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793077.16937187081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3271.587214133544</v>
      </c>
      <c r="L569" s="444">
        <f t="shared" ca="1" si="54"/>
        <v>788452.51860618417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788452.51860618417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3252.3178359431831</v>
      </c>
      <c r="L570" s="444">
        <f t="shared" ca="1" si="54"/>
        <v>783808.59846230713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783808.59846230713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3232.9681686770286</v>
      </c>
      <c r="L571" s="444">
        <f t="shared" ca="1" si="54"/>
        <v>779145.32865116396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779145.32865116396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3213.5378777972655</v>
      </c>
      <c r="L572" s="444">
        <f t="shared" ca="1" si="54"/>
        <v>774462.62854914099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774462.62854914099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3194.02662737217</v>
      </c>
      <c r="L573" s="444">
        <f t="shared" ca="1" si="54"/>
        <v>769760.4171966929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769760.4171966929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3174.4340800703026</v>
      </c>
      <c r="L574" s="444">
        <f t="shared" ca="1" si="54"/>
        <v>765038.61329694302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765038.61329694302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3154.7598971546781</v>
      </c>
      <c r="L575" s="444">
        <f t="shared" ca="1" si="54"/>
        <v>760297.13521427743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760297.13521427743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3135.0037384769048</v>
      </c>
      <c r="L576" s="444">
        <f t="shared" ca="1" si="54"/>
        <v>755535.90097293409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755535.90097293409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3115.1652624713079</v>
      </c>
      <c r="L577" s="444">
        <f t="shared" ca="1" si="54"/>
        <v>750754.82825558516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750754.82825558516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3095.2441261490203</v>
      </c>
      <c r="L578" s="444">
        <f t="shared" ca="1" si="54"/>
        <v>745953.83440191392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745953.83440191392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3075.2399850920569</v>
      </c>
      <c r="L579" s="444">
        <f t="shared" ca="1" si="54"/>
        <v>741132.83640718576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741132.83640718576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3055.1524934473564</v>
      </c>
      <c r="L580" s="444">
        <f t="shared" ca="1" si="54"/>
        <v>736291.75092081283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736291.75092081283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3034.9813039208025</v>
      </c>
      <c r="L581" s="444">
        <f t="shared" ca="1" si="54"/>
        <v>731430.49424491345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731430.49424491345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3014.7260677712216</v>
      </c>
      <c r="L582" s="444">
        <f t="shared" ca="1" si="54"/>
        <v>726548.98233286443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726548.98233286443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2994.3864348043508</v>
      </c>
      <c r="L583" s="444">
        <f t="shared" ca="1" si="54"/>
        <v>721647.13078784849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721647.13078784849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2973.9620533667844</v>
      </c>
      <c r="L584" s="444">
        <f t="shared" ca="1" si="54"/>
        <v>716724.85486139508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716724.85486139508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2953.4525703398954</v>
      </c>
      <c r="L585" s="444">
        <f t="shared" ca="1" si="54"/>
        <v>711782.06945191475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711782.06945191475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2932.857631133727</v>
      </c>
      <c r="L586" s="444">
        <f t="shared" ca="1" si="54"/>
        <v>706818.68910322827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706818.68910322827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2912.1768796808669</v>
      </c>
      <c r="L587" s="444">
        <f t="shared" ca="1" si="54"/>
        <v>701834.62800308887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701834.62800308887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2891.4099584302858</v>
      </c>
      <c r="L588" s="444">
        <f t="shared" ca="1" si="54"/>
        <v>696829.79998169898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696829.79998169898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2870.5565083411616</v>
      </c>
      <c r="L589" s="444">
        <f t="shared" ca="1" si="54"/>
        <v>691804.11851021985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691804.11851021985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2849.6161688766651</v>
      </c>
      <c r="L590" s="444">
        <f t="shared" ca="1" si="54"/>
        <v>686757.49669927626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686757.49669927626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2828.5885779977334</v>
      </c>
      <c r="L591" s="444">
        <f t="shared" ca="1" si="54"/>
        <v>681689.84729745379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681689.84729745379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2807.4733721568064</v>
      </c>
      <c r="L592" s="444">
        <f t="shared" ca="1" si="54"/>
        <v>676601.0826897904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676601.0826897904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2786.2701862915424</v>
      </c>
      <c r="L593" s="444">
        <f t="shared" ca="1" si="54"/>
        <v>671491.11489626172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671491.11489626172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2764.9786538185062</v>
      </c>
      <c r="L594" s="444">
        <f t="shared" ca="1" si="54"/>
        <v>666359.85557025997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666359.85557025997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2743.598406626832</v>
      </c>
      <c r="L595" s="444">
        <f t="shared" ca="1" si="54"/>
        <v>661207.21599706658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661207.21599706658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2722.1290750718599</v>
      </c>
      <c r="L596" s="444">
        <f t="shared" ca="1" si="54"/>
        <v>656033.10709231824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656033.10709231824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2700.5702879687415</v>
      </c>
      <c r="L597" s="444">
        <f t="shared" ca="1" si="54"/>
        <v>650837.43940046674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650837.43940046674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2678.9216725860269</v>
      </c>
      <c r="L598" s="444">
        <f t="shared" ca="1" si="54"/>
        <v>645620.12309323251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645620.12309323251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2657.182854639218</v>
      </c>
      <c r="L599" s="444">
        <f t="shared" ca="1" si="54"/>
        <v>640381.06796805153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640381.06796805153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2635.3534582842972</v>
      </c>
      <c r="L600" s="444">
        <f t="shared" ca="1" si="54"/>
        <v>635120.18344651558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635120.18344651558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2613.4331061112307</v>
      </c>
      <c r="L601" s="444">
        <f t="shared" ca="1" si="54"/>
        <v>629837.3785728066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629837.3785728066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2591.4214191374431</v>
      </c>
      <c r="L602" s="444">
        <f t="shared" ca="1" si="54"/>
        <v>624532.56201212376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624532.56201212376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2569.3180168012645</v>
      </c>
      <c r="L603" s="444">
        <f t="shared" ca="1" si="54"/>
        <v>619205.64204910479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619205.64204910479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2547.1225169553522</v>
      </c>
      <c r="L604" s="444">
        <f t="shared" ca="1" si="54"/>
        <v>613856.52658623992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613856.52658623992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2524.8345358600818</v>
      </c>
      <c r="L605" s="444">
        <f t="shared" ca="1" si="54"/>
        <v>608485.1231422798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608485.1231422798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2502.453688176915</v>
      </c>
      <c r="L606" s="444">
        <f t="shared" ca="1" si="54"/>
        <v>603091.3388506365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603091.3388506365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2479.9795869617346</v>
      </c>
      <c r="L607" s="444">
        <f t="shared" ca="1" si="54"/>
        <v>597675.08045777795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597675.08045777795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2457.4118436581571</v>
      </c>
      <c r="L608" s="444">
        <f t="shared" ca="1" si="54"/>
        <v>592236.25432161591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592236.25432161591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2434.7500680908151</v>
      </c>
      <c r="L609" s="444">
        <f t="shared" ca="1" si="54"/>
        <v>586774.76640988654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586774.76640988654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2411.9938684586095</v>
      </c>
      <c r="L610" s="444">
        <f t="shared" ca="1" si="54"/>
        <v>581290.52229852497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581290.52229852497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2389.1428513279366</v>
      </c>
      <c r="L611" s="444">
        <f t="shared" ca="1" si="54"/>
        <v>575783.42717003264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575783.42717003264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2366.1966216258852</v>
      </c>
      <c r="L612" s="444">
        <f t="shared" ca="1" si="54"/>
        <v>570253.38581183832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570253.38581183832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2343.1547826334086</v>
      </c>
      <c r="L613" s="444">
        <f t="shared" ca="1" si="54"/>
        <v>564700.3026146515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564700.3026146515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2320.0169359784636</v>
      </c>
      <c r="L614" s="444">
        <f t="shared" ca="1" si="54"/>
        <v>559124.08157080971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559124.08157080971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2296.7826816291226</v>
      </c>
      <c r="L615" s="444">
        <f t="shared" ca="1" si="54"/>
        <v>553524.62627261865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553524.62627261865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2273.4516178866602</v>
      </c>
      <c r="L616" s="444">
        <f t="shared" ca="1" si="54"/>
        <v>547901.83991068508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547901.83991068508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2250.0233413786036</v>
      </c>
      <c r="L617" s="444">
        <f t="shared" ca="1" si="54"/>
        <v>542255.6252722434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542255.6252722434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2226.4974470517632</v>
      </c>
      <c r="L618" s="444">
        <f t="shared" ca="1" si="54"/>
        <v>536585.88473947498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536585.88473947498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2202.873528165228</v>
      </c>
      <c r="L619" s="444">
        <f t="shared" ca="1" si="54"/>
        <v>530892.52028782002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530892.52028782002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2179.1511762833329</v>
      </c>
      <c r="L620" s="444">
        <f t="shared" ca="1" si="54"/>
        <v>525175.43348428316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525175.43348428316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2155.3299812685959</v>
      </c>
      <c r="L621" s="444">
        <f t="shared" ca="1" si="54"/>
        <v>519434.5254857316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519434.5254857316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2131.4095312746313</v>
      </c>
      <c r="L622" s="444">
        <f t="shared" ca="1" si="54"/>
        <v>513669.69703718607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513669.69703718607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2107.3894127390245</v>
      </c>
      <c r="L623" s="444">
        <f t="shared" ca="1" si="54"/>
        <v>507880.84847010492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507880.84847010492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2083.2692103761865</v>
      </c>
      <c r="L624" s="444">
        <f t="shared" ca="1" si="54"/>
        <v>502067.87970066094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502067.87970066094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2059.0485071701696</v>
      </c>
      <c r="L625" s="444">
        <f t="shared" ca="1" si="54"/>
        <v>496230.69022801094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496230.69022801094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2034.7268843674617</v>
      </c>
      <c r="L626" s="444">
        <f t="shared" ca="1" si="54"/>
        <v>490369.17913255823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490369.17913255823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2010.3039214697419</v>
      </c>
      <c r="L627" s="444">
        <f t="shared" ca="1" si="54"/>
        <v>484483.24507420778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484483.24507420778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1985.7791962266153</v>
      </c>
      <c r="L628" s="444">
        <f t="shared" ca="1" si="54"/>
        <v>478572.78629061423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478572.78629061423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1961.1522846283085</v>
      </c>
      <c r="L629" s="444">
        <f t="shared" ca="1" si="54"/>
        <v>472637.70059542236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472637.70059542236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1936.4227608983424</v>
      </c>
      <c r="L630" s="444">
        <f t="shared" ca="1" si="54"/>
        <v>466677.88537650055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466677.88537650055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1911.5901974861679</v>
      </c>
      <c r="L631" s="444">
        <f t="shared" ca="1" si="54"/>
        <v>460693.23759416654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460693.23759416654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1886.6541650597765</v>
      </c>
      <c r="L632" s="444">
        <f t="shared" ca="1" si="54"/>
        <v>454683.65377940616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454683.65377940616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1861.614232498275</v>
      </c>
      <c r="L633" s="444">
        <f t="shared" ca="1" si="54"/>
        <v>448649.03003208427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448649.03003208427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1836.4699668844337</v>
      </c>
      <c r="L634" s="444">
        <f t="shared" ca="1" si="54"/>
        <v>442589.2620191485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442589.2620191485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1811.2209334972015</v>
      </c>
      <c r="L635" s="444">
        <f t="shared" ca="1" si="54"/>
        <v>436504.24497282552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436504.24497282552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1785.8666958041892</v>
      </c>
      <c r="L636" s="444">
        <f t="shared" ca="1" si="54"/>
        <v>430393.87368880952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430393.87368880952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1760.4068154541221</v>
      </c>
      <c r="L637" s="444">
        <f t="shared" ca="1" si="54"/>
        <v>424258.04252444347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424258.04252444347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1734.8408522692635</v>
      </c>
      <c r="L638" s="444">
        <f t="shared" ca="1" si="54"/>
        <v>418096.64539689256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418096.64539689256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1709.1683642378016</v>
      </c>
      <c r="L639" s="444">
        <f t="shared" ca="1" si="54"/>
        <v>411909.57578131021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411909.57578131021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1683.3889075062084</v>
      </c>
      <c r="L640" s="444">
        <f t="shared" ca="1" si="54"/>
        <v>405696.72670899623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405696.72670899623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1657.5020363715669</v>
      </c>
      <c r="L641" s="444">
        <f t="shared" ca="1" si="54"/>
        <v>399457.99076554761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399457.99076554761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1631.5073032738644</v>
      </c>
      <c r="L642" s="444">
        <f t="shared" ca="1" si="54"/>
        <v>393193.26008900133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393193.26008900133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1605.4042587882548</v>
      </c>
      <c r="L643" s="444">
        <f t="shared" ca="1" si="54"/>
        <v>386902.42636796943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386902.42636796943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1579.1924516172885</v>
      </c>
      <c r="L644" s="444">
        <f t="shared" ca="1" si="54"/>
        <v>380585.38083976653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380585.38083976653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1552.8714285831097</v>
      </c>
      <c r="L645" s="444">
        <f t="shared" ca="1" si="54"/>
        <v>374242.01428852946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374242.01428852946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1526.4407346196219</v>
      </c>
      <c r="L646" s="444">
        <f t="shared" ca="1" si="54"/>
        <v>367872.21704332891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367872.21704332891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1499.8999127646198</v>
      </c>
      <c r="L647" s="444">
        <f t="shared" ca="1" si="54"/>
        <v>361475.87897627335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361475.87897627335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1473.2485041518883</v>
      </c>
      <c r="L648" s="444">
        <f t="shared" ca="1" si="54"/>
        <v>355052.88950060506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355052.88950060506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1446.4860480032703</v>
      </c>
      <c r="L649" s="444">
        <f t="shared" ca="1" si="54"/>
        <v>348603.13756878814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348603.13756878814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1419.6120816206999</v>
      </c>
      <c r="L650" s="444">
        <f t="shared" ca="1" si="54"/>
        <v>342126.51167058869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342126.51167058869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1392.6261403782021</v>
      </c>
      <c r="L651" s="444">
        <f t="shared" ca="1" si="54"/>
        <v>335622.8998311467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335622.8998311467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1365.5277577138604</v>
      </c>
      <c r="L652" s="444">
        <f t="shared" ca="1" si="54"/>
        <v>329092.18960904039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329092.18960904039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1338.316465121751</v>
      </c>
      <c r="L653" s="444">
        <f t="shared" ca="1" si="54"/>
        <v>322534.26809434197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322534.26809434197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1310.9917921438407</v>
      </c>
      <c r="L654" s="444">
        <f t="shared" ca="1" si="54"/>
        <v>315949.02190666564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315949.02190666564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1283.553266361856</v>
      </c>
      <c r="L655" s="444">
        <f t="shared" ca="1" si="54"/>
        <v>309336.33719320735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309336.33719320735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1256.0004133891132</v>
      </c>
      <c r="L656" s="444">
        <f t="shared" ca="1" si="54"/>
        <v>302696.0996267763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302696.0996267763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1228.3327568623172</v>
      </c>
      <c r="L657" s="444">
        <f t="shared" ca="1" si="54"/>
        <v>296028.19440381846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296028.19440381846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1200.5498184333262</v>
      </c>
      <c r="L658" s="444">
        <f t="shared" ca="1" si="54"/>
        <v>289332.50624243158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289332.50624243158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1172.6511177608809</v>
      </c>
      <c r="L659" s="444">
        <f t="shared" ca="1" si="54"/>
        <v>282608.91938037227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282608.91938037227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1144.6361725023005</v>
      </c>
      <c r="L660" s="444">
        <f t="shared" ca="1" si="54"/>
        <v>275857.3175730544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275857.3175730544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1116.5044983051425</v>
      </c>
      <c r="L661" s="444">
        <f t="shared" ca="1" si="54"/>
        <v>269077.58409153938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269077.58409153938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1088.2556087988301</v>
      </c>
      <c r="L662" s="444">
        <f t="shared" ca="1" si="54"/>
        <v>262269.60172051803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262269.60172051803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1059.8890155862412</v>
      </c>
      <c r="L663" s="444">
        <f t="shared" ca="1" si="54"/>
        <v>255433.25275628408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255433.25275628408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1031.4042282352664</v>
      </c>
      <c r="L664" s="444">
        <f t="shared" ca="1" si="54"/>
        <v>248568.41900469919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248568.41900469919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1002.8007542703292</v>
      </c>
      <c r="L665" s="444">
        <f t="shared" ca="1" si="54"/>
        <v>241674.98177914936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241674.98177914936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974.07809916387157</v>
      </c>
      <c r="L666" s="444">
        <f t="shared" ca="1" si="54"/>
        <v>234752.82189849304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234752.82189849304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945.2357663278035</v>
      </c>
      <c r="L667" s="444">
        <f t="shared" ca="1" si="54"/>
        <v>227801.81968500066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227801.81968500066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916.27325710491868</v>
      </c>
      <c r="L668" s="444">
        <f t="shared" ca="1" si="54"/>
        <v>220821.8549622854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220821.8549622854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887.19007076027185</v>
      </c>
      <c r="L669" s="444">
        <f t="shared" ca="1" si="54"/>
        <v>213812.80705322549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213812.80705322549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857.98570447252212</v>
      </c>
      <c r="L670" s="444">
        <f t="shared" ca="1" si="54"/>
        <v>206774.55477787784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206774.55477787784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828.65965332524024</v>
      </c>
      <c r="L671" s="444">
        <f t="shared" ca="1" si="54"/>
        <v>199706.97645138291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199706.97645138291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799.21141029817807</v>
      </c>
      <c r="L672" s="444">
        <f t="shared" ca="1" si="54"/>
        <v>192609.94988186093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192609.94988186093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769.64046625850312</v>
      </c>
      <c r="L673" s="444">
        <f t="shared" ca="1" si="54"/>
        <v>185483.35236829927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185483.35236829927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739.94630995199623</v>
      </c>
      <c r="L674" s="444">
        <f t="shared" ca="1" si="54"/>
        <v>178327.0606984311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178327.0606984311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710.12842799421219</v>
      </c>
      <c r="L675" s="444">
        <f t="shared" ca="1" si="54"/>
        <v>171140.95114660513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171140.95114660513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680.18630486160396</v>
      </c>
      <c r="L676" s="444">
        <f t="shared" ca="1" si="54"/>
        <v>163924.89947164655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163924.89947164655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650.11942288260991</v>
      </c>
      <c r="L677" s="444">
        <f t="shared" ca="1" si="54"/>
        <v>156678.780914709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156678.780914709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619.9272622287034</v>
      </c>
      <c r="L678" s="444">
        <f t="shared" ca="1" si="54"/>
        <v>149402.47019711754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149402.47019711754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589.60930090540569</v>
      </c>
      <c r="L679" s="444">
        <f t="shared" ca="1" si="54"/>
        <v>142095.84151820277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142095.84151820277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559.16501474326083</v>
      </c>
      <c r="L680" s="444">
        <f t="shared" ca="1" si="54"/>
        <v>134758.76855312585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134758.76855312585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528.59387738877354</v>
      </c>
      <c r="L681" s="444">
        <f t="shared" ca="1" si="54"/>
        <v>127391.12445069443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127391.12445069443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497.89536029530944</v>
      </c>
      <c r="L682" s="444">
        <f t="shared" ca="1" si="54"/>
        <v>119992.78183116956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119992.78183116956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467.06893271395563</v>
      </c>
      <c r="L683" s="444">
        <f t="shared" ca="1" si="54"/>
        <v>112563.61278406333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112563.61278406333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436.11406168434632</v>
      </c>
      <c r="L684" s="444">
        <f t="shared" ca="1" si="54"/>
        <v>105103.48886592749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105103.48886592749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405.0302120254471</v>
      </c>
      <c r="L685" s="444">
        <f t="shared" ca="1" si="54"/>
        <v>97612.281098132749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97612.281098132749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373.81684632630231</v>
      </c>
      <c r="L686" s="444">
        <f t="shared" ca="1" si="54"/>
        <v>90089.859964638861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90089.859964638861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342.47342493674449</v>
      </c>
      <c r="L687" s="444">
        <f t="shared" ca="1" si="54"/>
        <v>82536.09540975542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82536.09540975542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310.99940595806345</v>
      </c>
      <c r="L688" s="444">
        <f t="shared" ca="1" si="54"/>
        <v>74950.856835893297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74950.856835893297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279.39424523363795</v>
      </c>
      <c r="L689" s="444">
        <f t="shared" ca="1" si="54"/>
        <v>67334.013101306744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67334.013101306744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247.65739633952731</v>
      </c>
      <c r="L690" s="444">
        <f t="shared" ca="1" si="54"/>
        <v>59685.432517826084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59685.432517826084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215.78831057502461</v>
      </c>
      <c r="L691" s="444">
        <f t="shared" ca="1" si="54"/>
        <v>52004.982848580919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52004.982848580919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183.78643695316973</v>
      </c>
      <c r="L692" s="444">
        <f t="shared" ca="1" si="54"/>
        <v>44292.531305713899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44292.531305713899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151.65122219122381</v>
      </c>
      <c r="L693" s="444">
        <f t="shared" ca="1" si="54"/>
        <v>36547.944548084939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36547.944548084939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119.38211070110314</v>
      </c>
      <c r="L694" s="444">
        <f t="shared" ca="1" si="54"/>
        <v>28771.088678965858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28771.088678965858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86.97854457977364</v>
      </c>
      <c r="L695" s="444">
        <f t="shared" ca="1" si="54"/>
        <v>20961.829243725449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20961.829243725449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54.439963599605278</v>
      </c>
      <c r="L696" s="444">
        <f t="shared" ca="1" si="54"/>
        <v>13120.031227504871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13120.031227504871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21.765805198686191</v>
      </c>
      <c r="L697" s="444">
        <f t="shared" ca="1" si="54"/>
        <v>5245.5590528833727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5245.5590528833727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-11.044495528903383</v>
      </c>
      <c r="L698" s="444">
        <f t="shared" ca="1" si="54"/>
        <v>-2661.7234224657154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-2661.7234224657154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-43.991505842857919</v>
      </c>
      <c r="L699" s="444">
        <f t="shared" ca="1" si="54"/>
        <v>-10601.952908128758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-10601.952908128758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-77.075795366453917</v>
      </c>
      <c r="L700" s="444">
        <f t="shared" ca="1" si="54"/>
        <v>-18575.266683315396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-18575.266683315396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-110.29793609639825</v>
      </c>
      <c r="L701" s="444">
        <f t="shared" ca="1" si="54"/>
        <v>-26581.802599231978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-26581.802599231978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-143.65850241271733</v>
      </c>
      <c r="L702" s="444">
        <f t="shared" ca="1" si="54"/>
        <v>-34621.699081464882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-34621.699081464882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-177.15807108868779</v>
      </c>
      <c r="L703" s="444">
        <f t="shared" ca="1" si="54"/>
        <v>-42695.095132373754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-42695.095132373754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-210.79722130080808</v>
      </c>
      <c r="L704" s="444">
        <f t="shared" ca="1" si="54"/>
        <v>-50802.130333494752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-50802.130333494752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-244.57653463881221</v>
      </c>
      <c r="L705" s="444">
        <f t="shared" ca="1" si="54"/>
        <v>-58942.944847953753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-58942.944847953753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-278.49659511572474</v>
      </c>
      <c r="L706" s="444">
        <f t="shared" ca="1" si="54"/>
        <v>-67117.679422889662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-67117.679422889662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-312.55798917795772</v>
      </c>
      <c r="L707" s="444">
        <f t="shared" ca="1" si="54"/>
        <v>-75326.475391887812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-75326.475391887812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-346.76130571545002</v>
      </c>
      <c r="L708" s="444">
        <f t="shared" ca="1" si="54"/>
        <v>-83569.474677423452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-83569.474677423452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-381.10713607184852</v>
      </c>
      <c r="L709" s="444">
        <f t="shared" ca="1" si="54"/>
        <v>-91846.819793315488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-91846.819793315488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-415.59607405473196</v>
      </c>
      <c r="L710" s="444">
        <f t="shared" ca="1" si="54"/>
        <v>-100158.65384719041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-100158.65384719041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-450.22871594587747</v>
      </c>
      <c r="L711" s="444">
        <f t="shared" ca="1" si="54"/>
        <v>-108505.12054295647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-108505.12054295647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-485.00566051156943</v>
      </c>
      <c r="L712" s="444">
        <f t="shared" ca="1" si="54"/>
        <v>-116886.36418328823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-116886.36418328823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-519.92750901295176</v>
      </c>
      <c r="L713" s="444">
        <f t="shared" ca="1" si="54"/>
        <v>-125302.52967212137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-125302.52967212137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-554.99486521642302</v>
      </c>
      <c r="L714" s="444">
        <f t="shared" ca="1" si="54"/>
        <v>-133753.76251715797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-133753.76251715797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-590.20833540407557</v>
      </c>
      <c r="L715" s="444">
        <f t="shared" ca="1" si="54"/>
        <v>-142240.20883238222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-142240.20883238222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-625.5685283841766</v>
      </c>
      <c r="L716" s="444">
        <f t="shared" ca="1" si="54"/>
        <v>-150762.01534058657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-150762.01534058657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-661.07605550169478</v>
      </c>
      <c r="L717" s="444">
        <f t="shared" ca="1" si="54"/>
        <v>-159319.32937590845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-159319.32937590845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-696.73153064886924</v>
      </c>
      <c r="L718" s="444">
        <f t="shared" ca="1" si="54"/>
        <v>-167912.29888637748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-167912.29888637748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-732.5355702758236</v>
      </c>
      <c r="L719" s="444">
        <f t="shared" ca="1" si="54"/>
        <v>-176541.07243647348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-176541.07243647348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-768.48879340122357</v>
      </c>
      <c r="L720" s="444">
        <f t="shared" ca="1" si="54"/>
        <v>-185205.79920969487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-185205.79920969487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-804.5918216229793</v>
      </c>
      <c r="L721" s="444">
        <f t="shared" ca="1" si="54"/>
        <v>-193906.62901113802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-193906.62901113802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-840.8452791289925</v>
      </c>
      <c r="L722" s="444">
        <f t="shared" ca="1" si="54"/>
        <v>-202643.71227008718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-202643.71227008718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-877.24979270794745</v>
      </c>
      <c r="L723" s="444">
        <f t="shared" ca="1" si="54"/>
        <v>-211417.2000426153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-211417.2000426153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-913.80599176014778</v>
      </c>
      <c r="L724" s="444">
        <f t="shared" ca="1" si="54"/>
        <v>-220227.2440141956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-220227.2440141956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-950.51450830839906</v>
      </c>
      <c r="L725" s="444">
        <f t="shared" ca="1" si="54"/>
        <v>-229073.99650232418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-229073.99650232418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-987.3759770089348</v>
      </c>
      <c r="L726" s="444">
        <f t="shared" ca="1" si="54"/>
        <v>-237957.61045915328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-237957.61045915328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-1024.3910351623895</v>
      </c>
      <c r="L727" s="444">
        <f t="shared" ca="1" si="54"/>
        <v>-246878.23947413583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-246878.23947413583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-1061.5603227248166</v>
      </c>
      <c r="L728" s="444">
        <f t="shared" ca="1" si="54"/>
        <v>-255836.03777668081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-255836.03777668081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-1098.8844823187542</v>
      </c>
      <c r="L729" s="444">
        <f t="shared" ca="1" si="54"/>
        <v>-264831.16023881978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-264831.16023881978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-1136.3641592443332</v>
      </c>
      <c r="L730" s="444">
        <f t="shared" ca="1" si="54"/>
        <v>-273863.7623778843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-273863.7623778843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-1174.0000014904354</v>
      </c>
      <c r="L731" s="444">
        <f t="shared" ca="1" si="54"/>
        <v>-282934.00035919488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-282934.00035919488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-1211.7926597458961</v>
      </c>
      <c r="L732" s="444">
        <f t="shared" ca="1" si="54"/>
        <v>-292042.03099876095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-292042.03099876095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-1249.7427874107548</v>
      </c>
      <c r="L733" s="444">
        <f t="shared" ca="1" si="54"/>
        <v>-301188.01176599186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-301188.01176599186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-1287.8510406075502</v>
      </c>
      <c r="L734" s="444">
        <f t="shared" ca="1" si="54"/>
        <v>-310372.10078641959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-310372.10078641959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-1326.1180781926657</v>
      </c>
      <c r="L735" s="444">
        <f t="shared" ca="1" si="54"/>
        <v>-319594.4568444324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-319594.4568444324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-1364.544561767719</v>
      </c>
      <c r="L736" s="444">
        <f t="shared" ca="1" si="54"/>
        <v>-328855.23938602029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-328855.23938602029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-1403.1311556910018</v>
      </c>
      <c r="L737" s="444">
        <f t="shared" ca="1" si="54"/>
        <v>-338154.60852153145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-338154.60852153145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-1441.878527088965</v>
      </c>
      <c r="L738" s="444">
        <f t="shared" ca="1" si="54"/>
        <v>-347492.72502844059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-347492.72502844059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-1480.7873458677532</v>
      </c>
      <c r="L739" s="444">
        <f t="shared" ca="1" si="54"/>
        <v>-356869.75035412854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-356869.75035412854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-1519.8582847247862</v>
      </c>
      <c r="L740" s="444">
        <f t="shared" ca="1" si="54"/>
        <v>-366285.84661867347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-366285.84661867347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-1559.0920191603902</v>
      </c>
      <c r="L741" s="444">
        <f t="shared" ca="1" si="54"/>
        <v>-375741.17661765404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-375741.17661765404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-1598.489227489476</v>
      </c>
      <c r="L742" s="444">
        <f t="shared" ca="1" si="54"/>
        <v>-385235.90382496367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-385235.90382496367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-1638.0505908532659</v>
      </c>
      <c r="L743" s="444">
        <f t="shared" ca="1" si="54"/>
        <v>-394770.1923956371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-394770.1923956371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-1677.7767932310719</v>
      </c>
      <c r="L744" s="444">
        <f t="shared" ca="1" si="54"/>
        <v>-404344.20716868836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-404344.20716868836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-1717.6685214521187</v>
      </c>
      <c r="L745" s="444">
        <f t="shared" ca="1" si="54"/>
        <v>-413958.11366996064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-413958.11366996064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-1757.7264652074202</v>
      </c>
      <c r="L746" s="444">
        <f t="shared" ca="1" si="54"/>
        <v>-423612.07811498822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-423612.07811498822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-1797.9513170617017</v>
      </c>
      <c r="L747" s="444">
        <f t="shared" ca="1" si="54"/>
        <v>-433306.26741187013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-433306.26741187013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-1838.3437724653766</v>
      </c>
      <c r="L748" s="444">
        <f t="shared" ca="1" si="54"/>
        <v>-443040.84916415566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-443040.84916415566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-1878.9045297665659</v>
      </c>
      <c r="L749" s="444">
        <f t="shared" ca="1" si="54"/>
        <v>-452815.99167374242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-452815.99167374242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-1919.6342902231775</v>
      </c>
      <c r="L750" s="444">
        <f t="shared" ca="1" si="54"/>
        <v>-462631.86394378578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-462631.86394378578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-1960.5337580150247</v>
      </c>
      <c r="L751" s="444">
        <f t="shared" ca="1" si="54"/>
        <v>-472488.63568162097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-472488.63568162097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-2001.6036402560048</v>
      </c>
      <c r="L752" s="444">
        <f t="shared" ca="1" si="54"/>
        <v>-482386.47730169713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-482386.47730169713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-2042.844647006322</v>
      </c>
      <c r="L753" s="444">
        <f t="shared" ca="1" si="54"/>
        <v>-492325.55992852361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-492325.55992852361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-2084.2574912847658</v>
      </c>
      <c r="L754" s="444">
        <f t="shared" ca="1" si="54"/>
        <v>-502306.05539962853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-502306.05539962853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-2125.8428890810364</v>
      </c>
      <c r="L755" s="444">
        <f t="shared" ca="1" si="54"/>
        <v>-512328.13626852975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-512328.13626852975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-2167.601559368125</v>
      </c>
      <c r="L756" s="444">
        <f t="shared" ca="1" si="54"/>
        <v>-522391.97580771806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-522391.97580771806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-2209.5342241147428</v>
      </c>
      <c r="L757" s="444">
        <f t="shared" ca="1" si="54"/>
        <v>-532497.74801165296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-532497.74801165296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-2251.6416082978049</v>
      </c>
      <c r="L758" s="444">
        <f t="shared" ca="1" si="54"/>
        <v>-542645.62759977102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-542645.62759977102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-2293.9244399149634</v>
      </c>
      <c r="L759" s="444">
        <f t="shared" ca="1" si="54"/>
        <v>-552835.79001950624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-552835.79001950624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-2336.3834499971936</v>
      </c>
      <c r="L760" s="444">
        <f t="shared" ca="1" si="54"/>
        <v>-563068.41144932364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-563068.41144932364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-2379.0193726214329</v>
      </c>
      <c r="L761" s="444">
        <f t="shared" ca="1" si="54"/>
        <v>-573343.66880176531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-573343.66880176531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-2421.8329449232729</v>
      </c>
      <c r="L762" s="444">
        <f t="shared" ca="1" si="54"/>
        <v>-583661.73972650885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-583661.73972650885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-2464.8249071097043</v>
      </c>
      <c r="L763" s="444">
        <f t="shared" ca="1" si="54"/>
        <v>-594022.80261343881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-594022.80261343881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-2507.9960024719126</v>
      </c>
      <c r="L764" s="444">
        <f t="shared" ca="1" si="54"/>
        <v>-604427.03659573093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-604427.03659573093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-2551.3469773981296</v>
      </c>
      <c r="L765" s="444">
        <f t="shared" ca="1" si="54"/>
        <v>-614874.62155294931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-614874.62155294931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-2594.8785813865397</v>
      </c>
      <c r="L766" s="444">
        <f t="shared" ca="1" si="54"/>
        <v>-625365.73811415606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-625365.73811415606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-2638.5915670582344</v>
      </c>
      <c r="L767" s="444">
        <f t="shared" ca="1" si="54"/>
        <v>-635900.56766103453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-635900.56766103453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-2682.486690170228</v>
      </c>
      <c r="L768" s="444">
        <f t="shared" ca="1" si="54"/>
        <v>-646479.292331025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-646479.292331025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-2726.564709628522</v>
      </c>
      <c r="L769" s="444">
        <f t="shared" ca="1" si="54"/>
        <v>-657102.0950204737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-657102.0950204737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-2770.8263875012249</v>
      </c>
      <c r="L770" s="444">
        <f t="shared" ca="1" si="54"/>
        <v>-667769.15938779514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-667769.15938779514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-2815.2724890317309</v>
      </c>
      <c r="L771" s="444">
        <f t="shared" ca="1" si="54"/>
        <v>-678480.66985664715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-678480.66985664715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-2859.9037826519475</v>
      </c>
      <c r="L772" s="444">
        <f t="shared" ca="1" si="54"/>
        <v>-689236.81161911937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-689236.81161911937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-2904.7210399955816</v>
      </c>
      <c r="L773" s="444">
        <f t="shared" ref="L773:L1027" ca="1" si="80">I773-J773+K773</f>
        <v>-700037.77063893515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-700037.77063893515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-2949.7250359114805</v>
      </c>
      <c r="L774" s="444">
        <f t="shared" ca="1" si="80"/>
        <v>-710883.73365466681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-710883.73365466681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-2994.9165484770292</v>
      </c>
      <c r="L775" s="444">
        <f t="shared" ca="1" si="80"/>
        <v>-721774.88818296406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-721774.88818296406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-3040.296359011601</v>
      </c>
      <c r="L776" s="444">
        <f t="shared" ca="1" si="80"/>
        <v>-732711.42252179584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-732711.42252179584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-3085.8652520900669</v>
      </c>
      <c r="L777" s="444">
        <f t="shared" ca="1" si="80"/>
        <v>-743693.52575370611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-743693.52575370611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-3131.6240155563596</v>
      </c>
      <c r="L778" s="444">
        <f t="shared" ca="1" si="80"/>
        <v>-754721.38774908276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-754721.38774908276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-3177.5734405370958</v>
      </c>
      <c r="L779" s="444">
        <f t="shared" ca="1" si="80"/>
        <v>-765795.19916944008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-765795.19916944008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-3223.7143214552511</v>
      </c>
      <c r="L780" s="444">
        <f t="shared" ca="1" si="80"/>
        <v>-776915.15147071553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-776915.15147071553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-3270.0474560438988</v>
      </c>
      <c r="L781" s="444">
        <f t="shared" ca="1" si="80"/>
        <v>-788081.43690657965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-788081.43690657965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-3316.5736453599993</v>
      </c>
      <c r="L782" s="444">
        <f t="shared" ca="1" si="80"/>
        <v>-799294.24853175983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-799294.24853175983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-3363.2936937982504</v>
      </c>
      <c r="L783" s="444">
        <f t="shared" ca="1" si="80"/>
        <v>-810553.78020537831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-810553.78020537831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-3410.2084091049937</v>
      </c>
      <c r="L784" s="444">
        <f t="shared" ca="1" si="80"/>
        <v>-821860.2265943035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-821860.2265943035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-3457.3186023921821</v>
      </c>
      <c r="L785" s="444">
        <f t="shared" ca="1" si="80"/>
        <v>-833213.78317651595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-833213.78317651595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-3504.6250881514002</v>
      </c>
      <c r="L786" s="444">
        <f t="shared" ca="1" si="80"/>
        <v>-844614.64624448761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-844614.64624448761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-3552.1286842679488</v>
      </c>
      <c r="L787" s="444">
        <f t="shared" ca="1" si="80"/>
        <v>-856063.01290857582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-856063.01290857582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-3599.830212034984</v>
      </c>
      <c r="L788" s="444">
        <f t="shared" ca="1" si="80"/>
        <v>-867559.08110043104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-867559.08110043104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-3647.7304961677137</v>
      </c>
      <c r="L789" s="444">
        <f t="shared" ca="1" si="80"/>
        <v>-879103.04957641894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-879103.04957641894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-3695.8303648176625</v>
      </c>
      <c r="L790" s="444">
        <f t="shared" ca="1" si="80"/>
        <v>-890695.11792105681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-890695.11792105681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-3744.1306495869876</v>
      </c>
      <c r="L791" s="444">
        <f t="shared" ca="1" si="80"/>
        <v>-902335.48655046406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-902335.48655046406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-3792.6321855428505</v>
      </c>
      <c r="L792" s="444">
        <f t="shared" ca="1" si="80"/>
        <v>-914024.35671582713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-914024.35671582713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-3841.3358112318638</v>
      </c>
      <c r="L793" s="444">
        <f t="shared" ca="1" si="80"/>
        <v>-925761.93050687923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-925761.93050687923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-3890.2423686945808</v>
      </c>
      <c r="L794" s="444">
        <f t="shared" ca="1" si="80"/>
        <v>-937548.41085539409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-937548.41085539409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-3939.3527034800595</v>
      </c>
      <c r="L795" s="444">
        <f t="shared" ca="1" si="80"/>
        <v>-949384.00153869437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-949384.00153869437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-3988.6676646604774</v>
      </c>
      <c r="L796" s="444">
        <f t="shared" ca="1" si="80"/>
        <v>-961268.90718317509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-961268.90718317509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-4038.1881048458131</v>
      </c>
      <c r="L797" s="444">
        <f t="shared" ca="1" si="80"/>
        <v>-973203.33326784114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-973203.33326784114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-4087.9148801985884</v>
      </c>
      <c r="L798" s="444">
        <f t="shared" ca="1" si="80"/>
        <v>-985187.48612785991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-985187.48612785991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-4137.8488504486668</v>
      </c>
      <c r="L799" s="444">
        <f t="shared" ca="1" si="80"/>
        <v>-997221.57295812876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-997221.57295812876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-4187.9908789081201</v>
      </c>
      <c r="L800" s="444">
        <f t="shared" ca="1" si="80"/>
        <v>-1009305.8018168571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-1009305.8018168571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-4238.341832486155</v>
      </c>
      <c r="L801" s="444">
        <f t="shared" ca="1" si="80"/>
        <v>-1021440.3816291634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-1021440.3816291634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-4288.9025817040983</v>
      </c>
      <c r="L802" s="444">
        <f t="shared" ca="1" si="80"/>
        <v>-1033625.5221906877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-1033625.5221906877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-4339.6740007104499</v>
      </c>
      <c r="L803" s="444">
        <f t="shared" ca="1" si="80"/>
        <v>-1045861.4341712184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-1045861.4341712184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-4390.656967295994</v>
      </c>
      <c r="L804" s="444">
        <f t="shared" ca="1" si="80"/>
        <v>-1058148.3291183347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-1058148.3291183347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-4441.8523629089786</v>
      </c>
      <c r="L805" s="444">
        <f t="shared" ca="1" si="80"/>
        <v>-1070486.4194610638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-1070486.4194610638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-4493.2610726703497</v>
      </c>
      <c r="L806" s="444">
        <f t="shared" ca="1" si="80"/>
        <v>-1082875.9185135544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-1082875.9185135544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-4544.8839853890604</v>
      </c>
      <c r="L807" s="444">
        <f t="shared" ca="1" si="80"/>
        <v>-1095317.0404787636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-1095317.0404787636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-4596.7219935774328</v>
      </c>
      <c r="L808" s="444">
        <f t="shared" ca="1" si="80"/>
        <v>-1107810.0004521613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-1107810.0004521613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-4648.7759934665901</v>
      </c>
      <c r="L809" s="444">
        <f t="shared" ca="1" si="80"/>
        <v>-1120355.0144254481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-1120355.0144254481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-4701.0468850219513</v>
      </c>
      <c r="L810" s="444">
        <f t="shared" ca="1" si="80"/>
        <v>-1132952.2992902903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-1132952.2992902903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-4753.5355719587942</v>
      </c>
      <c r="L811" s="444">
        <f t="shared" ca="1" si="80"/>
        <v>-1145602.0728420694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-1145602.0728420694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-4806.2429617578737</v>
      </c>
      <c r="L812" s="444">
        <f t="shared" ca="1" si="80"/>
        <v>-1158304.5537836475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-1158304.5537836475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-4859.1699656811152</v>
      </c>
      <c r="L813" s="444">
        <f t="shared" ca="1" si="80"/>
        <v>-1171059.9617291489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-1171059.9617291489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-4912.3174987873708</v>
      </c>
      <c r="L814" s="444">
        <f t="shared" ca="1" si="80"/>
        <v>-1183868.5172077564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-1183868.5172077564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-4965.6864799482355</v>
      </c>
      <c r="L815" s="444">
        <f t="shared" ca="1" si="80"/>
        <v>-1196730.4416675249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-1196730.4416675249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-5019.2778318639375</v>
      </c>
      <c r="L816" s="444">
        <f t="shared" ca="1" si="80"/>
        <v>-1209645.9574792089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-1209645.9574792089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-5073.0924810792885</v>
      </c>
      <c r="L817" s="444">
        <f t="shared" ca="1" si="80"/>
        <v>-1222615.2879401085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-1222615.2879401085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-5127.1313579997031</v>
      </c>
      <c r="L818" s="444">
        <f t="shared" ca="1" si="80"/>
        <v>-1235638.6572779284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-1235638.6572779284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-5181.3953969072863</v>
      </c>
      <c r="L819" s="444">
        <f t="shared" ca="1" si="80"/>
        <v>-1248716.290654656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-1248716.290654656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-5235.8855359769841</v>
      </c>
      <c r="L820" s="444">
        <f t="shared" ca="1" si="80"/>
        <v>-1261848.4141704533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-1261848.4141704533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-5290.6027172928061</v>
      </c>
      <c r="L821" s="444">
        <f t="shared" ca="1" si="80"/>
        <v>-1275035.2548675663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-1275035.2548675663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-5345.5478868641103</v>
      </c>
      <c r="L822" s="444">
        <f t="shared" ca="1" si="80"/>
        <v>-1288277.0407342506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-1288277.0407342506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-5400.7219946419618</v>
      </c>
      <c r="L823" s="444">
        <f t="shared" ca="1" si="80"/>
        <v>-1301574.0007087127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-1301574.0007087127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-5456.1259945355541</v>
      </c>
      <c r="L824" s="444">
        <f t="shared" ca="1" si="80"/>
        <v>-1314926.3646830686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-1314926.3646830686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-5511.7608444287034</v>
      </c>
      <c r="L825" s="444">
        <f t="shared" ca="1" si="80"/>
        <v>-1328334.3635073176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-1328334.3635073176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-5567.6275061964079</v>
      </c>
      <c r="L826" s="444">
        <f t="shared" ca="1" si="80"/>
        <v>-1341798.2289933343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-1341798.2289933343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-5623.726945721477</v>
      </c>
      <c r="L827" s="444">
        <f t="shared" ca="1" si="80"/>
        <v>-1355318.1939188761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-1355318.1939188761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-5680.0601329112351</v>
      </c>
      <c r="L828" s="444">
        <f t="shared" ca="1" si="80"/>
        <v>-1368894.4920316075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-1368894.4920316075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-5736.6280417142825</v>
      </c>
      <c r="L829" s="444">
        <f t="shared" ca="1" si="80"/>
        <v>-1382527.358053142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-1382527.358053142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-5793.4316501373423</v>
      </c>
      <c r="L830" s="444">
        <f t="shared" ca="1" si="80"/>
        <v>-1396217.0276830995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-1396217.0276830995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-5850.4719402621658</v>
      </c>
      <c r="L831" s="444">
        <f t="shared" ca="1" si="80"/>
        <v>-1409963.737603182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-1409963.737603182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-5907.7498982625093</v>
      </c>
      <c r="L832" s="444">
        <f t="shared" ca="1" si="80"/>
        <v>-1423767.7254812648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-1423767.7254812648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-5965.2665144211878</v>
      </c>
      <c r="L833" s="444">
        <f t="shared" ca="1" si="80"/>
        <v>-1437629.2299755062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-1437629.2299755062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-6023.022783147193</v>
      </c>
      <c r="L834" s="444">
        <f t="shared" ca="1" si="80"/>
        <v>-1451548.4907384736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-1451548.4907384736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-6081.0197029928913</v>
      </c>
      <c r="L835" s="444">
        <f t="shared" ca="1" si="80"/>
        <v>-1465525.7484212867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-1465525.7484212867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-6139.2582766712785</v>
      </c>
      <c r="L836" s="444">
        <f t="shared" ca="1" si="80"/>
        <v>-1479561.2446777781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-1479561.2446777781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-6197.739511073326</v>
      </c>
      <c r="L837" s="444">
        <f t="shared" ca="1" si="80"/>
        <v>-1493655.2221686717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-1493655.2221686717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-6256.4644172853832</v>
      </c>
      <c r="L838" s="444">
        <f t="shared" ca="1" si="80"/>
        <v>-1507807.9245657772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-1507807.9245657772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-6315.4340106066556</v>
      </c>
      <c r="L839" s="444">
        <f t="shared" ca="1" si="80"/>
        <v>-1522019.5965562041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-1522019.5965562041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-6374.6493105667678</v>
      </c>
      <c r="L840" s="444">
        <f t="shared" ca="1" si="80"/>
        <v>-1536290.4838465911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-1536290.4838465911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-6434.1113409433801</v>
      </c>
      <c r="L841" s="444">
        <f t="shared" ca="1" si="80"/>
        <v>-1550620.8331673548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-1550620.8331673548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-6493.8211297798962</v>
      </c>
      <c r="L842" s="444">
        <f t="shared" ca="1" si="80"/>
        <v>-1565010.8922769548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-1565010.8922769548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-6553.7797094032294</v>
      </c>
      <c r="L843" s="444">
        <f t="shared" ca="1" si="80"/>
        <v>-1579460.9099661782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-1579460.9099661782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-6613.9881164416602</v>
      </c>
      <c r="L844" s="444">
        <f t="shared" ca="1" si="80"/>
        <v>-1593971.1360624402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-1593971.1360624402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-6674.447391842752</v>
      </c>
      <c r="L845" s="444">
        <f t="shared" ca="1" si="80"/>
        <v>-1608541.8214341032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-1608541.8214341032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-6735.1585808913478</v>
      </c>
      <c r="L846" s="444">
        <f t="shared" ca="1" si="80"/>
        <v>-1623173.2179948147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-1623173.2179948147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-6796.1227332276458</v>
      </c>
      <c r="L847" s="444">
        <f t="shared" ca="1" si="80"/>
        <v>-1637865.5787078626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-1637865.5787078626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-6857.340902865345</v>
      </c>
      <c r="L848" s="444">
        <f t="shared" ca="1" si="80"/>
        <v>-1652619.1575905483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-1652619.1575905483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-6918.814148209869</v>
      </c>
      <c r="L849" s="444">
        <f t="shared" ca="1" si="80"/>
        <v>-1667434.2097185783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-1667434.2097185783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-6980.5435320766601</v>
      </c>
      <c r="L850" s="444">
        <f t="shared" ca="1" si="80"/>
        <v>-1682310.9912304753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-1682310.9912304753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-7042.5301217095657</v>
      </c>
      <c r="L851" s="444">
        <f t="shared" ca="1" si="80"/>
        <v>-1697249.7593320049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-1697249.7593320049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-7104.7749887992713</v>
      </c>
      <c r="L852" s="444">
        <f t="shared" ca="1" si="80"/>
        <v>-1712250.7723006245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-1712250.7723006245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-7167.2792095018531</v>
      </c>
      <c r="L853" s="444">
        <f t="shared" ca="1" si="80"/>
        <v>-1727314.2894899466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-1727314.2894899466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-7230.0438644573615</v>
      </c>
      <c r="L854" s="444">
        <f t="shared" ca="1" si="80"/>
        <v>-1742440.5713342242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-1742440.5713342242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-7293.0700388085197</v>
      </c>
      <c r="L855" s="444">
        <f t="shared" ca="1" si="80"/>
        <v>-1757629.8793528529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-1757629.8793528529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-7356.3588222194703</v>
      </c>
      <c r="L856" s="444">
        <f t="shared" ca="1" si="80"/>
        <v>-1772882.4761548927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-1772882.4761548927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-7419.911308894636</v>
      </c>
      <c r="L857" s="444">
        <f t="shared" ca="1" si="80"/>
        <v>-1788198.6254436076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-1788198.6254436076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-7483.7285975976156</v>
      </c>
      <c r="L858" s="444">
        <f t="shared" ca="1" si="80"/>
        <v>-1803578.5920210255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-1803578.5920210255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-7547.8117916701904</v>
      </c>
      <c r="L859" s="444">
        <f t="shared" ca="1" si="80"/>
        <v>-1819022.641792516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-1819022.641792516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-7612.1619990514009</v>
      </c>
      <c r="L860" s="444">
        <f t="shared" ca="1" si="80"/>
        <v>-1834531.0417713877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-1834531.0417713877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-7676.7803322967002</v>
      </c>
      <c r="L861" s="444">
        <f t="shared" ca="1" si="80"/>
        <v>-1850104.0600835045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-1850104.0600835045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-7741.6679085971864</v>
      </c>
      <c r="L862" s="444">
        <f t="shared" ca="1" si="80"/>
        <v>-1865741.965971922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-1865741.965971922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-7806.8258497989264</v>
      </c>
      <c r="L863" s="444">
        <f t="shared" ca="1" si="80"/>
        <v>-1881445.0298015412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-1881445.0298015412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-7872.2552824223385</v>
      </c>
      <c r="L864" s="444">
        <f t="shared" ca="1" si="80"/>
        <v>-1897213.5230637838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-1897213.5230637838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-7937.9573376816834</v>
      </c>
      <c r="L865" s="444">
        <f t="shared" ca="1" si="80"/>
        <v>-1913047.7183812857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-1913047.7183812857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-8003.9331515046078</v>
      </c>
      <c r="L866" s="444">
        <f t="shared" ca="1" si="80"/>
        <v>-1928947.8895126106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-1928947.8895126106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-8070.1838645517964</v>
      </c>
      <c r="L867" s="444">
        <f t="shared" ca="1" si="80"/>
        <v>-1944914.3113569827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-1944914.3113569827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-8136.7106222366783</v>
      </c>
      <c r="L868" s="444">
        <f t="shared" ca="1" si="80"/>
        <v>-1960947.2599590395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-1960947.2599590395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-8203.514574745248</v>
      </c>
      <c r="L869" s="444">
        <f t="shared" ca="1" si="80"/>
        <v>-1977047.0125136049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-1977047.0125136049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-8270.5968770559375</v>
      </c>
      <c r="L870" s="444">
        <f t="shared" ca="1" si="80"/>
        <v>-1993213.8473704811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-1993213.8473704811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-8337.9586889595885</v>
      </c>
      <c r="L871" s="444">
        <f t="shared" ca="1" si="80"/>
        <v>-2009448.0440392608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-2009448.0440392608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-8405.6011750795042</v>
      </c>
      <c r="L872" s="444">
        <f t="shared" ca="1" si="80"/>
        <v>-2025749.8831941606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-2025749.8831941606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-8473.5255048915878</v>
      </c>
      <c r="L873" s="444">
        <f t="shared" ca="1" si="80"/>
        <v>-2042119.6466788724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-2042119.6466788724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-8541.7328527445534</v>
      </c>
      <c r="L874" s="444">
        <f t="shared" ca="1" si="80"/>
        <v>-2058557.6175114373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-2058557.6175114373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-8610.2243978802398</v>
      </c>
      <c r="L875" s="444">
        <f t="shared" ca="1" si="80"/>
        <v>-2075064.0798891378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-2075064.0798891378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-8679.0013244539914</v>
      </c>
      <c r="L876" s="444">
        <f t="shared" ca="1" si="80"/>
        <v>-2091639.3191934121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-2091639.3191934121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-8748.0648215551337</v>
      </c>
      <c r="L877" s="444">
        <f t="shared" ca="1" si="80"/>
        <v>-2108283.6219947874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-2108283.6219947874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-8817.4160832275302</v>
      </c>
      <c r="L878" s="444">
        <f t="shared" ca="1" si="80"/>
        <v>-2124997.2760578347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-2124997.2760578347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-8887.0563084902278</v>
      </c>
      <c r="L879" s="444">
        <f t="shared" ca="1" si="80"/>
        <v>-2141780.570346145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-2141780.570346145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-8956.9867013581879</v>
      </c>
      <c r="L880" s="444">
        <f t="shared" ca="1" si="80"/>
        <v>-2158633.7950273231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-2158633.7950273231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-9027.2084708630955</v>
      </c>
      <c r="L881" s="444">
        <f t="shared" ca="1" si="80"/>
        <v>-2175557.2414780064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-2175557.2414780064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-9097.7228310742757</v>
      </c>
      <c r="L882" s="444">
        <f t="shared" ca="1" si="80"/>
        <v>-2192551.2022889005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-2192551.2022889005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-9168.5310011196689</v>
      </c>
      <c r="L883" s="444">
        <f t="shared" ca="1" si="80"/>
        <v>-2209615.9712698404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-2209615.9712698404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-9239.6342052069176</v>
      </c>
      <c r="L884" s="444">
        <f t="shared" ca="1" si="80"/>
        <v>-2226751.8434548671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-2226751.8434548671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-9311.0336726445294</v>
      </c>
      <c r="L885" s="444">
        <f t="shared" ca="1" si="80"/>
        <v>-2243959.1151073319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-2243959.1151073319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-9382.7306378631329</v>
      </c>
      <c r="L886" s="444">
        <f t="shared" ca="1" si="80"/>
        <v>-2261238.0837250152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-2261238.0837250152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-9454.7263404368132</v>
      </c>
      <c r="L887" s="444">
        <f t="shared" ca="1" si="80"/>
        <v>-2278589.048045272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-2278589.048045272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-9527.0220251045503</v>
      </c>
      <c r="L888" s="444">
        <f t="shared" ca="1" si="80"/>
        <v>-2296012.3080501966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-2296012.3080501966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-9599.6189417917358</v>
      </c>
      <c r="L889" s="444">
        <f t="shared" ca="1" si="80"/>
        <v>-2313508.1649718084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-2313508.1649718084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-9672.5183456317845</v>
      </c>
      <c r="L890" s="444">
        <f t="shared" ca="1" si="80"/>
        <v>-2331076.9212972601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-2331076.9212972601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-9745.7214969878332</v>
      </c>
      <c r="L891" s="444">
        <f t="shared" ca="1" si="80"/>
        <v>-2348718.8807740677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-2348718.8807740677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-9819.2296614745319</v>
      </c>
      <c r="L892" s="444">
        <f t="shared" ca="1" si="80"/>
        <v>-2366434.3484153622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-2366434.3484153622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-9893.0441099799264</v>
      </c>
      <c r="L893" s="444">
        <f t="shared" ca="1" si="80"/>
        <v>-2384223.6305051623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-2384223.6305051623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-9967.1661186874262</v>
      </c>
      <c r="L894" s="444">
        <f t="shared" ca="1" si="80"/>
        <v>-2402087.0346036698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-2402087.0346036698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-10041.596969097875</v>
      </c>
      <c r="L895" s="444">
        <f t="shared" ca="1" si="80"/>
        <v>-2420024.8695525876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-2420024.8695525876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-10116.337948051698</v>
      </c>
      <c r="L896" s="444">
        <f t="shared" ca="1" si="80"/>
        <v>-2438037.4454804594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-2438037.4454804594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-10191.390347751163</v>
      </c>
      <c r="L897" s="444">
        <f t="shared" ca="1" si="80"/>
        <v>-2456125.0738080307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-2456125.0738080307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-10266.755465782711</v>
      </c>
      <c r="L898" s="444">
        <f t="shared" ca="1" si="80"/>
        <v>-2474288.0672536334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-2474288.0672536334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-10342.43460513939</v>
      </c>
      <c r="L899" s="444">
        <f t="shared" ca="1" si="80"/>
        <v>-2492526.7398385927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-2492526.7398385927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-10418.429074243386</v>
      </c>
      <c r="L900" s="444">
        <f t="shared" ca="1" si="80"/>
        <v>-2510841.4068926559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-2510841.4068926559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-10494.740186968649</v>
      </c>
      <c r="L901" s="444">
        <f t="shared" ca="1" si="80"/>
        <v>-2529232.3850594447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-2529232.3850594447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-10571.369262663602</v>
      </c>
      <c r="L902" s="444">
        <f t="shared" ca="1" si="80"/>
        <v>-2547699.9923019283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-2547699.9923019283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-10648.317626173952</v>
      </c>
      <c r="L903" s="444">
        <f t="shared" ca="1" si="80"/>
        <v>-2566244.5479079224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-2566244.5479079224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-10725.586607865593</v>
      </c>
      <c r="L904" s="444">
        <f t="shared" ca="1" si="80"/>
        <v>-2584866.3724956079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-2584866.3724956079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-10803.177543647616</v>
      </c>
      <c r="L905" s="444">
        <f t="shared" ca="1" si="80"/>
        <v>-2603565.7880190755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-2603565.7880190755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-10881.091774995399</v>
      </c>
      <c r="L906" s="444">
        <f t="shared" ca="1" si="80"/>
        <v>-2622343.117773891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-2622343.117773891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-10959.330648973795</v>
      </c>
      <c r="L907" s="444">
        <f t="shared" ca="1" si="80"/>
        <v>-2641198.6864026845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-2641198.6864026845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-11037.895518260435</v>
      </c>
      <c r="L908" s="444">
        <f t="shared" ca="1" si="80"/>
        <v>-2660132.8199007651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-2660132.8199007651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-11116.787741169104</v>
      </c>
      <c r="L909" s="444">
        <f t="shared" ca="1" si="80"/>
        <v>-2679145.8456217544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-2679145.8456217544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-11196.008681673227</v>
      </c>
      <c r="L910" s="444">
        <f t="shared" ca="1" si="80"/>
        <v>-2698238.0922832475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-2698238.0922832475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-11275.559709429448</v>
      </c>
      <c r="L911" s="444">
        <f t="shared" ca="1" si="80"/>
        <v>-2717409.8899724968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-2717409.8899724968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-11355.44219980132</v>
      </c>
      <c r="L912" s="444">
        <f t="shared" ca="1" si="80"/>
        <v>-2736661.5701521179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-2736661.5701521179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-11435.657533883073</v>
      </c>
      <c r="L913" s="444">
        <f t="shared" ca="1" si="80"/>
        <v>-2755993.465665821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-2755993.465665821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-11516.207098523504</v>
      </c>
      <c r="L914" s="444">
        <f t="shared" ca="1" si="80"/>
        <v>-2775405.9107441646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-2775405.9107441646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-11597.092286349936</v>
      </c>
      <c r="L915" s="444">
        <f t="shared" ca="1" si="80"/>
        <v>-2794899.2410103343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-2794899.2410103343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-11678.31449579231</v>
      </c>
      <c r="L916" s="444">
        <f t="shared" ca="1" si="80"/>
        <v>-2814473.7934859465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-2814473.7934859465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-11759.875131107361</v>
      </c>
      <c r="L917" s="444">
        <f t="shared" ca="1" si="80"/>
        <v>-2834129.9065968739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-2834129.9065968739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-11841.775602402891</v>
      </c>
      <c r="L918" s="444">
        <f t="shared" ca="1" si="80"/>
        <v>-2853867.920179097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-2853867.920179097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-11924.017325662155</v>
      </c>
      <c r="L919" s="444">
        <f t="shared" ca="1" si="80"/>
        <v>-2873688.1754845791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-2873688.1754845791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-12006.60172276833</v>
      </c>
      <c r="L920" s="444">
        <f t="shared" ca="1" si="80"/>
        <v>-2893591.0151871676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-2893591.0151871676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-12089.530221529114</v>
      </c>
      <c r="L921" s="444">
        <f t="shared" ca="1" si="80"/>
        <v>-2913576.7833885169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-2913576.7833885169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-12172.804255701403</v>
      </c>
      <c r="L922" s="444">
        <f t="shared" ca="1" si="80"/>
        <v>-2933645.8256240385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-2933645.8256240385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-12256.425265016076</v>
      </c>
      <c r="L923" s="444">
        <f t="shared" ca="1" si="80"/>
        <v>-2953798.4888688745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-2953798.4888688745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-12340.394695202893</v>
      </c>
      <c r="L924" s="444">
        <f t="shared" ca="1" si="80"/>
        <v>-2974035.1215438973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-2974035.1215438973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-12424.713998015488</v>
      </c>
      <c r="L925" s="444">
        <f t="shared" ca="1" si="80"/>
        <v>-2994356.0735217328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-2994356.0735217328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-12509.384631256469</v>
      </c>
      <c r="L926" s="444">
        <f t="shared" ca="1" si="80"/>
        <v>-3014761.6961328094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-3014761.6961328094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-12594.408058802623</v>
      </c>
      <c r="L927" s="444">
        <f t="shared" ca="1" si="80"/>
        <v>-3035252.342171432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-3035252.342171432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-12679.785750630217</v>
      </c>
      <c r="L928" s="444">
        <f t="shared" ca="1" si="80"/>
        <v>-3055828.3659018823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-3055828.3659018823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-12765.519182840426</v>
      </c>
      <c r="L929" s="444">
        <f t="shared" ca="1" si="80"/>
        <v>-3076490.1230645427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-3076490.1230645427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-12851.609837684844</v>
      </c>
      <c r="L930" s="444">
        <f t="shared" ca="1" si="80"/>
        <v>-3097237.9708820474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-3097237.9708820474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-12938.059203591114</v>
      </c>
      <c r="L931" s="444">
        <f t="shared" ca="1" si="80"/>
        <v>-3118072.2680654586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-3118072.2680654586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-13024.868775188661</v>
      </c>
      <c r="L932" s="444">
        <f t="shared" ca="1" si="80"/>
        <v>-3138993.3748204671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-3138993.3748204671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-13112.040053334529</v>
      </c>
      <c r="L933" s="444">
        <f t="shared" ca="1" si="80"/>
        <v>-3160001.6528536216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-3160001.6528536216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-13199.57454513934</v>
      </c>
      <c r="L934" s="444">
        <f t="shared" ca="1" si="80"/>
        <v>-3181097.4653785811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-3181097.4653785811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-13287.473763993337</v>
      </c>
      <c r="L935" s="444">
        <f t="shared" ca="1" si="80"/>
        <v>-3202281.1771223946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-3202281.1771223946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-13375.73922959256</v>
      </c>
      <c r="L936" s="444">
        <f t="shared" ca="1" si="80"/>
        <v>-3223553.154331807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-3223553.154331807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-13464.372467965113</v>
      </c>
      <c r="L937" s="444">
        <f t="shared" ca="1" si="80"/>
        <v>-3244913.7647795919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-3244913.7647795919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-13553.37501149755</v>
      </c>
      <c r="L938" s="444">
        <f t="shared" ca="1" si="80"/>
        <v>-3266363.3777709096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-3266363.3777709096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-13642.748398961374</v>
      </c>
      <c r="L939" s="444">
        <f t="shared" ca="1" si="80"/>
        <v>-3287902.3641496911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-3287902.3641496911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-13732.49417553963</v>
      </c>
      <c r="L940" s="444">
        <f t="shared" ca="1" si="80"/>
        <v>-3309531.0963050509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-3309531.0963050509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-13822.613892853629</v>
      </c>
      <c r="L941" s="444">
        <f t="shared" ca="1" si="80"/>
        <v>-3331249.9481777246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-3331249.9481777246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-13913.109108989769</v>
      </c>
      <c r="L942" s="444">
        <f t="shared" ca="1" si="80"/>
        <v>-3353059.2952665342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-3353059.2952665342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-14003.981388526474</v>
      </c>
      <c r="L943" s="444">
        <f t="shared" ca="1" si="80"/>
        <v>-3374959.5146348807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-3374959.5146348807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-14095.232302561255</v>
      </c>
      <c r="L944" s="444">
        <f t="shared" ca="1" si="80"/>
        <v>-3396950.9849172621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-3396950.9849172621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-14186.863428737843</v>
      </c>
      <c r="L945" s="444">
        <f t="shared" ca="1" si="80"/>
        <v>-3419034.0863258201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-3419034.0863258201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-14278.8763512735</v>
      </c>
      <c r="L946" s="444">
        <f t="shared" ca="1" si="80"/>
        <v>-3441209.2006569137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-3441209.2006569137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-14371.272660986388</v>
      </c>
      <c r="L947" s="444">
        <f t="shared" ca="1" si="80"/>
        <v>-3463476.7112977202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-3463476.7112977202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-14464.053955323085</v>
      </c>
      <c r="L948" s="444">
        <f t="shared" ca="1" si="80"/>
        <v>-3485837.0032328633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-3485837.0032328633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-14557.22183838618</v>
      </c>
      <c r="L949" s="444">
        <f t="shared" ca="1" si="80"/>
        <v>-3508290.4630510695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-3508290.4630510695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-14650.77792096204</v>
      </c>
      <c r="L950" s="444">
        <f t="shared" ca="1" si="80"/>
        <v>-3530837.4789518514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-3530837.4789518514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-14744.72382054863</v>
      </c>
      <c r="L951" s="444">
        <f t="shared" ca="1" si="80"/>
        <v>-3553478.4407522199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-3553478.4407522199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-14839.061161383497</v>
      </c>
      <c r="L952" s="444">
        <f t="shared" ca="1" si="80"/>
        <v>-3576213.7398934234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-3576213.7398934234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-14933.791574471847</v>
      </c>
      <c r="L953" s="444">
        <f t="shared" ca="1" si="80"/>
        <v>-3599043.769447715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-3599043.769447715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-15028.916697614732</v>
      </c>
      <c r="L954" s="444">
        <f t="shared" ca="1" si="80"/>
        <v>-3621968.9241251498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-3621968.9241251498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-15124.438175437374</v>
      </c>
      <c r="L955" s="444">
        <f t="shared" ca="1" si="80"/>
        <v>-3644989.6002804074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-3644989.6002804074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-15220.357659417616</v>
      </c>
      <c r="L956" s="444">
        <f t="shared" ca="1" si="80"/>
        <v>-3668106.195919645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-3668106.195919645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-15316.676807914437</v>
      </c>
      <c r="L957" s="444">
        <f t="shared" ca="1" si="80"/>
        <v>-3691319.1107073794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-3691319.1107073794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-15413.397286196663</v>
      </c>
      <c r="L958" s="444">
        <f t="shared" ca="1" si="80"/>
        <v>-3714628.7459733961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-3714628.7459733961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-15510.520766471733</v>
      </c>
      <c r="L959" s="444">
        <f t="shared" ca="1" si="80"/>
        <v>-3738035.5047196876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-3738035.5047196876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-15608.048927914615</v>
      </c>
      <c r="L960" s="444">
        <f t="shared" ca="1" si="80"/>
        <v>-3761539.7916274224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-3761539.7916274224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-15705.983456696842</v>
      </c>
      <c r="L961" s="444">
        <f t="shared" ca="1" si="80"/>
        <v>-3785142.0130639393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-3785142.0130639393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-15804.326046015663</v>
      </c>
      <c r="L962" s="444">
        <f t="shared" ca="1" si="80"/>
        <v>-3808842.5770897749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-3808842.5770897749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-15903.078396123312</v>
      </c>
      <c r="L963" s="444">
        <f t="shared" ca="1" si="80"/>
        <v>-3832641.8934657183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-3832641.8934657183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-16002.242214356409</v>
      </c>
      <c r="L964" s="444">
        <f t="shared" ca="1" si="80"/>
        <v>-3856540.3736598948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-3856540.3736598948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-16101.819215165478</v>
      </c>
      <c r="L965" s="444">
        <f t="shared" ca="1" si="80"/>
        <v>-3880538.4308548803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-3880538.4308548803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-16201.811120144584</v>
      </c>
      <c r="L966" s="444">
        <f t="shared" ca="1" si="80"/>
        <v>-3904636.4799548448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-3904636.4799548448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-16302.219658061102</v>
      </c>
      <c r="L967" s="444">
        <f t="shared" ca="1" si="80"/>
        <v>-3928834.9375927257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-3928834.9375927257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-16403.046564885608</v>
      </c>
      <c r="L968" s="444">
        <f t="shared" ca="1" si="80"/>
        <v>-3953134.2221374311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-3953134.2221374311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-16504.29358382188</v>
      </c>
      <c r="L969" s="444">
        <f t="shared" ca="1" si="80"/>
        <v>-3977534.7537010731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-3977534.7537010731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-16605.962465337056</v>
      </c>
      <c r="L970" s="444">
        <f t="shared" ca="1" si="80"/>
        <v>-4002036.9541462301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-4002036.9541462301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-16708.054967191878</v>
      </c>
      <c r="L971" s="444">
        <f t="shared" ca="1" si="80"/>
        <v>-4026641.2470932421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-4026641.2470932421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-16810.572854471091</v>
      </c>
      <c r="L972" s="444">
        <f t="shared" ca="1" si="80"/>
        <v>-4051348.0579275331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-4051348.0579275331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-16913.517899613973</v>
      </c>
      <c r="L973" s="444">
        <f t="shared" ca="1" si="80"/>
        <v>-4076157.8138069669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-4076157.8138069669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-17016.891882444947</v>
      </c>
      <c r="L974" s="444">
        <f t="shared" ca="1" si="80"/>
        <v>-4101070.9436692316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-4101070.9436692316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-17120.696590204381</v>
      </c>
      <c r="L975" s="444">
        <f t="shared" ca="1" si="80"/>
        <v>-4126087.8782392559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-4126087.8782392559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-17224.933817579484</v>
      </c>
      <c r="L976" s="444">
        <f t="shared" ca="1" si="80"/>
        <v>-4151209.0500366553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-4151209.0500366553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-17329.605366735312</v>
      </c>
      <c r="L977" s="444">
        <f t="shared" ca="1" si="80"/>
        <v>-4176434.8933832105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-4176434.8933832105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-17434.713047345962</v>
      </c>
      <c r="L978" s="444">
        <f t="shared" ca="1" si="80"/>
        <v>-4201765.8444103766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-4201765.8444103766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-17540.258676625817</v>
      </c>
      <c r="L979" s="444">
        <f t="shared" ca="1" si="80"/>
        <v>-4227202.3410668224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-4227202.3410668224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-17646.244079361011</v>
      </c>
      <c r="L980" s="444">
        <f t="shared" ca="1" si="80"/>
        <v>-4252744.8231260031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-4252744.8231260031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-17752.671087940929</v>
      </c>
      <c r="L981" s="444">
        <f t="shared" ca="1" si="80"/>
        <v>-4278393.7321937643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-4278393.7321937643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-17859.541542389936</v>
      </c>
      <c r="L982" s="444">
        <f t="shared" ca="1" si="80"/>
        <v>-4304149.5117159747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-4304149.5117159747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-17966.857290399144</v>
      </c>
      <c r="L983" s="444">
        <f t="shared" ca="1" si="80"/>
        <v>-4330012.6069861939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-4330012.6069861939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-18074.620187358392</v>
      </c>
      <c r="L984" s="444">
        <f t="shared" ca="1" si="80"/>
        <v>-4355983.4651533719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-4355983.4651533719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-18182.832096388298</v>
      </c>
      <c r="L985" s="444">
        <f t="shared" ca="1" si="80"/>
        <v>-4382062.5352295805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-4382062.5352295805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-18291.494888372501</v>
      </c>
      <c r="L986" s="444">
        <f t="shared" ca="1" si="80"/>
        <v>-4408250.2680977732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-4408250.2680977732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-18400.610441989971</v>
      </c>
      <c r="L987" s="444">
        <f t="shared" ca="1" si="80"/>
        <v>-4434547.1165195834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-4434547.1165195834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-18510.180643747513</v>
      </c>
      <c r="L988" s="444">
        <f t="shared" ca="1" si="80"/>
        <v>-4460953.5351431509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-4460953.5351431509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-18620.207388012379</v>
      </c>
      <c r="L989" s="444">
        <f t="shared" ca="1" si="80"/>
        <v>-4487469.9805109836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-4487469.9805109836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-18730.692577045014</v>
      </c>
      <c r="L990" s="444">
        <f t="shared" ca="1" si="80"/>
        <v>-4514096.911067849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-4514096.911067849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-18841.638121031952</v>
      </c>
      <c r="L991" s="444">
        <f t="shared" ca="1" si="80"/>
        <v>-4540834.7871687012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-4540834.7871687012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-18953.045938118838</v>
      </c>
      <c r="L992" s="444">
        <f t="shared" ca="1" si="80"/>
        <v>-4567684.0710866405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-4567684.0710866405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-19064.917954443586</v>
      </c>
      <c r="L993" s="444">
        <f t="shared" ca="1" si="80"/>
        <v>-4594645.2270209044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-4594645.2270209044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-19177.256104169686</v>
      </c>
      <c r="L994" s="444">
        <f t="shared" ca="1" si="80"/>
        <v>-4621718.7211048938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-4621718.7211048938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-19290.062329519642</v>
      </c>
      <c r="L995" s="444">
        <f t="shared" ca="1" si="80"/>
        <v>-4648905.0214142334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-4648905.0214142334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-19403.338580808555</v>
      </c>
      <c r="L996" s="444">
        <f t="shared" ca="1" si="80"/>
        <v>-4676204.597974862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-4676204.597974862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-19517.08681647784</v>
      </c>
      <c r="L997" s="444">
        <f t="shared" ca="1" si="80"/>
        <v>-4703617.9227711596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-4703617.9227711596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-19631.309003129081</v>
      </c>
      <c r="L998" s="444">
        <f t="shared" ca="1" si="80"/>
        <v>-4731145.4697541082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-4731145.4697541082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-19746.007115558034</v>
      </c>
      <c r="L999" s="444">
        <f t="shared" ca="1" si="80"/>
        <v>-4758787.714849486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-4758787.714849486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-19861.183136788775</v>
      </c>
      <c r="L1000" s="444">
        <f t="shared" ca="1" si="80"/>
        <v>-4786545.1359660951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-4786545.1359660951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-19976.83905810798</v>
      </c>
      <c r="L1001" s="444">
        <f t="shared" ca="1" si="80"/>
        <v>-4814418.2130040228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-4814418.2130040228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-20092.976879099344</v>
      </c>
      <c r="L1002" s="444">
        <f t="shared" ca="1" si="80"/>
        <v>-4842407.4278629422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-4842407.4278629422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-20209.598607678177</v>
      </c>
      <c r="L1003" s="444">
        <f t="shared" ca="1" si="80"/>
        <v>-4870513.2644504402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-4870513.2644504402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-20326.706260126084</v>
      </c>
      <c r="L1004" s="444">
        <f t="shared" ca="1" si="80"/>
        <v>-4898736.2086903863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-4898736.2086903863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-20444.301861125859</v>
      </c>
      <c r="L1005" s="444">
        <f t="shared" ca="1" si="80"/>
        <v>-4927076.7485313322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-4927076.7485313322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-20562.387443796466</v>
      </c>
      <c r="L1006" s="444">
        <f t="shared" ca="1" si="80"/>
        <v>-4955535.373954949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-4955535.373954949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-20680.965049728205</v>
      </c>
      <c r="L1007" s="444">
        <f t="shared" ca="1" si="80"/>
        <v>-4984112.5769844968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-4984112.5769844968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-20800.036729017986</v>
      </c>
      <c r="L1008" s="444">
        <f t="shared" ca="1" si="80"/>
        <v>-5012808.851693335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-5012808.851693335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-20919.604540304812</v>
      </c>
      <c r="L1009" s="444">
        <f t="shared" ca="1" si="80"/>
        <v>-5041624.6942134602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-5041624.6942134602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-21039.670550805335</v>
      </c>
      <c r="L1010" s="444">
        <f t="shared" ca="1" si="80"/>
        <v>-5070560.6027440857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-5070560.6027440857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-21160.236836349606</v>
      </c>
      <c r="L1011" s="444">
        <f t="shared" ca="1" si="80"/>
        <v>-5099617.0775602553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-5099617.0775602553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-21281.305481416981</v>
      </c>
      <c r="L1012" s="444">
        <f t="shared" ca="1" si="80"/>
        <v>-5128794.6210214924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-5128794.6210214924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-21402.878579172135</v>
      </c>
      <c r="L1013" s="444">
        <f t="shared" ca="1" si="80"/>
        <v>-5158093.7375804847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-5158093.7375804847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-21524.95823150127</v>
      </c>
      <c r="L1014" s="444">
        <f t="shared" ca="1" si="80"/>
        <v>-5187514.933791806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-5187514.933791806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-21647.546549048442</v>
      </c>
      <c r="L1015" s="444">
        <f t="shared" ca="1" si="80"/>
        <v>-5217058.7183206743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-5217058.7183206743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-21770.64565125206</v>
      </c>
      <c r="L1016" s="444">
        <f t="shared" ca="1" si="80"/>
        <v>-5246725.6019517463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-5246725.6019517463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-21894.257666381527</v>
      </c>
      <c r="L1017" s="444">
        <f t="shared" ca="1" si="80"/>
        <v>-5276516.0975979473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-5276516.0975979473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-22018.384731574031</v>
      </c>
      <c r="L1018" s="444">
        <f t="shared" ca="1" si="80"/>
        <v>-5306430.7203093413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-5306430.7203093413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-22143.028992871506</v>
      </c>
      <c r="L1019" s="444">
        <f t="shared" ca="1" si="80"/>
        <v>-5336469.9872820331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-5336469.9872820331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-22268.192605257722</v>
      </c>
      <c r="L1020" s="444">
        <f t="shared" ca="1" si="80"/>
        <v>-5366634.417867111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-5366634.417867111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-22393.877732695546</v>
      </c>
      <c r="L1021" s="444">
        <f t="shared" ca="1" si="80"/>
        <v>-5396924.5335796271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-5396924.5335796271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-22520.086548164363</v>
      </c>
      <c r="L1022" s="444">
        <f t="shared" ca="1" si="80"/>
        <v>-5427340.8581076115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-5427340.8581076115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-22646.821233697632</v>
      </c>
      <c r="L1023" s="444">
        <f t="shared" ca="1" si="80"/>
        <v>-5457883.9173211288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-5457883.9173211288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-22774.083980420619</v>
      </c>
      <c r="L1024" s="444">
        <f t="shared" ca="1" si="80"/>
        <v>-5488554.2392813694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-5488554.2392813694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-22901.87698858829</v>
      </c>
      <c r="L1025" s="444">
        <f t="shared" ca="1" si="80"/>
        <v>-5519352.3542497773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-5519352.3542497773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-23030.202467623323</v>
      </c>
      <c r="L1026" s="444">
        <f t="shared" ca="1" si="80"/>
        <v>-5550278.7946972204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-5550278.7946972204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-23159.062636154336</v>
      </c>
      <c r="L1027" s="444">
        <f t="shared" ca="1" si="80"/>
        <v>-5581334.0953131951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-5581334.0953131951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-23288.459722054231</v>
      </c>
      <c r="L1028" s="444">
        <f t="shared" ref="L1028:L1282" ca="1" si="106">I1028-J1028+K1028</f>
        <v>-5612518.7930150693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-5612518.7930150693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-23418.395962478706</v>
      </c>
      <c r="L1029" s="444">
        <f t="shared" ca="1" si="106"/>
        <v>-5643833.4269573679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-5643833.4269573679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-23548.873603904951</v>
      </c>
      <c r="L1030" s="444">
        <f t="shared" ca="1" si="106"/>
        <v>-5675278.5385410925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-5675278.5385410925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-23679.894902170468</v>
      </c>
      <c r="L1031" s="444">
        <f t="shared" ca="1" si="106"/>
        <v>-5706854.6714230832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-5706854.6714230832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-23811.462122512097</v>
      </c>
      <c r="L1032" s="444">
        <f t="shared" ca="1" si="106"/>
        <v>-5738562.3715254152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-5738562.3715254152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-23943.577539605147</v>
      </c>
      <c r="L1033" s="444">
        <f t="shared" ca="1" si="106"/>
        <v>-5770402.1870448403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-5770402.1870448403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-24076.243437602752</v>
      </c>
      <c r="L1034" s="444">
        <f t="shared" ca="1" si="106"/>
        <v>-5802374.6684622634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-5802374.6684622634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-24209.462110175347</v>
      </c>
      <c r="L1035" s="444">
        <f t="shared" ca="1" si="106"/>
        <v>-5834480.3685522592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-5834480.3685522592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-24343.235860550329</v>
      </c>
      <c r="L1036" s="444">
        <f t="shared" ca="1" si="106"/>
        <v>-5866719.8423926299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-5866719.8423926299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-24477.567001551874</v>
      </c>
      <c r="L1037" s="444">
        <f t="shared" ca="1" si="106"/>
        <v>-5899093.6473740023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-5899093.6473740023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-24612.457855640925</v>
      </c>
      <c r="L1038" s="444">
        <f t="shared" ca="1" si="106"/>
        <v>-5931602.3432094632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-5931602.3432094632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-24747.910754955345</v>
      </c>
      <c r="L1039" s="444">
        <f t="shared" ca="1" si="106"/>
        <v>-5964246.4919442385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-5964246.4919442385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-24883.928041350242</v>
      </c>
      <c r="L1040" s="444">
        <f t="shared" ca="1" si="106"/>
        <v>-5997026.6579654086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-5997026.6579654086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-25020.512066438452</v>
      </c>
      <c r="L1041" s="444">
        <f t="shared" ca="1" si="106"/>
        <v>-6029943.4080116674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-6029943.4080116674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-25157.665191631197</v>
      </c>
      <c r="L1042" s="444">
        <f t="shared" ca="1" si="106"/>
        <v>-6062997.3111831183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-6062997.3111831183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-25295.389788178909</v>
      </c>
      <c r="L1043" s="444">
        <f t="shared" ca="1" si="106"/>
        <v>-6096188.938951117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-6096188.938951117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-25433.688237212238</v>
      </c>
      <c r="L1044" s="444">
        <f t="shared" ca="1" si="106"/>
        <v>-6129518.8651681496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-6129518.8651681496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-25572.562929783206</v>
      </c>
      <c r="L1045" s="444">
        <f t="shared" ca="1" si="106"/>
        <v>-6162987.6660777526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-6162987.6660777526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-25712.016266906554</v>
      </c>
      <c r="L1046" s="444">
        <f t="shared" ca="1" si="106"/>
        <v>-6196595.9203244792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-6196595.9203244792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-25852.050659601246</v>
      </c>
      <c r="L1047" s="444">
        <f t="shared" ca="1" si="106"/>
        <v>-6230344.2089639008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-6230344.2089639008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-25992.668528932169</v>
      </c>
      <c r="L1048" s="444">
        <f t="shared" ca="1" si="106"/>
        <v>-6264233.1154726529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-6264233.1154726529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-26133.87230605197</v>
      </c>
      <c r="L1049" s="444">
        <f t="shared" ca="1" si="106"/>
        <v>-6298263.2257585246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-6298263.2257585246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-26275.664432243102</v>
      </c>
      <c r="L1050" s="444">
        <f t="shared" ca="1" si="106"/>
        <v>-6332435.1281705881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-6332435.1281705881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-26418.047358960033</v>
      </c>
      <c r="L1051" s="444">
        <f t="shared" ca="1" si="106"/>
        <v>-6366749.413509368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-6366749.413509368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-26561.023547871617</v>
      </c>
      <c r="L1052" s="444">
        <f t="shared" ca="1" si="106"/>
        <v>-6401206.6750370599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-6401206.6750370599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-26704.595470903667</v>
      </c>
      <c r="L1053" s="444">
        <f t="shared" ca="1" si="106"/>
        <v>-6435807.5084877834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-6435807.5084877834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-26848.76561028168</v>
      </c>
      <c r="L1054" s="444">
        <f t="shared" ca="1" si="106"/>
        <v>-6470552.5120778847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-6470552.5120778847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-26993.53645857377</v>
      </c>
      <c r="L1055" s="444">
        <f t="shared" ca="1" si="106"/>
        <v>-6505442.286516279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-6505442.286516279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-27138.910518733745</v>
      </c>
      <c r="L1056" s="444">
        <f t="shared" ca="1" si="106"/>
        <v>-6540477.4350148328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-6540477.4350148328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-27284.890304144388</v>
      </c>
      <c r="L1057" s="444">
        <f t="shared" ca="1" si="106"/>
        <v>-6575658.5632987972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-6575658.5632987972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-27431.478338660909</v>
      </c>
      <c r="L1058" s="444">
        <f t="shared" ca="1" si="106"/>
        <v>-6610986.2796172779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-6610986.2796172779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-27578.677156654569</v>
      </c>
      <c r="L1059" s="444">
        <f t="shared" ca="1" si="106"/>
        <v>-6646461.1947537521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-6646461.1947537521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-27726.489303056547</v>
      </c>
      <c r="L1060" s="444">
        <f t="shared" ca="1" si="106"/>
        <v>-6682083.9220366282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-6682083.9220366282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-27874.917333401863</v>
      </c>
      <c r="L1061" s="444">
        <f t="shared" ca="1" si="106"/>
        <v>-6717855.07734985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-6717855.07734985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-28023.963813873623</v>
      </c>
      <c r="L1062" s="444">
        <f t="shared" ca="1" si="106"/>
        <v>-6753775.2791435439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-6753775.2791435439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-28173.631321347348</v>
      </c>
      <c r="L1063" s="444">
        <f t="shared" ca="1" si="106"/>
        <v>-6789845.1484447112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-6789845.1484447112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-28323.922443435549</v>
      </c>
      <c r="L1064" s="444">
        <f t="shared" ca="1" si="106"/>
        <v>-6826065.3088679668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-6826065.3088679668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-28474.839778532445</v>
      </c>
      <c r="L1065" s="444">
        <f t="shared" ca="1" si="106"/>
        <v>-6862436.386626319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-6862436.386626319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-28626.385935858911</v>
      </c>
      <c r="L1066" s="444">
        <f t="shared" ca="1" si="106"/>
        <v>-6898959.0105419978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-6898959.0105419978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-28778.563535507568</v>
      </c>
      <c r="L1067" s="444">
        <f t="shared" ca="1" si="106"/>
        <v>-6935633.8120573256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-6935633.8120573256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-28931.375208488105</v>
      </c>
      <c r="L1068" s="444">
        <f t="shared" ca="1" si="106"/>
        <v>-6972461.4252456333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-6972461.4252456333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-29084.823596772723</v>
      </c>
      <c r="L1069" s="444">
        <f t="shared" ca="1" si="106"/>
        <v>-7009442.4868222261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-7009442.4868222261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-29238.911353341857</v>
      </c>
      <c r="L1070" s="444">
        <f t="shared" ca="1" si="106"/>
        <v>-7046577.6361553883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-7046577.6361553883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-29393.64114223003</v>
      </c>
      <c r="L1071" s="444">
        <f t="shared" ca="1" si="106"/>
        <v>-7083867.5152774388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-7083867.5152774388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-29549.015638571913</v>
      </c>
      <c r="L1072" s="444">
        <f t="shared" ca="1" si="106"/>
        <v>-7121312.768895831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-7121312.768895831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-29705.037528648551</v>
      </c>
      <c r="L1073" s="444">
        <f t="shared" ca="1" si="106"/>
        <v>-7158914.0444042999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-7158914.0444042999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-29861.709509933833</v>
      </c>
      <c r="L1074" s="444">
        <f t="shared" ca="1" si="106"/>
        <v>-7196671.9918940533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-7196671.9918940533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-30019.034291141139</v>
      </c>
      <c r="L1075" s="444">
        <f t="shared" ca="1" si="106"/>
        <v>-7234587.264165014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-7234587.264165014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-30177.014592270138</v>
      </c>
      <c r="L1076" s="444">
        <f t="shared" ca="1" si="106"/>
        <v>-7272660.5167371044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-7272660.5167371044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-30335.65314465385</v>
      </c>
      <c r="L1077" s="444">
        <f t="shared" ca="1" si="106"/>
        <v>-7310892.4078615783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-7310892.4078615783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-30494.95269100583</v>
      </c>
      <c r="L1078" s="444">
        <f t="shared" ca="1" si="106"/>
        <v>-7349283.5985324038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-7349283.5985324038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-30654.915985467596</v>
      </c>
      <c r="L1079" s="444">
        <f t="shared" ca="1" si="106"/>
        <v>-7387834.7524976917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-7387834.7524976917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-30815.5457936563</v>
      </c>
      <c r="L1080" s="444">
        <f t="shared" ca="1" si="106"/>
        <v>-7426546.5362711679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-7426546.5362711679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-30976.844892712448</v>
      </c>
      <c r="L1081" s="444">
        <f t="shared" ca="1" si="106"/>
        <v>-7465419.6191437002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-7465419.6191437002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-31138.816071347999</v>
      </c>
      <c r="L1082" s="444">
        <f t="shared" ca="1" si="106"/>
        <v>-7504454.6731948685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-7504454.6731948685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-31301.462129894535</v>
      </c>
      <c r="L1083" s="444">
        <f t="shared" ca="1" si="106"/>
        <v>-7543652.3733045831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-7543652.3733045831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-31464.785880351679</v>
      </c>
      <c r="L1084" s="444">
        <f t="shared" ca="1" si="106"/>
        <v>-7583013.3971647546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-7583013.3971647546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-31628.790146435727</v>
      </c>
      <c r="L1085" s="444">
        <f t="shared" ca="1" si="106"/>
        <v>-7622538.4252910102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-7622538.4252910102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-31793.47776362846</v>
      </c>
      <c r="L1086" s="444">
        <f t="shared" ca="1" si="106"/>
        <v>-7662228.1410344588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-7662228.1410344588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-31958.851579226164</v>
      </c>
      <c r="L1087" s="444">
        <f t="shared" ca="1" si="106"/>
        <v>-7702083.2305935053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-7702083.2305935053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-32124.914452388857</v>
      </c>
      <c r="L1088" s="444">
        <f t="shared" ca="1" si="106"/>
        <v>-7742104.3830257142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-7742104.3830257142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-32291.669254189721</v>
      </c>
      <c r="L1089" s="444">
        <f t="shared" ca="1" si="106"/>
        <v>-7782292.2902597236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-7782292.2902597236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-32459.118867664762</v>
      </c>
      <c r="L1090" s="444">
        <f t="shared" ca="1" si="106"/>
        <v>-7822647.6471072081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-7822647.6471072081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-32627.266187862617</v>
      </c>
      <c r="L1091" s="444">
        <f t="shared" ca="1" si="106"/>
        <v>-7863171.1512748906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-7863171.1512748906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-32796.114121894629</v>
      </c>
      <c r="L1092" s="444">
        <f t="shared" ca="1" si="106"/>
        <v>-7903863.503376605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-7903863.503376605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-32965.665588985103</v>
      </c>
      <c r="L1093" s="444">
        <f t="shared" ca="1" si="106"/>
        <v>-7944725.4069454102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-7944725.4069454102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-33135.923520521792</v>
      </c>
      <c r="L1094" s="444">
        <f t="shared" ca="1" si="106"/>
        <v>-7985757.5684457524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-7985757.5684457524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-33306.890860106549</v>
      </c>
      <c r="L1095" s="444">
        <f t="shared" ca="1" si="106"/>
        <v>-8026960.6972856792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-8026960.6972856792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-33478.570563606248</v>
      </c>
      <c r="L1096" s="444">
        <f t="shared" ca="1" si="106"/>
        <v>-8068335.5058291052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-8068335.5058291052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-33650.965599203853</v>
      </c>
      <c r="L1097" s="444">
        <f t="shared" ca="1" si="106"/>
        <v>-8109882.7094081286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-8109882.7094081286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-33824.078947449787</v>
      </c>
      <c r="L1098" s="444">
        <f t="shared" ca="1" si="106"/>
        <v>-8151603.0263353987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-8151603.0263353987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-33997.913601313412</v>
      </c>
      <c r="L1099" s="444">
        <f t="shared" ca="1" si="106"/>
        <v>-8193497.1779165324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-8193497.1779165324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-34172.472566234799</v>
      </c>
      <c r="L1100" s="444">
        <f t="shared" ca="1" si="106"/>
        <v>-8235565.8884625873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-8235565.8884625873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-34347.758860176691</v>
      </c>
      <c r="L1101" s="444">
        <f t="shared" ca="1" si="106"/>
        <v>-8277809.8853025837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-8277809.8853025837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-34523.775513676679</v>
      </c>
      <c r="L1102" s="444">
        <f t="shared" ca="1" si="106"/>
        <v>-8320229.8987960806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-8320229.8987960806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-34700.525569899582</v>
      </c>
      <c r="L1103" s="444">
        <f t="shared" ca="1" si="106"/>
        <v>-8362826.6623458005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-8362826.6623458005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-34878.012084690083</v>
      </c>
      <c r="L1104" s="444">
        <f t="shared" ca="1" si="106"/>
        <v>-8405600.9124103114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-8405600.9124103114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-35056.238126625547</v>
      </c>
      <c r="L1105" s="444">
        <f t="shared" ca="1" si="106"/>
        <v>-8448553.3885167576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-8448553.3885167576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-35235.20677706907</v>
      </c>
      <c r="L1106" s="444">
        <f t="shared" ca="1" si="106"/>
        <v>-8491684.8332736474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-8491684.8332736474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-35414.921130222778</v>
      </c>
      <c r="L1107" s="444">
        <f t="shared" ca="1" si="106"/>
        <v>-8534995.9923836906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-8534995.9923836906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-35595.384293181291</v>
      </c>
      <c r="L1108" s="444">
        <f t="shared" ca="1" si="106"/>
        <v>-8578487.6146566924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-8578487.6146566924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-35776.599385985464</v>
      </c>
      <c r="L1109" s="444">
        <f t="shared" ca="1" si="106"/>
        <v>-8622160.4520224985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-8622160.4520224985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-35958.569541676326</v>
      </c>
      <c r="L1110" s="444">
        <f t="shared" ca="1" si="106"/>
        <v>-8666015.2595439944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-8666015.2595439944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-36141.297906349224</v>
      </c>
      <c r="L1111" s="444">
        <f t="shared" ca="1" si="106"/>
        <v>-8710052.7954301629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-8710052.7954301629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-36324.787639208262</v>
      </c>
      <c r="L1112" s="444">
        <f t="shared" ca="1" si="106"/>
        <v>-8754273.8210491911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-8754273.8210491911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-36509.04191262088</v>
      </c>
      <c r="L1113" s="444">
        <f t="shared" ca="1" si="106"/>
        <v>-8798679.1009416319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-8798679.1009416319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-36694.063912172714</v>
      </c>
      <c r="L1114" s="444">
        <f t="shared" ca="1" si="106"/>
        <v>-8843269.4028336238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-8843269.4028336238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-36879.856836722684</v>
      </c>
      <c r="L1115" s="444">
        <f t="shared" ca="1" si="106"/>
        <v>-8888045.497650167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-8888045.497650167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-37066.423898458277</v>
      </c>
      <c r="L1116" s="444">
        <f t="shared" ca="1" si="106"/>
        <v>-8933008.1595284455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-8933008.1595284455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-37253.768322951102</v>
      </c>
      <c r="L1117" s="444">
        <f t="shared" ca="1" si="106"/>
        <v>-8978158.1658312157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-8978158.1658312157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-37441.893349212645</v>
      </c>
      <c r="L1118" s="444">
        <f t="shared" ca="1" si="106"/>
        <v>-9023496.2971602492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-9023496.2971602492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-37630.80222975029</v>
      </c>
      <c r="L1119" s="444">
        <f t="shared" ca="1" si="106"/>
        <v>-9069023.3373698201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-9069023.3373698201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-37820.498230623503</v>
      </c>
      <c r="L1120" s="444">
        <f t="shared" ca="1" si="106"/>
        <v>-9114740.0735802632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-9114740.0735802632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-38010.984631500345</v>
      </c>
      <c r="L1121" s="444">
        <f t="shared" ca="1" si="106"/>
        <v>-9160647.2961915843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-9160647.2961915843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-38202.264725714187</v>
      </c>
      <c r="L1122" s="444">
        <f t="shared" ca="1" si="106"/>
        <v>-9206745.7988971192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-9206745.7988971192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-38394.34182032058</v>
      </c>
      <c r="L1123" s="444">
        <f t="shared" ca="1" si="106"/>
        <v>-9253036.3786972594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-9253036.3786972594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-38587.219236154495</v>
      </c>
      <c r="L1124" s="444">
        <f t="shared" ca="1" si="106"/>
        <v>-9299519.8359132335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-9299519.8359132335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-38780.900307887721</v>
      </c>
      <c r="L1125" s="444">
        <f t="shared" ca="1" si="106"/>
        <v>-9346196.9742009416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-9346196.9742009416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-38975.388384086509</v>
      </c>
      <c r="L1126" s="444">
        <f t="shared" ca="1" si="106"/>
        <v>-9393068.6005648486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-9393068.6005648486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-39170.686827269456</v>
      </c>
      <c r="L1127" s="444">
        <f t="shared" ca="1" si="106"/>
        <v>-9440135.5253719389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-9440135.5253719389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-39366.799013965661</v>
      </c>
      <c r="L1128" s="444">
        <f t="shared" ca="1" si="106"/>
        <v>-9487398.5623657238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-9487398.5623657238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-39563.728334773099</v>
      </c>
      <c r="L1129" s="444">
        <f t="shared" ca="1" si="106"/>
        <v>-9534858.5286803171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-9534858.5286803171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-39761.478194417235</v>
      </c>
      <c r="L1130" s="444">
        <f t="shared" ca="1" si="106"/>
        <v>-9582516.2448545545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-9582516.2448545545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-39960.052011809894</v>
      </c>
      <c r="L1131" s="444">
        <f t="shared" ca="1" si="106"/>
        <v>-9630372.5348461848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-9630372.5348461848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-40159.453220108349</v>
      </c>
      <c r="L1132" s="444">
        <f t="shared" ca="1" si="106"/>
        <v>-9678428.2260461133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-9678428.2260461133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-40359.685266774723</v>
      </c>
      <c r="L1133" s="444">
        <f t="shared" ca="1" si="106"/>
        <v>-9726684.1492927074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-9726684.1492927074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-40560.751613635533</v>
      </c>
      <c r="L1134" s="444">
        <f t="shared" ca="1" si="106"/>
        <v>-9775141.138886163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-9775141.138886163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-40762.655736941597</v>
      </c>
      <c r="L1135" s="444">
        <f t="shared" ca="1" si="106"/>
        <v>-9823800.0326029249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-9823800.0326029249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-40965.4011274281</v>
      </c>
      <c r="L1136" s="444">
        <f t="shared" ca="1" si="106"/>
        <v>-9872661.6717101727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-9872661.6717101727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-41168.991290374972</v>
      </c>
      <c r="L1137" s="444">
        <f t="shared" ca="1" si="106"/>
        <v>-9921726.9009803683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-9921726.9009803683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-41373.429745667454</v>
      </c>
      <c r="L1138" s="444">
        <f t="shared" ca="1" si="106"/>
        <v>-9970996.5687058549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-9970996.5687058549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-41578.72002785698</v>
      </c>
      <c r="L1139" s="444">
        <f t="shared" ca="1" si="106"/>
        <v>-10020471.526713531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-10020471.526713531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-41784.8656862223</v>
      </c>
      <c r="L1140" s="444">
        <f t="shared" ca="1" si="106"/>
        <v>-10070152.630379574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-10070152.630379574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-41991.870284830809</v>
      </c>
      <c r="L1141" s="444">
        <f t="shared" ca="1" si="106"/>
        <v>-10120040.738644226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-10120040.738644226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-42199.737402600193</v>
      </c>
      <c r="L1142" s="444">
        <f t="shared" ca="1" si="106"/>
        <v>-10170136.714026645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-10170136.714026645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-42408.470633360266</v>
      </c>
      <c r="L1143" s="444">
        <f t="shared" ca="1" si="106"/>
        <v>-10220441.422639824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-10220441.422639824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-42618.073585915183</v>
      </c>
      <c r="L1144" s="444">
        <f t="shared" ca="1" si="106"/>
        <v>-10270955.734205559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-10270955.734205559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-42828.549884105742</v>
      </c>
      <c r="L1145" s="444">
        <f t="shared" ca="1" si="106"/>
        <v>-10321680.522069484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-10321680.522069484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-43039.9031668721</v>
      </c>
      <c r="L1146" s="444">
        <f t="shared" ca="1" si="106"/>
        <v>-10372616.663216176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-10372616.663216176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-43252.137088316646</v>
      </c>
      <c r="L1147" s="444">
        <f t="shared" ca="1" si="106"/>
        <v>-10423765.038284313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-10423765.038284313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-43465.255317767223</v>
      </c>
      <c r="L1148" s="444">
        <f t="shared" ca="1" si="106"/>
        <v>-10475126.531581901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-10475126.531581901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-43679.261539840503</v>
      </c>
      <c r="L1149" s="444">
        <f t="shared" ca="1" si="106"/>
        <v>-10526702.031101562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-10526702.031101562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-43894.15945450576</v>
      </c>
      <c r="L1150" s="444">
        <f t="shared" ca="1" si="106"/>
        <v>-10578492.428535888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-10578492.428535888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-44109.952777148785</v>
      </c>
      <c r="L1151" s="444">
        <f t="shared" ca="1" si="106"/>
        <v>-10630498.619292857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-10630498.619292857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-44326.645238636156</v>
      </c>
      <c r="L1152" s="444">
        <f t="shared" ca="1" si="106"/>
        <v>-10682721.502511313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-10682721.502511313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-44544.240585379725</v>
      </c>
      <c r="L1153" s="444">
        <f t="shared" ca="1" si="106"/>
        <v>-10735161.981076512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-10735161.981076512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-44762.742579401383</v>
      </c>
      <c r="L1154" s="444">
        <f t="shared" ca="1" si="106"/>
        <v>-10787820.961635733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-10787820.961635733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-44982.154998398139</v>
      </c>
      <c r="L1155" s="444">
        <f t="shared" ca="1" si="106"/>
        <v>-10840699.35461395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-10840699.35461395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-45202.481635807373</v>
      </c>
      <c r="L1156" s="444">
        <f t="shared" ca="1" si="106"/>
        <v>-10893798.074229578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-10893798.074229578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-45423.726300872491</v>
      </c>
      <c r="L1157" s="444">
        <f t="shared" ca="1" si="106"/>
        <v>-10947118.03851027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-10947118.03851027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-45645.892818708708</v>
      </c>
      <c r="L1158" s="444">
        <f t="shared" ca="1" si="106"/>
        <v>-11000660.169308798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-11000660.169308798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-45868.985030369244</v>
      </c>
      <c r="L1159" s="444">
        <f t="shared" ca="1" si="106"/>
        <v>-11054425.392318988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-11054425.392318988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-46093.006792911699</v>
      </c>
      <c r="L1160" s="444">
        <f t="shared" ca="1" si="106"/>
        <v>-11108414.63709172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-11108414.63709172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-46317.961979464751</v>
      </c>
      <c r="L1161" s="444">
        <f t="shared" ca="1" si="106"/>
        <v>-11162628.837051006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-11162628.837051006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-46543.854479295107</v>
      </c>
      <c r="L1162" s="444">
        <f t="shared" ca="1" si="106"/>
        <v>-11217068.92951012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-11217068.92951012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-46770.688197874748</v>
      </c>
      <c r="L1163" s="444">
        <f t="shared" ca="1" si="106"/>
        <v>-11271735.855687816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-11271735.855687816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-46998.467056948481</v>
      </c>
      <c r="L1164" s="444">
        <f t="shared" ca="1" si="106"/>
        <v>-11326630.560724584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-11326630.560724584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-47227.194994601683</v>
      </c>
      <c r="L1165" s="444">
        <f t="shared" ca="1" si="106"/>
        <v>-11381753.993699007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-11381753.993699007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-47456.875965328443</v>
      </c>
      <c r="L1166" s="444">
        <f t="shared" ca="1" si="106"/>
        <v>-11437107.107644156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-11437107.107644156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-47687.513940099896</v>
      </c>
      <c r="L1167" s="444">
        <f t="shared" ca="1" si="106"/>
        <v>-11492690.859564075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-11492690.859564075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-47919.1129064329</v>
      </c>
      <c r="L1168" s="444">
        <f t="shared" ca="1" si="106"/>
        <v>-11548506.210450329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-11548506.210450329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-48118.775876876367</v>
      </c>
      <c r="L1169" s="444">
        <f t="shared" ca="1" si="106"/>
        <v>-11596624.986327205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-11596624.986327205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-48319.270776363352</v>
      </c>
      <c r="L1170" s="444">
        <f t="shared" ca="1" si="106"/>
        <v>-11644944.257103568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-11644944.257103568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-48520.601071264864</v>
      </c>
      <c r="L1171" s="444">
        <f t="shared" ca="1" si="106"/>
        <v>-11693464.858174833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-11693464.858174833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-48722.770242395134</v>
      </c>
      <c r="L1172" s="444">
        <f t="shared" ca="1" si="106"/>
        <v>-11742187.628417227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-11742187.628417227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-48925.781785071784</v>
      </c>
      <c r="L1173" s="444">
        <f t="shared" ca="1" si="106"/>
        <v>-11791113.410202298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-11791113.410202298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-49129.639209176239</v>
      </c>
      <c r="L1174" s="444">
        <f t="shared" ca="1" si="106"/>
        <v>-11840243.049411474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-11840243.049411474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-49334.346039214477</v>
      </c>
      <c r="L1175" s="444">
        <f t="shared" ca="1" si="106"/>
        <v>-11889577.395450689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-11889577.395450689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-49539.905814377868</v>
      </c>
      <c r="L1176" s="444">
        <f t="shared" ca="1" si="106"/>
        <v>-11939117.301265066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-11939117.301265066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-49746.322088604444</v>
      </c>
      <c r="L1177" s="444">
        <f t="shared" ca="1" si="106"/>
        <v>-11988863.623353671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-11988863.623353671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-49953.598430640297</v>
      </c>
      <c r="L1178" s="444">
        <f t="shared" ca="1" si="106"/>
        <v>-12038817.221784312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-12038817.221784312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-50161.738424101299</v>
      </c>
      <c r="L1179" s="444">
        <f t="shared" ca="1" si="106"/>
        <v>-12088978.960208414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-12088978.960208414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-50370.745667535055</v>
      </c>
      <c r="L1180" s="444">
        <f t="shared" ca="1" si="106"/>
        <v>-12139349.70587595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-12139349.70587595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-50580.623774483123</v>
      </c>
      <c r="L1181" s="444">
        <f t="shared" ca="1" si="106"/>
        <v>-12189930.329650434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-12189930.329650434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-50791.376373543477</v>
      </c>
      <c r="L1182" s="444">
        <f t="shared" ca="1" si="106"/>
        <v>-12240721.706023978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-12240721.706023978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-51003.007108433245</v>
      </c>
      <c r="L1183" s="444">
        <f t="shared" ca="1" si="106"/>
        <v>-12291724.713132411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-12291724.713132411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-51215.519638051715</v>
      </c>
      <c r="L1184" s="444">
        <f t="shared" ca="1" si="106"/>
        <v>-12342940.232770463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-12342940.232770463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-51428.9176365436</v>
      </c>
      <c r="L1185" s="444">
        <f t="shared" ca="1" si="106"/>
        <v>-12394369.150407007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-12394369.150407007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-51643.204793362529</v>
      </c>
      <c r="L1186" s="444">
        <f t="shared" ca="1" si="106"/>
        <v>-12446012.355200369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-12446012.355200369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-51858.384813334873</v>
      </c>
      <c r="L1187" s="444">
        <f t="shared" ca="1" si="106"/>
        <v>-12497870.740013704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-12497870.740013704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-52074.461416723767</v>
      </c>
      <c r="L1188" s="444">
        <f t="shared" ca="1" si="106"/>
        <v>-12549945.201430427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-12549945.201430427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-52291.438339293447</v>
      </c>
      <c r="L1189" s="444">
        <f t="shared" ca="1" si="106"/>
        <v>-12602236.63976972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-12602236.63976972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-52509.319332373831</v>
      </c>
      <c r="L1190" s="444">
        <f t="shared" ca="1" si="106"/>
        <v>-12654745.959102094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-12654745.959102094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-52728.108162925389</v>
      </c>
      <c r="L1191" s="444">
        <f t="shared" ca="1" si="106"/>
        <v>-12707474.067265019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-12707474.067265019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-52947.808613604248</v>
      </c>
      <c r="L1192" s="444">
        <f t="shared" ca="1" si="106"/>
        <v>-12760421.875878623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-12760421.875878623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-53168.424482827591</v>
      </c>
      <c r="L1193" s="444">
        <f t="shared" ca="1" si="106"/>
        <v>-12813590.300361451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-12813590.300361451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-53389.95958483938</v>
      </c>
      <c r="L1194" s="444">
        <f t="shared" ca="1" si="106"/>
        <v>-12866980.25994629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-12866980.25994629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-53612.417749776207</v>
      </c>
      <c r="L1195" s="444">
        <f t="shared" ca="1" si="106"/>
        <v>-12920592.677696066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-12920592.677696066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-53835.802823733604</v>
      </c>
      <c r="L1196" s="444">
        <f t="shared" ca="1" si="106"/>
        <v>-12974428.4805198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-12974428.4805198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-54060.118668832496</v>
      </c>
      <c r="L1197" s="444">
        <f t="shared" ca="1" si="106"/>
        <v>-13028488.599188631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-13028488.599188631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-54285.369163285963</v>
      </c>
      <c r="L1198" s="444">
        <f t="shared" ca="1" si="106"/>
        <v>-13082773.968351917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-13082773.968351917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-54511.558201466323</v>
      </c>
      <c r="L1199" s="444">
        <f t="shared" ca="1" si="106"/>
        <v>-13137285.526553383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-13137285.526553383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-54738.689693972432</v>
      </c>
      <c r="L1200" s="444">
        <f t="shared" ca="1" si="106"/>
        <v>-13192024.216247356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-13192024.216247356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-54966.767567697316</v>
      </c>
      <c r="L1201" s="444">
        <f t="shared" ca="1" si="106"/>
        <v>-13246990.983815053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-13246990.983815053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-55195.795765896059</v>
      </c>
      <c r="L1202" s="444">
        <f t="shared" ca="1" si="106"/>
        <v>-13302186.779580949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-13302186.779580949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-55425.778248253955</v>
      </c>
      <c r="L1203" s="444">
        <f t="shared" ca="1" si="106"/>
        <v>-13357612.557829203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-13357612.557829203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-55656.718990955014</v>
      </c>
      <c r="L1204" s="444">
        <f t="shared" ca="1" si="106"/>
        <v>-13413269.276820159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-13413269.276820159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-55888.621986750659</v>
      </c>
      <c r="L1205" s="444">
        <f t="shared" ca="1" si="106"/>
        <v>-13469157.898806909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-13469157.898806909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-56121.491245028788</v>
      </c>
      <c r="L1206" s="444">
        <f t="shared" ca="1" si="106"/>
        <v>-13525279.390051939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-13525279.390051939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-56355.330791883076</v>
      </c>
      <c r="L1207" s="444">
        <f t="shared" ca="1" si="106"/>
        <v>-13581634.720843822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-13581634.720843822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-56590.144670182592</v>
      </c>
      <c r="L1208" s="444">
        <f t="shared" ca="1" si="106"/>
        <v>-13638224.865514005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-13638224.865514005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-56825.936939641695</v>
      </c>
      <c r="L1209" s="444">
        <f t="shared" ca="1" si="106"/>
        <v>-13695050.802453646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-13695050.802453646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-57062.711676890183</v>
      </c>
      <c r="L1210" s="444">
        <f t="shared" ca="1" si="106"/>
        <v>-13752113.514130536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-13752113.514130536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-57300.472975543897</v>
      </c>
      <c r="L1211" s="444">
        <f t="shared" ca="1" si="106"/>
        <v>-13809413.987106081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-13809413.987106081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-57539.224946275339</v>
      </c>
      <c r="L1212" s="444">
        <f t="shared" ca="1" si="106"/>
        <v>-13866953.212052356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-13866953.212052356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-57778.971716884815</v>
      </c>
      <c r="L1213" s="444">
        <f t="shared" ca="1" si="106"/>
        <v>-13924732.183769241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-13924732.183769241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-58019.717432371835</v>
      </c>
      <c r="L1214" s="444">
        <f t="shared" ca="1" si="106"/>
        <v>-13982751.901201613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-13982751.901201613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-58261.466255006722</v>
      </c>
      <c r="L1215" s="444">
        <f t="shared" ca="1" si="106"/>
        <v>-14041013.367456621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-14041013.367456621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-58504.22236440258</v>
      </c>
      <c r="L1216" s="444">
        <f t="shared" ca="1" si="106"/>
        <v>-14099517.589821024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-14099517.589821024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-58747.989957587597</v>
      </c>
      <c r="L1217" s="444">
        <f t="shared" ca="1" si="106"/>
        <v>-14158265.579778612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-14158265.579778612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-58992.773249077545</v>
      </c>
      <c r="L1218" s="444">
        <f t="shared" ca="1" si="106"/>
        <v>-14217258.353027688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-14217258.353027688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-59238.57647094869</v>
      </c>
      <c r="L1219" s="444">
        <f t="shared" ca="1" si="106"/>
        <v>-14276496.929498637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-14276496.929498637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-59485.403872910989</v>
      </c>
      <c r="L1220" s="444">
        <f t="shared" ca="1" si="106"/>
        <v>-14335982.333371548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-14335982.333371548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-59733.259722381459</v>
      </c>
      <c r="L1221" s="444">
        <f t="shared" ca="1" si="106"/>
        <v>-14395715.59309393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-14395715.59309393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-59982.148304558039</v>
      </c>
      <c r="L1222" s="444">
        <f t="shared" ca="1" si="106"/>
        <v>-14455697.741398487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-14455697.741398487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-60232.073922493691</v>
      </c>
      <c r="L1223" s="444">
        <f t="shared" ca="1" si="106"/>
        <v>-14515929.815320982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-14515929.815320982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-60483.040897170758</v>
      </c>
      <c r="L1224" s="444">
        <f t="shared" ca="1" si="106"/>
        <v>-14576412.856218152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-14576412.856218152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-60735.053567575625</v>
      </c>
      <c r="L1225" s="444">
        <f t="shared" ca="1" si="106"/>
        <v>-14637147.909785727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-14637147.909785727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-60988.116290773862</v>
      </c>
      <c r="L1226" s="444">
        <f t="shared" ca="1" si="106"/>
        <v>-14698136.026076501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-14698136.026076501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-61242.233441985431</v>
      </c>
      <c r="L1227" s="444">
        <f t="shared" ca="1" si="106"/>
        <v>-14759378.259518487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-14759378.259518487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-61497.40941466036</v>
      </c>
      <c r="L1228" s="444">
        <f t="shared" ca="1" si="106"/>
        <v>-14820875.668933148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-14820875.668933148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-61753.648620554792</v>
      </c>
      <c r="L1229" s="444">
        <f t="shared" ca="1" si="106"/>
        <v>-14882629.317553703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-14882629.317553703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-62010.955489807093</v>
      </c>
      <c r="L1230" s="444">
        <f t="shared" ca="1" si="106"/>
        <v>-14944640.27304351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-14944640.27304351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-62269.334471014627</v>
      </c>
      <c r="L1231" s="444">
        <f t="shared" ca="1" si="106"/>
        <v>-15006909.607514525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-15006909.607514525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-62528.79003131052</v>
      </c>
      <c r="L1232" s="444">
        <f t="shared" ca="1" si="106"/>
        <v>-15069438.397545835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-15069438.397545835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-62789.326656440979</v>
      </c>
      <c r="L1233" s="444">
        <f t="shared" ca="1" si="106"/>
        <v>-15132227.724202275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-15132227.724202275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-63050.948850842811</v>
      </c>
      <c r="L1234" s="444">
        <f t="shared" ca="1" si="106"/>
        <v>-15195278.673053117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-15195278.673053117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-63313.661137721319</v>
      </c>
      <c r="L1235" s="444">
        <f t="shared" ca="1" si="106"/>
        <v>-15258592.334190838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-15258592.334190838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-63577.468059128492</v>
      </c>
      <c r="L1236" s="444">
        <f t="shared" ca="1" si="106"/>
        <v>-15322169.802249966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-15322169.802249966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-63842.374176041521</v>
      </c>
      <c r="L1237" s="444">
        <f t="shared" ca="1" si="106"/>
        <v>-15386012.176426008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-15386012.176426008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-64108.384068441701</v>
      </c>
      <c r="L1238" s="444">
        <f t="shared" ca="1" si="106"/>
        <v>-15450120.560494451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-15450120.560494451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-64375.502335393547</v>
      </c>
      <c r="L1239" s="444">
        <f t="shared" ca="1" si="106"/>
        <v>-15514496.062829845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-15514496.062829845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-64643.733595124351</v>
      </c>
      <c r="L1240" s="444">
        <f t="shared" ca="1" si="106"/>
        <v>-15579139.796424968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-15579139.796424968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-64913.082485104031</v>
      </c>
      <c r="L1241" s="444">
        <f t="shared" ca="1" si="106"/>
        <v>-15644052.878910072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-15644052.878910072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-65183.553662125298</v>
      </c>
      <c r="L1242" s="444">
        <f t="shared" ca="1" si="106"/>
        <v>-15709236.432572197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-15709236.432572197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-65455.151802384156</v>
      </c>
      <c r="L1243" s="444">
        <f t="shared" ca="1" si="106"/>
        <v>-15774691.584374581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-15774691.584374581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-65727.881601560759</v>
      </c>
      <c r="L1244" s="444">
        <f t="shared" ca="1" si="106"/>
        <v>-15840419.465976141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-15840419.465976141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-66001.747774900592</v>
      </c>
      <c r="L1245" s="444">
        <f t="shared" ca="1" si="106"/>
        <v>-15906421.213751042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-15906421.213751042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-66276.755057296003</v>
      </c>
      <c r="L1246" s="444">
        <f t="shared" ca="1" si="106"/>
        <v>-15972697.968808338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-15972697.968808338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-66552.908203368061</v>
      </c>
      <c r="L1247" s="444">
        <f t="shared" ca="1" si="106"/>
        <v>-16039250.877011705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-16039250.877011705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-66830.21198754877</v>
      </c>
      <c r="L1248" s="444">
        <f t="shared" ca="1" si="106"/>
        <v>-16106081.088999255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-16106081.088999255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-67108.671204163562</v>
      </c>
      <c r="L1249" s="444">
        <f t="shared" ca="1" si="106"/>
        <v>-16173189.760203417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-16173189.760203417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-67388.290667514244</v>
      </c>
      <c r="L1250" s="444">
        <f t="shared" ca="1" si="106"/>
        <v>-16240578.050870931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-16240578.050870931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-67669.075211962219</v>
      </c>
      <c r="L1251" s="444">
        <f t="shared" ca="1" si="106"/>
        <v>-16308247.126082893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-16308247.126082893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-67951.02969201206</v>
      </c>
      <c r="L1252" s="444">
        <f t="shared" ca="1" si="106"/>
        <v>-16376198.155774906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-16376198.155774906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-68234.158982395442</v>
      </c>
      <c r="L1253" s="444">
        <f t="shared" ca="1" si="106"/>
        <v>-16444432.314757302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-16444432.314757302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-68518.46797815543</v>
      </c>
      <c r="L1254" s="444">
        <f t="shared" ca="1" si="106"/>
        <v>-16512950.782735458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-16512950.782735458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-68803.961594731067</v>
      </c>
      <c r="L1255" s="444">
        <f t="shared" ca="1" si="106"/>
        <v>-16581754.744330188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-16581754.744330188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-69090.644768042446</v>
      </c>
      <c r="L1256" s="444">
        <f t="shared" ca="1" si="106"/>
        <v>-16650845.389098231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-16650845.389098231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-69378.522454575956</v>
      </c>
      <c r="L1257" s="444">
        <f t="shared" ca="1" si="106"/>
        <v>-16720223.911552807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-16720223.911552807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-69667.599631470031</v>
      </c>
      <c r="L1258" s="444">
        <f t="shared" ca="1" si="106"/>
        <v>-16789891.511184279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-16789891.511184279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-69957.881296601161</v>
      </c>
      <c r="L1259" s="444">
        <f t="shared" ca="1" si="106"/>
        <v>-16859849.39248088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-16859849.39248088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-70249.372468670335</v>
      </c>
      <c r="L1260" s="444">
        <f t="shared" ca="1" si="106"/>
        <v>-16930098.764949549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-16930098.764949549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-70542.078187289793</v>
      </c>
      <c r="L1261" s="444">
        <f t="shared" ca="1" si="106"/>
        <v>-17000640.84313684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-17000640.84313684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-70836.003513070158</v>
      </c>
      <c r="L1262" s="444">
        <f t="shared" ca="1" si="106"/>
        <v>-17071476.846649911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-17071476.846649911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-71131.153527707967</v>
      </c>
      <c r="L1263" s="444">
        <f t="shared" ca="1" si="106"/>
        <v>-17142608.000177618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-17142608.000177618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-71427.533334073407</v>
      </c>
      <c r="L1264" s="444">
        <f t="shared" ca="1" si="106"/>
        <v>-17214035.533511691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-17214035.533511691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-71725.148056298713</v>
      </c>
      <c r="L1265" s="444">
        <f t="shared" ca="1" si="106"/>
        <v>-17285760.681567989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-17285760.681567989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-72024.002839866618</v>
      </c>
      <c r="L1266" s="444">
        <f t="shared" ca="1" si="106"/>
        <v>-17357784.684407856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-17357784.684407856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-72324.102851699397</v>
      </c>
      <c r="L1267" s="444">
        <f t="shared" ca="1" si="106"/>
        <v>-17430108.787259556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-17430108.787259556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-72625.453280248155</v>
      </c>
      <c r="L1268" s="444">
        <f t="shared" ca="1" si="106"/>
        <v>-17502734.240539804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-17502734.240539804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-72928.059335582511</v>
      </c>
      <c r="L1269" s="444">
        <f t="shared" ca="1" si="106"/>
        <v>-17575662.299875386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-17575662.299875386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-73231.926249480777</v>
      </c>
      <c r="L1270" s="444">
        <f t="shared" ca="1" si="106"/>
        <v>-17648894.226124868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-17648894.226124868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-73537.059275520282</v>
      </c>
      <c r="L1271" s="444">
        <f t="shared" ca="1" si="106"/>
        <v>-17722431.285400387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-17722431.285400387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-73843.463689168275</v>
      </c>
      <c r="L1272" s="444">
        <f t="shared" ca="1" si="106"/>
        <v>-17796274.749089554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-17796274.749089554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-74151.144787873141</v>
      </c>
      <c r="L1273" s="444">
        <f t="shared" ca="1" si="106"/>
        <v>-17870425.893877428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-17870425.893877428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-74460.107891155945</v>
      </c>
      <c r="L1274" s="444">
        <f t="shared" ca="1" si="106"/>
        <v>-17944886.001768585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-17944886.001768585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-74770.358340702442</v>
      </c>
      <c r="L1275" s="444">
        <f t="shared" ca="1" si="106"/>
        <v>-18019656.360109288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-18019656.360109288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-75081.901500455366</v>
      </c>
      <c r="L1276" s="444">
        <f t="shared" ca="1" si="106"/>
        <v>-18094738.261609744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-18094738.261609744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-75394.742756707274</v>
      </c>
      <c r="L1277" s="444">
        <f t="shared" ca="1" si="106"/>
        <v>-18170133.00436645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-18170133.00436645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-75708.887518193544</v>
      </c>
      <c r="L1278" s="444">
        <f t="shared" ca="1" si="106"/>
        <v>-18245841.891884644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-18245841.891884644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-76024.341216186018</v>
      </c>
      <c r="L1279" s="444">
        <f t="shared" ca="1" si="106"/>
        <v>-18321866.233100828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-18321866.233100828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-76341.109304586775</v>
      </c>
      <c r="L1280" s="444">
        <f t="shared" ca="1" si="106"/>
        <v>-18398207.342405416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-18398207.342405416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-76659.197260022571</v>
      </c>
      <c r="L1281" s="444">
        <f t="shared" ca="1" si="106"/>
        <v>-18474866.539665438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-18474866.539665438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-76978.610581939327</v>
      </c>
      <c r="L1282" s="444">
        <f t="shared" ca="1" si="106"/>
        <v>-18551845.150247376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-18551845.150247376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-77299.354792697399</v>
      </c>
      <c r="L1283" s="444">
        <f t="shared" ref="L1283:L1537" ca="1" si="127">I1283-J1283+K1283</f>
        <v>-18629144.505040076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-18629144.505040076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-77621.43543766698</v>
      </c>
      <c r="L1284" s="444">
        <f t="shared" ca="1" si="127"/>
        <v>-18706765.940477744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-18706765.940477744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-77944.858085323925</v>
      </c>
      <c r="L1285" s="444">
        <f t="shared" ca="1" si="127"/>
        <v>-18784710.798563067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-18784710.798563067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-78269.628327346116</v>
      </c>
      <c r="L1286" s="444">
        <f t="shared" ca="1" si="127"/>
        <v>-18862980.426890414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-18862980.426890414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-78595.751778710051</v>
      </c>
      <c r="L1287" s="444">
        <f t="shared" ca="1" si="127"/>
        <v>-18941576.178669125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-18941576.178669125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-78923.234077788016</v>
      </c>
      <c r="L1288" s="444">
        <f t="shared" ca="1" si="127"/>
        <v>-19020499.412746914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-19020499.412746914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-79252.080886445474</v>
      </c>
      <c r="L1289" s="444">
        <f t="shared" ca="1" si="127"/>
        <v>-19099751.49363336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-19099751.49363336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-79582.297890139002</v>
      </c>
      <c r="L1290" s="444">
        <f t="shared" ca="1" si="127"/>
        <v>-19179333.791523498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-19179333.791523498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-79913.890798014574</v>
      </c>
      <c r="L1291" s="444">
        <f t="shared" ca="1" si="127"/>
        <v>-19259247.682321511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-19259247.682321511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-80246.865343006299</v>
      </c>
      <c r="L1292" s="444">
        <f t="shared" ca="1" si="127"/>
        <v>-19339494.547664516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-19339494.547664516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-80581.227281935484</v>
      </c>
      <c r="L1293" s="444">
        <f t="shared" ca="1" si="127"/>
        <v>-19420075.774946451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-19420075.774946451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-80916.982395610219</v>
      </c>
      <c r="L1294" s="444">
        <f t="shared" ca="1" si="127"/>
        <v>-19500992.757342063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-19500992.757342063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-81254.136488925258</v>
      </c>
      <c r="L1295" s="444">
        <f t="shared" ca="1" si="127"/>
        <v>-19582246.893830989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-19582246.893830989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-81592.695390962457</v>
      </c>
      <c r="L1296" s="444">
        <f t="shared" ca="1" si="127"/>
        <v>-19663839.589221951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-19663839.589221951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-81932.664955091459</v>
      </c>
      <c r="L1297" s="444">
        <f t="shared" ca="1" si="127"/>
        <v>-19745772.254177041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-19745772.254177041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-82274.051059071004</v>
      </c>
      <c r="L1298" s="444">
        <f t="shared" ca="1" si="127"/>
        <v>-19828046.305236112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-19828046.305236112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-82616.859605150472</v>
      </c>
      <c r="L1299" s="444">
        <f t="shared" ca="1" si="127"/>
        <v>-19910663.164841264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-19910663.164841264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-82961.096520171937</v>
      </c>
      <c r="L1300" s="444">
        <f t="shared" ca="1" si="127"/>
        <v>-19993624.261361435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-19993624.261361435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-83306.767755672641</v>
      </c>
      <c r="L1301" s="444">
        <f t="shared" ca="1" si="127"/>
        <v>-20076931.029117107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-20076931.029117107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-83653.879287987947</v>
      </c>
      <c r="L1302" s="444">
        <f t="shared" ca="1" si="127"/>
        <v>-20160584.908405095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-20160584.908405095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-84002.437118354559</v>
      </c>
      <c r="L1303" s="444">
        <f t="shared" ca="1" si="127"/>
        <v>-20244587.345523451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-20244587.345523451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-84352.447273014375</v>
      </c>
      <c r="L1304" s="444">
        <f t="shared" ca="1" si="127"/>
        <v>-20328939.792796466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-20328939.792796466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-84703.91580331861</v>
      </c>
      <c r="L1305" s="444">
        <f t="shared" ca="1" si="127"/>
        <v>-20413643.708599783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-20413643.708599783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-85056.848785832437</v>
      </c>
      <c r="L1306" s="444">
        <f t="shared" ca="1" si="127"/>
        <v>-20498700.557385616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-20498700.557385616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-85411.252322440065</v>
      </c>
      <c r="L1307" s="444">
        <f t="shared" ca="1" si="127"/>
        <v>-20584111.809708055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-20584111.809708055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-85767.132540450228</v>
      </c>
      <c r="L1308" s="444">
        <f t="shared" ca="1" si="127"/>
        <v>-20669878.942248505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-20669878.942248505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-86124.495592702107</v>
      </c>
      <c r="L1309" s="444">
        <f t="shared" ca="1" si="127"/>
        <v>-20756003.437841207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-20756003.437841207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-86483.347657671693</v>
      </c>
      <c r="L1310" s="444">
        <f t="shared" ca="1" si="127"/>
        <v>-20842486.78549888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-20842486.78549888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-86843.694939578665</v>
      </c>
      <c r="L1311" s="444">
        <f t="shared" ca="1" si="127"/>
        <v>-20929330.48043846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-20929330.48043846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-87205.543668493585</v>
      </c>
      <c r="L1312" s="444">
        <f t="shared" ca="1" si="127"/>
        <v>-21016536.024106953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-21016536.024106953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-87568.900100445637</v>
      </c>
      <c r="L1313" s="444">
        <f t="shared" ca="1" si="127"/>
        <v>-21104104.924207401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-21104104.924207401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-87933.770517530837</v>
      </c>
      <c r="L1314" s="444">
        <f t="shared" ca="1" si="127"/>
        <v>-21192038.694724932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-21192038.694724932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-88300.161228020545</v>
      </c>
      <c r="L1315" s="444">
        <f t="shared" ca="1" si="127"/>
        <v>-21280338.855952952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-21280338.855952952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-88668.078566470635</v>
      </c>
      <c r="L1316" s="444">
        <f t="shared" ca="1" si="127"/>
        <v>-21369006.934519421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-21369006.934519421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-89037.528893830924</v>
      </c>
      <c r="L1317" s="444">
        <f t="shared" ca="1" si="127"/>
        <v>-21458044.463413253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-21458044.463413253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-89408.518597555216</v>
      </c>
      <c r="L1318" s="444">
        <f t="shared" ca="1" si="127"/>
        <v>-21547452.982010808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-21547452.982010808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-89781.054091711703</v>
      </c>
      <c r="L1319" s="444">
        <f t="shared" ca="1" si="127"/>
        <v>-21637234.036102518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-21637234.036102518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-90155.141817093827</v>
      </c>
      <c r="L1320" s="444">
        <f t="shared" ca="1" si="127"/>
        <v>-21727389.177919611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-21727389.177919611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-90530.788241331713</v>
      </c>
      <c r="L1321" s="444">
        <f t="shared" ca="1" si="127"/>
        <v>-21817919.966160942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-21817919.966160942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-90907.999859003918</v>
      </c>
      <c r="L1322" s="444">
        <f t="shared" ca="1" si="127"/>
        <v>-21908827.966019947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-21908827.966019947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-91286.783191749782</v>
      </c>
      <c r="L1323" s="444">
        <f t="shared" ca="1" si="127"/>
        <v>-22000114.749211695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-22000114.749211695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-91667.144788382066</v>
      </c>
      <c r="L1324" s="444">
        <f t="shared" ca="1" si="127"/>
        <v>-22091781.894000076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-22091781.894000076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-92049.091225000317</v>
      </c>
      <c r="L1325" s="444">
        <f t="shared" ca="1" si="127"/>
        <v>-22183830.985225078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-22183830.985225078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-92432.629105104483</v>
      </c>
      <c r="L1326" s="444">
        <f t="shared" ca="1" si="127"/>
        <v>-22276263.614330184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-22276263.614330184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-92817.765059709098</v>
      </c>
      <c r="L1327" s="444">
        <f t="shared" ca="1" si="127"/>
        <v>-22369081.379389893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-22369081.379389893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-93204.505747457893</v>
      </c>
      <c r="L1328" s="444">
        <f t="shared" ca="1" si="127"/>
        <v>-22462285.885137349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-22462285.885137349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-93592.857854738948</v>
      </c>
      <c r="L1329" s="444">
        <f t="shared" ca="1" si="127"/>
        <v>-22555878.742992088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-22555878.742992088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-93982.82809580036</v>
      </c>
      <c r="L1330" s="444">
        <f t="shared" ca="1" si="127"/>
        <v>-22649861.571087889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-22649861.571087889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-94374.423212866212</v>
      </c>
      <c r="L1331" s="444">
        <f t="shared" ca="1" si="127"/>
        <v>-22744235.994300757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-22744235.994300757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-94767.649976253146</v>
      </c>
      <c r="L1332" s="444">
        <f t="shared" ca="1" si="127"/>
        <v>-22839003.64427701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-22839003.64427701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-95162.515184487536</v>
      </c>
      <c r="L1333" s="444">
        <f t="shared" ca="1" si="127"/>
        <v>-22934166.159461498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-22934166.159461498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-95559.025664422908</v>
      </c>
      <c r="L1334" s="444">
        <f t="shared" ca="1" si="127"/>
        <v>-23029725.185125921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-23029725.185125921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-95957.188271357998</v>
      </c>
      <c r="L1335" s="444">
        <f t="shared" ca="1" si="127"/>
        <v>-23125682.37339728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-23125682.37339728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-96357.009889155335</v>
      </c>
      <c r="L1336" s="444">
        <f t="shared" ca="1" si="127"/>
        <v>-23222039.383286435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-23222039.383286435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-96758.497430360148</v>
      </c>
      <c r="L1337" s="444">
        <f t="shared" ca="1" si="127"/>
        <v>-23318797.880716797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-23318797.880716797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-97161.657836319981</v>
      </c>
      <c r="L1338" s="444">
        <f t="shared" ca="1" si="127"/>
        <v>-23415959.538553119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-23415959.538553119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-97566.498077304655</v>
      </c>
      <c r="L1339" s="444">
        <f t="shared" ca="1" si="127"/>
        <v>-23513526.036630422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-23513526.036630422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-97973.025152626753</v>
      </c>
      <c r="L1340" s="444">
        <f t="shared" ca="1" si="127"/>
        <v>-23611499.061783049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-23611499.061783049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-98381.24609076271</v>
      </c>
      <c r="L1341" s="444">
        <f t="shared" ca="1" si="127"/>
        <v>-23709880.307873812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-23709880.307873812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-98791.167949474213</v>
      </c>
      <c r="L1342" s="444">
        <f t="shared" ca="1" si="127"/>
        <v>-23808671.475823287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-23808671.475823287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-99202.79781593036</v>
      </c>
      <c r="L1343" s="444">
        <f t="shared" ca="1" si="127"/>
        <v>-23907874.273639217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-23907874.273639217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-99616.142806830074</v>
      </c>
      <c r="L1344" s="444">
        <f t="shared" ca="1" si="127"/>
        <v>-24007490.416446049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-24007490.416446049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-100031.21006852521</v>
      </c>
      <c r="L1345" s="444">
        <f t="shared" ca="1" si="127"/>
        <v>-24107521.626514573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-24107521.626514573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-100448.00677714405</v>
      </c>
      <c r="L1346" s="444">
        <f t="shared" ca="1" si="127"/>
        <v>-24207969.633291718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-24207969.633291718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-100866.54013871549</v>
      </c>
      <c r="L1347" s="444">
        <f t="shared" ca="1" si="127"/>
        <v>-24308836.173430432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-24308836.173430432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-101286.81738929346</v>
      </c>
      <c r="L1348" s="444">
        <f t="shared" ca="1" si="127"/>
        <v>-24410122.990819726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-24410122.990819726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-101708.84579508219</v>
      </c>
      <c r="L1349" s="444">
        <f t="shared" ca="1" si="127"/>
        <v>-24511831.83661481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-24511831.83661481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-102132.6326525617</v>
      </c>
      <c r="L1350" s="444">
        <f t="shared" ca="1" si="127"/>
        <v>-24613964.469267372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-24613964.469267372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-102558.18528861406</v>
      </c>
      <c r="L1351" s="444">
        <f t="shared" ca="1" si="127"/>
        <v>-24716522.654555988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-24716522.654555988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-102985.51106064995</v>
      </c>
      <c r="L1352" s="444">
        <f t="shared" ca="1" si="127"/>
        <v>-24819508.165616639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-24819508.165616639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-103414.61735673599</v>
      </c>
      <c r="L1353" s="444">
        <f t="shared" ca="1" si="127"/>
        <v>-24922922.782973375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-24922922.782973375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-103845.51159572239</v>
      </c>
      <c r="L1354" s="444">
        <f t="shared" ca="1" si="127"/>
        <v>-25026768.294569097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-25026768.294569097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-104278.20122737123</v>
      </c>
      <c r="L1355" s="444">
        <f t="shared" ca="1" si="127"/>
        <v>-25131046.495796468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-25131046.495796468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-104712.69373248528</v>
      </c>
      <c r="L1356" s="444">
        <f t="shared" ca="1" si="127"/>
        <v>-25235759.189528953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-25235759.189528953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-105148.99662303731</v>
      </c>
      <c r="L1357" s="444">
        <f t="shared" ca="1" si="127"/>
        <v>-25340908.186151989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-25340908.186151989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-105587.11744229995</v>
      </c>
      <c r="L1358" s="444">
        <f t="shared" ca="1" si="127"/>
        <v>-25446495.303594287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-25446495.303594287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-106027.06376497619</v>
      </c>
      <c r="L1359" s="444">
        <f t="shared" ca="1" si="127"/>
        <v>-25552522.367359262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-25552522.367359262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-106468.84319733025</v>
      </c>
      <c r="L1360" s="444">
        <f t="shared" ca="1" si="127"/>
        <v>-25658991.210556593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-25658991.210556593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-106912.46337731913</v>
      </c>
      <c r="L1361" s="444">
        <f t="shared" ca="1" si="127"/>
        <v>-25765903.673933912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-25765903.673933912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-107357.93197472463</v>
      </c>
      <c r="L1362" s="444">
        <f t="shared" ca="1" si="127"/>
        <v>-25873261.605908636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-25873261.605908636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-107805.25669128598</v>
      </c>
      <c r="L1363" s="444">
        <f t="shared" ca="1" si="127"/>
        <v>-25981066.86259992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-25981066.86259992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-108254.445260833</v>
      </c>
      <c r="L1364" s="444">
        <f t="shared" ca="1" si="127"/>
        <v>-26089321.307860754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-26089321.307860754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-108705.50544941981</v>
      </c>
      <c r="L1365" s="444">
        <f t="shared" ca="1" si="127"/>
        <v>-26198026.813310172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-26198026.813310172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-109158.44505545903</v>
      </c>
      <c r="L1366" s="444">
        <f t="shared" ca="1" si="127"/>
        <v>-26307185.258365631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-26307185.258365631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-109613.27190985679</v>
      </c>
      <c r="L1367" s="444">
        <f t="shared" ca="1" si="127"/>
        <v>-26416798.530275486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-26416798.530275486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-110069.99387614786</v>
      </c>
      <c r="L1368" s="444">
        <f t="shared" ca="1" si="127"/>
        <v>-26526868.524151634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-26526868.524151634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-110528.61885063183</v>
      </c>
      <c r="L1369" s="444">
        <f t="shared" ca="1" si="127"/>
        <v>-26637397.143002268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-26637397.143002268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-110989.15476250945</v>
      </c>
      <c r="L1370" s="444">
        <f t="shared" ca="1" si="127"/>
        <v>-26748386.297764778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-26748386.297764778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-111451.60957401992</v>
      </c>
      <c r="L1371" s="444">
        <f t="shared" ca="1" si="127"/>
        <v>-26859837.907338798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-26859837.907338798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-111915.99128057832</v>
      </c>
      <c r="L1372" s="444">
        <f t="shared" ca="1" si="127"/>
        <v>-26971753.898619376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-26971753.898619376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-112382.30791091407</v>
      </c>
      <c r="L1373" s="444">
        <f t="shared" ca="1" si="127"/>
        <v>-27084136.206530292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-27084136.206530292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-112850.56752720952</v>
      </c>
      <c r="L1374" s="444">
        <f t="shared" ca="1" si="127"/>
        <v>-27196986.7740575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-27196986.7740575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-113320.77822523957</v>
      </c>
      <c r="L1375" s="444">
        <f t="shared" ca="1" si="127"/>
        <v>-27310307.552282739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-27310307.552282739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-113792.94813451142</v>
      </c>
      <c r="L1376" s="444">
        <f t="shared" ca="1" si="127"/>
        <v>-27424100.500417251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-27424100.500417251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-114267.08541840522</v>
      </c>
      <c r="L1377" s="444">
        <f t="shared" ca="1" si="127"/>
        <v>-27538367.585835658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-27538367.585835658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-114743.19827431526</v>
      </c>
      <c r="L1378" s="444">
        <f t="shared" ca="1" si="127"/>
        <v>-27653110.784109972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-27653110.784109972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-115221.29493379156</v>
      </c>
      <c r="L1379" s="444">
        <f t="shared" ca="1" si="127"/>
        <v>-27768332.079043765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-27768332.079043765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-115701.38366268235</v>
      </c>
      <c r="L1380" s="444">
        <f t="shared" ca="1" si="127"/>
        <v>-27884033.462706447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-27884033.462706447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-116183.47276127686</v>
      </c>
      <c r="L1381" s="444">
        <f t="shared" ca="1" si="127"/>
        <v>-28000216.935467724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-28000216.935467724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-116667.57056444886</v>
      </c>
      <c r="L1382" s="444">
        <f t="shared" ca="1" si="127"/>
        <v>-28116884.506032173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-28116884.506032173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-117153.6854418007</v>
      </c>
      <c r="L1383" s="444">
        <f t="shared" ca="1" si="127"/>
        <v>-28234038.191473972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-28234038.191473972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-117641.82579780821</v>
      </c>
      <c r="L1384" s="444">
        <f t="shared" ca="1" si="127"/>
        <v>-28351680.017271779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-28351680.017271779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-118132.00007196573</v>
      </c>
      <c r="L1385" s="444">
        <f t="shared" ca="1" si="127"/>
        <v>-28469812.017343745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-28469812.017343745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-118624.21673893227</v>
      </c>
      <c r="L1386" s="444">
        <f t="shared" ca="1" si="127"/>
        <v>-28588436.234082676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-28588436.234082676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-119118.48430867781</v>
      </c>
      <c r="L1387" s="444">
        <f t="shared" ca="1" si="127"/>
        <v>-28707554.718391355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-28707554.718391355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-119614.81132663066</v>
      </c>
      <c r="L1388" s="444">
        <f t="shared" ca="1" si="127"/>
        <v>-28827169.529717986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-28827169.529717986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-120113.20637382493</v>
      </c>
      <c r="L1389" s="444">
        <f t="shared" ca="1" si="127"/>
        <v>-28947282.736091811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-28947282.736091811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-120613.67806704922</v>
      </c>
      <c r="L1390" s="444">
        <f t="shared" ca="1" si="127"/>
        <v>-29067896.414158862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-29067896.414158862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-121116.23505899525</v>
      </c>
      <c r="L1391" s="444">
        <f t="shared" ca="1" si="127"/>
        <v>-29189012.649217859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-29189012.649217859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-121620.88603840773</v>
      </c>
      <c r="L1392" s="444">
        <f t="shared" ca="1" si="127"/>
        <v>-29310633.535256267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-29310633.535256267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-122127.63973023446</v>
      </c>
      <c r="L1393" s="444">
        <f t="shared" ca="1" si="127"/>
        <v>-29432761.1749865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-29432761.1749865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-122636.50489577708</v>
      </c>
      <c r="L1394" s="444">
        <f t="shared" ca="1" si="127"/>
        <v>-29555397.679882277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-29555397.679882277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-123147.4903328428</v>
      </c>
      <c r="L1395" s="444">
        <f t="shared" ca="1" si="127"/>
        <v>-29678545.170215119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-29678545.170215119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-123660.60487589633</v>
      </c>
      <c r="L1396" s="444">
        <f t="shared" ca="1" si="127"/>
        <v>-29802205.775091015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-29802205.775091015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-124175.85739621254</v>
      </c>
      <c r="L1397" s="444">
        <f t="shared" ca="1" si="127"/>
        <v>-29926381.632487226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-29926381.632487226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-124693.25680203013</v>
      </c>
      <c r="L1398" s="444">
        <f t="shared" ca="1" si="127"/>
        <v>-30051074.889289256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-30051074.889289256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-125212.81203870523</v>
      </c>
      <c r="L1399" s="444">
        <f t="shared" ca="1" si="127"/>
        <v>-30176287.701327961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-30176287.701327961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-125734.5320888665</v>
      </c>
      <c r="L1400" s="444">
        <f t="shared" ca="1" si="127"/>
        <v>-30302022.233416829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-30302022.233416829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-126258.42597257013</v>
      </c>
      <c r="L1401" s="444">
        <f t="shared" ca="1" si="127"/>
        <v>-30428280.659389399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-30428280.659389399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-126784.50274745583</v>
      </c>
      <c r="L1402" s="444">
        <f t="shared" ca="1" si="127"/>
        <v>-30555065.162136856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-30555065.162136856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-127312.77150890358</v>
      </c>
      <c r="L1403" s="444">
        <f t="shared" ca="1" si="127"/>
        <v>-30682377.933645759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-30682377.933645759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-127843.24139019065</v>
      </c>
      <c r="L1404" s="444">
        <f t="shared" ca="1" si="127"/>
        <v>-30810221.17503595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-30810221.17503595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-128375.92156264979</v>
      </c>
      <c r="L1405" s="444">
        <f t="shared" ca="1" si="127"/>
        <v>-30938597.096598599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-30938597.096598599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-128910.82123582748</v>
      </c>
      <c r="L1406" s="444">
        <f t="shared" ca="1" si="127"/>
        <v>-31067507.917834427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-31067507.917834427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-129447.94965764343</v>
      </c>
      <c r="L1407" s="444">
        <f t="shared" ca="1" si="127"/>
        <v>-31196955.867492072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-31196955.867492072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-129987.31611455028</v>
      </c>
      <c r="L1408" s="444">
        <f t="shared" ca="1" si="127"/>
        <v>-31326943.183606621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-31326943.183606621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-130528.92993169423</v>
      </c>
      <c r="L1409" s="444">
        <f t="shared" ca="1" si="127"/>
        <v>-31457472.113538314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-31457472.113538314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-131072.80047307629</v>
      </c>
      <c r="L1410" s="444">
        <f t="shared" ca="1" si="127"/>
        <v>-31588544.914011389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-31588544.914011389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-131618.93714171412</v>
      </c>
      <c r="L1411" s="444">
        <f t="shared" ca="1" si="127"/>
        <v>-31720163.851153102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-31720163.851153102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-132167.34937980457</v>
      </c>
      <c r="L1412" s="444">
        <f t="shared" ca="1" si="127"/>
        <v>-31852331.200532906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-31852331.200532906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-132718.04666888711</v>
      </c>
      <c r="L1413" s="444">
        <f t="shared" ca="1" si="127"/>
        <v>-31985049.247201793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-31985049.247201793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-133271.03853000747</v>
      </c>
      <c r="L1414" s="444">
        <f t="shared" ca="1" si="127"/>
        <v>-32118320.2857318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-32118320.2857318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-133826.33452388248</v>
      </c>
      <c r="L1415" s="444">
        <f t="shared" ca="1" si="127"/>
        <v>-32252146.620255683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-32252146.620255683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-134383.94425106532</v>
      </c>
      <c r="L1416" s="444">
        <f t="shared" ca="1" si="127"/>
        <v>-32386530.564506747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-32386530.564506747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-134943.87735211145</v>
      </c>
      <c r="L1417" s="444">
        <f t="shared" ca="1" si="127"/>
        <v>-32521474.441858858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-32521474.441858858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-135506.14350774523</v>
      </c>
      <c r="L1418" s="444">
        <f t="shared" ca="1" si="127"/>
        <v>-32656980.585366603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-32656980.585366603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-136070.75243902751</v>
      </c>
      <c r="L1419" s="444">
        <f t="shared" ca="1" si="127"/>
        <v>-32793051.337805629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-32793051.337805629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-136637.71390752346</v>
      </c>
      <c r="L1420" s="444">
        <f t="shared" ca="1" si="127"/>
        <v>-32929689.051713154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-32929689.051713154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-137207.03771547147</v>
      </c>
      <c r="L1421" s="444">
        <f t="shared" ca="1" si="127"/>
        <v>-33066896.089428626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-33066896.089428626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-137778.73370595262</v>
      </c>
      <c r="L1422" s="444">
        <f t="shared" ca="1" si="127"/>
        <v>-33204674.823134579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-33204674.823134579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-138352.81176306074</v>
      </c>
      <c r="L1423" s="444">
        <f t="shared" ca="1" si="127"/>
        <v>-33343027.634897638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-33343027.634897638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-138929.28181207349</v>
      </c>
      <c r="L1424" s="444">
        <f t="shared" ca="1" si="127"/>
        <v>-33481956.91670971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-33481956.91670971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-139508.15381962378</v>
      </c>
      <c r="L1425" s="444">
        <f t="shared" ca="1" si="127"/>
        <v>-33621465.070529334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-33621465.070529334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-140089.43779387223</v>
      </c>
      <c r="L1426" s="444">
        <f t="shared" ca="1" si="127"/>
        <v>-33761554.508323207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-33761554.508323207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-140673.14378468003</v>
      </c>
      <c r="L1427" s="444">
        <f t="shared" ca="1" si="127"/>
        <v>-33902227.652107887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-33902227.652107887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-141259.28188378285</v>
      </c>
      <c r="L1428" s="444">
        <f t="shared" ca="1" si="127"/>
        <v>-34043486.933991671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-34043486.933991671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-141847.8622249653</v>
      </c>
      <c r="L1429" s="444">
        <f t="shared" ca="1" si="127"/>
        <v>-34185334.796216637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-34185334.796216637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-142438.89498423599</v>
      </c>
      <c r="L1430" s="444">
        <f t="shared" ca="1" si="127"/>
        <v>-34327773.691200875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-34327773.691200875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-143032.39038000364</v>
      </c>
      <c r="L1431" s="444">
        <f t="shared" ca="1" si="127"/>
        <v>-34470806.081580877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-34470806.081580877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-143628.35867325365</v>
      </c>
      <c r="L1432" s="444">
        <f t="shared" ca="1" si="127"/>
        <v>-34614434.440254129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-34614434.440254129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-144226.81016772555</v>
      </c>
      <c r="L1433" s="444">
        <f t="shared" ca="1" si="127"/>
        <v>-34758661.250421852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-34758661.250421852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-144827.75521009104</v>
      </c>
      <c r="L1434" s="444">
        <f t="shared" ca="1" si="127"/>
        <v>-34903489.005631946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-34903489.005631946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-145431.20419013311</v>
      </c>
      <c r="L1435" s="444">
        <f t="shared" ca="1" si="127"/>
        <v>-35048920.209822081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-35048920.209822081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-146037.16754092532</v>
      </c>
      <c r="L1436" s="444">
        <f t="shared" ca="1" si="127"/>
        <v>-35194957.377363004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-35194957.377363004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-146645.65573901252</v>
      </c>
      <c r="L1437" s="444">
        <f t="shared" ca="1" si="127"/>
        <v>-35341603.033102013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-35341603.033102013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-147256.67930459173</v>
      </c>
      <c r="L1438" s="444">
        <f t="shared" ca="1" si="127"/>
        <v>-35488859.712406605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-35488859.712406605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-147870.24880169419</v>
      </c>
      <c r="L1439" s="444">
        <f t="shared" ca="1" si="127"/>
        <v>-35636729.961208299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-35636729.961208299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-148486.37483836792</v>
      </c>
      <c r="L1440" s="444">
        <f t="shared" ca="1" si="127"/>
        <v>-35785216.336046666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-35785216.336046666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-149105.0680668611</v>
      </c>
      <c r="L1441" s="444">
        <f t="shared" ca="1" si="127"/>
        <v>-35934321.404113524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-35934321.404113524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-149726.33918380635</v>
      </c>
      <c r="L1442" s="444">
        <f t="shared" ca="1" si="127"/>
        <v>-36084047.743297331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-36084047.743297331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-150350.19893040555</v>
      </c>
      <c r="L1443" s="444">
        <f t="shared" ca="1" si="127"/>
        <v>-36234397.942227736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-36234397.942227736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-150976.65809261557</v>
      </c>
      <c r="L1444" s="444">
        <f t="shared" ca="1" si="127"/>
        <v>-36385374.600320354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-36385374.600320354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-151605.7275013348</v>
      </c>
      <c r="L1445" s="444">
        <f t="shared" ca="1" si="127"/>
        <v>-36536980.327821687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-36536980.327821687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-152237.41803259036</v>
      </c>
      <c r="L1446" s="444">
        <f t="shared" ca="1" si="127"/>
        <v>-36689217.745854281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-36689217.745854281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-152871.74060772615</v>
      </c>
      <c r="L1447" s="444">
        <f t="shared" ca="1" si="127"/>
        <v>-36842089.486462004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-36842089.486462004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-153508.70619359167</v>
      </c>
      <c r="L1448" s="444">
        <f t="shared" ca="1" si="127"/>
        <v>-36995598.192655593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-36995598.192655593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-154148.32580273165</v>
      </c>
      <c r="L1449" s="444">
        <f t="shared" ca="1" si="127"/>
        <v>-37149746.518458322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-37149746.518458322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-154790.61049357633</v>
      </c>
      <c r="L1450" s="444">
        <f t="shared" ca="1" si="127"/>
        <v>-37304537.1289519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-37304537.1289519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-155435.57137063291</v>
      </c>
      <c r="L1451" s="444">
        <f t="shared" ca="1" si="127"/>
        <v>-37459972.700322531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-37459972.700322531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-156083.21958467722</v>
      </c>
      <c r="L1452" s="444">
        <f t="shared" ca="1" si="127"/>
        <v>-37616055.919907205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-37616055.919907205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-156733.56633294668</v>
      </c>
      <c r="L1453" s="444">
        <f t="shared" ca="1" si="127"/>
        <v>-37772789.486240149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-37772789.486240149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-157386.62285933396</v>
      </c>
      <c r="L1454" s="444">
        <f t="shared" ca="1" si="127"/>
        <v>-37930176.109099485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-37930176.109099485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-158042.40045458119</v>
      </c>
      <c r="L1455" s="444">
        <f t="shared" ca="1" si="127"/>
        <v>-38088218.509554066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-38088218.509554066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-158700.91045647528</v>
      </c>
      <c r="L1456" s="444">
        <f t="shared" ca="1" si="127"/>
        <v>-38246919.420010544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-38246919.420010544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-159362.16425004392</v>
      </c>
      <c r="L1457" s="444">
        <f t="shared" ca="1" si="127"/>
        <v>-38406281.58426059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-38406281.58426059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-160026.17326775246</v>
      </c>
      <c r="L1458" s="444">
        <f t="shared" ca="1" si="127"/>
        <v>-38566307.757528342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-38566307.757528342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-160692.94898970143</v>
      </c>
      <c r="L1459" s="444">
        <f t="shared" ca="1" si="127"/>
        <v>-38727000.706518047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-38727000.706518047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-161362.50294382518</v>
      </c>
      <c r="L1460" s="444">
        <f t="shared" ca="1" si="127"/>
        <v>-38888363.209461875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-38888363.209461875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-162034.84670609114</v>
      </c>
      <c r="L1461" s="444">
        <f t="shared" ca="1" si="127"/>
        <v>-39050398.056167968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-39050398.056167968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-162709.99190069985</v>
      </c>
      <c r="L1462" s="444">
        <f t="shared" ca="1" si="127"/>
        <v>-39213108.048068665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-39213108.048068665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-163387.95020028611</v>
      </c>
      <c r="L1463" s="444">
        <f t="shared" ca="1" si="127"/>
        <v>-39376495.998268954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-39376495.998268954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-164068.73332612065</v>
      </c>
      <c r="L1464" s="444">
        <f t="shared" ca="1" si="127"/>
        <v>-39540564.731595077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-39540564.731595077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-164752.35304831283</v>
      </c>
      <c r="L1465" s="444">
        <f t="shared" ca="1" si="127"/>
        <v>-39705317.084643386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-39705317.084643386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-165438.8211860141</v>
      </c>
      <c r="L1466" s="444">
        <f t="shared" ca="1" si="127"/>
        <v>-39870755.9058294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-39870755.9058294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-166128.1496076225</v>
      </c>
      <c r="L1467" s="444">
        <f t="shared" ca="1" si="127"/>
        <v>-40036884.055437021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-40036884.055437021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-166820.35023098759</v>
      </c>
      <c r="L1468" s="444">
        <f t="shared" ca="1" si="127"/>
        <v>-40203704.405668005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-40203704.405668005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-167515.43502361668</v>
      </c>
      <c r="L1469" s="444">
        <f t="shared" ca="1" si="127"/>
        <v>-40371219.840691619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-40371219.840691619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-168213.41600288174</v>
      </c>
      <c r="L1470" s="444">
        <f t="shared" ca="1" si="127"/>
        <v>-40539433.256694503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-40539433.256694503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-168914.30523622708</v>
      </c>
      <c r="L1471" s="444">
        <f t="shared" ca="1" si="127"/>
        <v>-40708347.561930731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-40708347.561930731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-169618.11484137803</v>
      </c>
      <c r="L1472" s="444">
        <f t="shared" ca="1" si="127"/>
        <v>-40877965.67677211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-40877965.67677211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-170324.85698655047</v>
      </c>
      <c r="L1473" s="444">
        <f t="shared" ca="1" si="127"/>
        <v>-41048290.533758663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-41048290.533758663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-171034.54389066109</v>
      </c>
      <c r="L1474" s="444">
        <f t="shared" ca="1" si="127"/>
        <v>-41219325.077649325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-41219325.077649325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-171747.18782353884</v>
      </c>
      <c r="L1475" s="444">
        <f t="shared" ca="1" si="127"/>
        <v>-41391072.265472867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-41391072.265472867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-172462.80110613693</v>
      </c>
      <c r="L1476" s="444">
        <f t="shared" ca="1" si="127"/>
        <v>-41563535.066579007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-41563535.066579007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-173181.39611074585</v>
      </c>
      <c r="L1477" s="444">
        <f t="shared" ca="1" si="127"/>
        <v>-41736716.46268975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-41736716.46268975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-173902.9852612073</v>
      </c>
      <c r="L1478" s="444">
        <f t="shared" ca="1" si="127"/>
        <v>-41910619.447950959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-41910619.447950959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-174627.58103312898</v>
      </c>
      <c r="L1479" s="444">
        <f t="shared" ca="1" si="127"/>
        <v>-42085247.028984085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-42085247.028984085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-175355.19595410035</v>
      </c>
      <c r="L1480" s="444">
        <f t="shared" ca="1" si="127"/>
        <v>-42260602.224938184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-42260602.224938184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-176085.84260390908</v>
      </c>
      <c r="L1481" s="444">
        <f t="shared" ca="1" si="127"/>
        <v>-42436688.067542091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-42436688.067542091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-176819.53361475872</v>
      </c>
      <c r="L1482" s="444">
        <f t="shared" ca="1" si="127"/>
        <v>-42613507.601156853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-42613507.601156853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-177556.28167148688</v>
      </c>
      <c r="L1483" s="444">
        <f t="shared" ca="1" si="127"/>
        <v>-42791063.88282834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-42791063.88282834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-178296.09951178473</v>
      </c>
      <c r="L1484" s="444">
        <f t="shared" ca="1" si="127"/>
        <v>-42969359.982340127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-42969359.982340127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-179038.99992641719</v>
      </c>
      <c r="L1485" s="444">
        <f t="shared" ca="1" si="127"/>
        <v>-43148398.982266545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-43148398.982266545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-179784.99575944393</v>
      </c>
      <c r="L1486" s="444">
        <f t="shared" ca="1" si="127"/>
        <v>-43328183.978025988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-43328183.978025988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-180534.09990844163</v>
      </c>
      <c r="L1487" s="444">
        <f t="shared" ca="1" si="127"/>
        <v>-43508718.077934429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-43508718.077934429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-181286.32532472679</v>
      </c>
      <c r="L1488" s="444">
        <f t="shared" ca="1" si="127"/>
        <v>-43690004.403259158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-43690004.403259158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-182041.68501357982</v>
      </c>
      <c r="L1489" s="444">
        <f t="shared" ca="1" si="127"/>
        <v>-43872046.088272735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-43872046.088272735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-182800.19203446974</v>
      </c>
      <c r="L1490" s="444">
        <f t="shared" ca="1" si="127"/>
        <v>-44054846.280307204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-44054846.280307204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-183561.85950128001</v>
      </c>
      <c r="L1491" s="444">
        <f t="shared" ca="1" si="127"/>
        <v>-44238408.139808483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-44238408.139808483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-184326.70058253536</v>
      </c>
      <c r="L1492" s="444">
        <f t="shared" ca="1" si="127"/>
        <v>-44422734.840391017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-44422734.840391017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-185094.72850162923</v>
      </c>
      <c r="L1493" s="444">
        <f t="shared" ca="1" si="127"/>
        <v>-44607829.56889265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-44607829.56889265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-185865.9565370527</v>
      </c>
      <c r="L1494" s="444">
        <f t="shared" ca="1" si="127"/>
        <v>-44793695.525429703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-44793695.525429703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-186640.39802262376</v>
      </c>
      <c r="L1495" s="444">
        <f t="shared" ca="1" si="127"/>
        <v>-44980335.923452325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-44980335.923452325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-187418.06634771801</v>
      </c>
      <c r="L1496" s="444">
        <f t="shared" ca="1" si="127"/>
        <v>-45167753.989800043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-45167753.989800043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-188198.97495750018</v>
      </c>
      <c r="L1497" s="444">
        <f t="shared" ca="1" si="127"/>
        <v>-45355952.964757547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-45355952.964757547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-188983.13735315643</v>
      </c>
      <c r="L1498" s="444">
        <f t="shared" ca="1" si="127"/>
        <v>-45544936.102110706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-45544936.102110706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-189770.56709212795</v>
      </c>
      <c r="L1499" s="444">
        <f t="shared" ca="1" si="127"/>
        <v>-45734706.669202834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-45734706.669202834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-190561.27778834515</v>
      </c>
      <c r="L1500" s="444">
        <f t="shared" ca="1" si="127"/>
        <v>-45925267.946991183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-45925267.946991183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-191355.28311246325</v>
      </c>
      <c r="L1501" s="444">
        <f t="shared" ca="1" si="127"/>
        <v>-46116623.230103649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-46116623.230103649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-192152.59679209854</v>
      </c>
      <c r="L1502" s="444">
        <f t="shared" ca="1" si="127"/>
        <v>-46308775.826895751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-46308775.826895751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-192953.23261206562</v>
      </c>
      <c r="L1503" s="444">
        <f t="shared" ca="1" si="127"/>
        <v>-46501729.059507817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-46501729.059507817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-193757.2044146159</v>
      </c>
      <c r="L1504" s="444">
        <f t="shared" ca="1" si="127"/>
        <v>-46695486.263922431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-46695486.263922431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-194564.52609967679</v>
      </c>
      <c r="L1505" s="444">
        <f t="shared" ca="1" si="127"/>
        <v>-46890050.790022105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-46890050.790022105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-195375.21162509211</v>
      </c>
      <c r="L1506" s="444">
        <f t="shared" ca="1" si="127"/>
        <v>-47085426.001647197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-47085426.001647197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-196189.27500686332</v>
      </c>
      <c r="L1507" s="444">
        <f t="shared" ca="1" si="127"/>
        <v>-47281615.276654057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-47281615.276654057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-197006.73031939191</v>
      </c>
      <c r="L1508" s="444">
        <f t="shared" ca="1" si="127"/>
        <v>-47478622.006973445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-47478622.006973445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-197827.59169572269</v>
      </c>
      <c r="L1509" s="444">
        <f t="shared" ca="1" si="127"/>
        <v>-47676449.598669171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-47676449.598669171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-198651.8733277882</v>
      </c>
      <c r="L1510" s="444">
        <f t="shared" ca="1" si="127"/>
        <v>-47875101.471996963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-47875101.471996963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-199479.589466654</v>
      </c>
      <c r="L1511" s="444">
        <f t="shared" ca="1" si="127"/>
        <v>-48074581.061463617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-48074581.061463617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-200310.75442276508</v>
      </c>
      <c r="L1512" s="444">
        <f t="shared" ca="1" si="127"/>
        <v>-48274891.815886378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-48274891.815886378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-201145.38256619324</v>
      </c>
      <c r="L1513" s="444">
        <f t="shared" ca="1" si="127"/>
        <v>-48476037.19845257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-48476037.19845257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-201983.48832688571</v>
      </c>
      <c r="L1514" s="444">
        <f t="shared" ca="1" si="127"/>
        <v>-48678020.686779454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-48678020.686779454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-202825.08619491439</v>
      </c>
      <c r="L1515" s="444">
        <f t="shared" ca="1" si="127"/>
        <v>-48880845.772974372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-48880845.772974372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-203670.19072072656</v>
      </c>
      <c r="L1516" s="444">
        <f t="shared" ca="1" si="127"/>
        <v>-49084515.963695101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-49084515.963695101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-204518.81651539626</v>
      </c>
      <c r="L1517" s="444">
        <f t="shared" ca="1" si="127"/>
        <v>-49289034.780210495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-49289034.780210495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-205370.97825087706</v>
      </c>
      <c r="L1518" s="444">
        <f t="shared" ca="1" si="127"/>
        <v>-49494405.758461371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-49494405.758461371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-206226.6906602557</v>
      </c>
      <c r="L1519" s="444">
        <f t="shared" ca="1" si="127"/>
        <v>-49700632.449121624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-49700632.449121624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-207085.96853800677</v>
      </c>
      <c r="L1520" s="444">
        <f t="shared" ca="1" si="127"/>
        <v>-49907718.417659633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-49907718.417659633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-207948.82674024848</v>
      </c>
      <c r="L1521" s="444">
        <f t="shared" ca="1" si="127"/>
        <v>-50115667.244399883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-50115667.244399883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-208815.28018499952</v>
      </c>
      <c r="L1522" s="444">
        <f t="shared" ca="1" si="127"/>
        <v>-50324482.524584882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-50324482.524584882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-209685.34385243701</v>
      </c>
      <c r="L1523" s="444">
        <f t="shared" ca="1" si="127"/>
        <v>-50534167.86843732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-50534167.86843732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-210559.03278515549</v>
      </c>
      <c r="L1524" s="444">
        <f t="shared" ca="1" si="127"/>
        <v>-50744726.901222475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-50744726.901222475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-211436.36208842698</v>
      </c>
      <c r="L1525" s="444">
        <f t="shared" ca="1" si="127"/>
        <v>-50956163.263310902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-50956163.263310902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-212317.34693046208</v>
      </c>
      <c r="L1526" s="444">
        <f t="shared" ca="1" si="127"/>
        <v>-51168480.610241361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-51168480.610241361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-213202.00254267233</v>
      </c>
      <c r="L1527" s="444">
        <f t="shared" ca="1" si="127"/>
        <v>-51381682.612784036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-51381682.612784036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-214090.34421993347</v>
      </c>
      <c r="L1528" s="444">
        <f t="shared" ca="1" si="127"/>
        <v>-51595772.957003966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-51595772.957003966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-214982.38732084984</v>
      </c>
      <c r="L1529" s="444">
        <f t="shared" ca="1" si="127"/>
        <v>-51810755.344324812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-51810755.344324812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-215878.14726802005</v>
      </c>
      <c r="L1530" s="444">
        <f t="shared" ca="1" si="127"/>
        <v>-52026633.491592832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-52026633.491592832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-216777.63954830347</v>
      </c>
      <c r="L1531" s="444">
        <f t="shared" ca="1" si="127"/>
        <v>-52243411.131141134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-52243411.131141134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-217680.87971308804</v>
      </c>
      <c r="L1532" s="444">
        <f t="shared" ca="1" si="127"/>
        <v>-52461092.010854222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-52461092.010854222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-218587.88337855926</v>
      </c>
      <c r="L1533" s="444">
        <f t="shared" ca="1" si="127"/>
        <v>-52679679.89423278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-52679679.89423278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-219498.66622596991</v>
      </c>
      <c r="L1534" s="444">
        <f t="shared" ca="1" si="127"/>
        <v>-52899178.56045875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-52899178.56045875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-220413.24400191146</v>
      </c>
      <c r="L1535" s="444">
        <f t="shared" ca="1" si="127"/>
        <v>-53119591.80446066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-53119591.80446066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-221331.63251858609</v>
      </c>
      <c r="L1536" s="444">
        <f t="shared" ca="1" si="127"/>
        <v>-53340923.436979249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-53340923.436979249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-222253.84765408019</v>
      </c>
      <c r="L1537" s="444">
        <f t="shared" ca="1" si="127"/>
        <v>-53563177.284633331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-53563177.284633331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-223179.90535263889</v>
      </c>
      <c r="L1538" s="444">
        <f t="shared" ref="L1538:L1792" ca="1" si="132">I1538-J1538+K1538</f>
        <v>-53786357.189985968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-53786357.189985968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-224109.82162494154</v>
      </c>
      <c r="L1539" s="444">
        <f t="shared" ca="1" si="132"/>
        <v>-54010467.01161091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-54010467.01161091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-225043.61254837879</v>
      </c>
      <c r="L1540" s="444">
        <f t="shared" ca="1" si="132"/>
        <v>-54235510.624159291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-54235510.624159291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-225981.29426733038</v>
      </c>
      <c r="L1541" s="444">
        <f t="shared" ca="1" si="132"/>
        <v>-54461491.918426625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-54461491.918426625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-226922.88299344431</v>
      </c>
      <c r="L1542" s="444">
        <f t="shared" ca="1" si="132"/>
        <v>-54688414.80142007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-54688414.80142007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-227868.39500591694</v>
      </c>
      <c r="L1543" s="444">
        <f t="shared" ca="1" si="132"/>
        <v>-54916283.196425989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-54916283.196425989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-228817.84665177498</v>
      </c>
      <c r="L1544" s="444">
        <f t="shared" ca="1" si="132"/>
        <v>-55145101.043077767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-55145101.043077767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-229771.25434615737</v>
      </c>
      <c r="L1545" s="444">
        <f t="shared" ca="1" si="132"/>
        <v>-55374872.297423922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-55374872.297423922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-230728.63457259969</v>
      </c>
      <c r="L1546" s="444">
        <f t="shared" ca="1" si="132"/>
        <v>-55605600.931996524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-55605600.931996524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-231690.00388331886</v>
      </c>
      <c r="L1547" s="444">
        <f t="shared" ca="1" si="132"/>
        <v>-55837290.935879841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-55837290.935879841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-232655.37889949934</v>
      </c>
      <c r="L1548" s="444">
        <f t="shared" ca="1" si="132"/>
        <v>-56069946.314779341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-56069946.314779341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-233624.77631158059</v>
      </c>
      <c r="L1549" s="444">
        <f t="shared" ca="1" si="132"/>
        <v>-56303571.091090925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-56303571.091090925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-234598.21287954552</v>
      </c>
      <c r="L1550" s="444">
        <f t="shared" ca="1" si="132"/>
        <v>-56538169.303970471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-56538169.303970471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-235575.7054332103</v>
      </c>
      <c r="L1551" s="444">
        <f t="shared" ca="1" si="132"/>
        <v>-56773745.009403683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-56773745.009403683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-236557.27087251534</v>
      </c>
      <c r="L1552" s="444">
        <f t="shared" ca="1" si="132"/>
        <v>-57010302.280276202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-57010302.280276202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-237542.9261678175</v>
      </c>
      <c r="L1553" s="444">
        <f t="shared" ca="1" si="132"/>
        <v>-57247845.206444018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-57247845.206444018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-238532.68836018338</v>
      </c>
      <c r="L1554" s="444">
        <f t="shared" ca="1" si="132"/>
        <v>-57486377.894804202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-57486377.894804202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-239526.57456168416</v>
      </c>
      <c r="L1555" s="444">
        <f t="shared" ca="1" si="132"/>
        <v>-57725904.469365887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-57725904.469365887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-240524.60195569121</v>
      </c>
      <c r="L1556" s="444">
        <f t="shared" ca="1" si="132"/>
        <v>-57966429.071321577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-57966429.071321577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-241526.78779717322</v>
      </c>
      <c r="L1557" s="444">
        <f t="shared" ca="1" si="132"/>
        <v>-58207955.859118752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-58207955.859118752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-242533.1494129948</v>
      </c>
      <c r="L1558" s="444">
        <f t="shared" ca="1" si="132"/>
        <v>-58450489.008531749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-58450489.008531749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-243543.70420221562</v>
      </c>
      <c r="L1559" s="444">
        <f t="shared" ca="1" si="132"/>
        <v>-58694032.712733962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-58694032.712733962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-244558.4696363915</v>
      </c>
      <c r="L1560" s="444">
        <f t="shared" ca="1" si="132"/>
        <v>-58938591.18237035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-58938591.18237035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-245577.46325987644</v>
      </c>
      <c r="L1561" s="444">
        <f t="shared" ca="1" si="132"/>
        <v>-59184168.645630226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-59184168.645630226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-246600.70269012597</v>
      </c>
      <c r="L1562" s="444">
        <f t="shared" ca="1" si="132"/>
        <v>-59430769.34832035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-59430769.34832035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-247628.20561800149</v>
      </c>
      <c r="L1563" s="444">
        <f t="shared" ca="1" si="132"/>
        <v>-59678397.553938352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-59678397.553938352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-248659.98980807647</v>
      </c>
      <c r="L1564" s="444">
        <f t="shared" ca="1" si="132"/>
        <v>-59927057.543746427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-59927057.543746427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-249696.07309894348</v>
      </c>
      <c r="L1565" s="444">
        <f t="shared" ca="1" si="132"/>
        <v>-60176753.616845369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-60176753.616845369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-250736.47340352237</v>
      </c>
      <c r="L1566" s="444">
        <f t="shared" ca="1" si="132"/>
        <v>-60427490.09024889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-60427490.09024889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-251781.20870937037</v>
      </c>
      <c r="L1567" s="444">
        <f t="shared" ca="1" si="132"/>
        <v>-60679271.298958264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-60679271.298958264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-252830.29707899276</v>
      </c>
      <c r="L1568" s="444">
        <f t="shared" ca="1" si="132"/>
        <v>-60932101.596037254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-60932101.596037254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-253883.75665015521</v>
      </c>
      <c r="L1569" s="444">
        <f t="shared" ca="1" si="132"/>
        <v>-61185985.352687411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-61185985.352687411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-254941.60563619752</v>
      </c>
      <c r="L1570" s="444">
        <f t="shared" ca="1" si="132"/>
        <v>-61440926.958323605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-61440926.958323605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-256003.86232634835</v>
      </c>
      <c r="L1571" s="444">
        <f t="shared" ca="1" si="132"/>
        <v>-61696930.820649952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-61696930.820649952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-257070.54508604147</v>
      </c>
      <c r="L1572" s="444">
        <f t="shared" ca="1" si="132"/>
        <v>-61954001.365735993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-61954001.365735993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-258141.67235723327</v>
      </c>
      <c r="L1573" s="444">
        <f t="shared" ca="1" si="132"/>
        <v>-62212143.038093224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-62212143.038093224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-259217.26265872174</v>
      </c>
      <c r="L1574" s="444">
        <f t="shared" ca="1" si="132"/>
        <v>-62471360.300751947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-62471360.300751947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-260297.33458646643</v>
      </c>
      <c r="L1575" s="444">
        <f t="shared" ca="1" si="132"/>
        <v>-62731657.635338411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-62731657.635338411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-261381.90681391009</v>
      </c>
      <c r="L1576" s="444">
        <f t="shared" ca="1" si="132"/>
        <v>-62993039.542152323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-62993039.542152323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-262470.99809230136</v>
      </c>
      <c r="L1577" s="444">
        <f t="shared" ca="1" si="132"/>
        <v>-63255510.540244624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-63255510.540244624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-263564.62725101924</v>
      </c>
      <c r="L1578" s="444">
        <f t="shared" ca="1" si="132"/>
        <v>-63519075.167495646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-63519075.167495646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-264662.8131978985</v>
      </c>
      <c r="L1579" s="444">
        <f t="shared" ca="1" si="132"/>
        <v>-63783737.980693541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-63783737.980693541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-265765.57491955644</v>
      </c>
      <c r="L1580" s="444">
        <f t="shared" ca="1" si="132"/>
        <v>-64049503.555613101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-64049503.555613101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-266872.93148172123</v>
      </c>
      <c r="L1581" s="444">
        <f t="shared" ca="1" si="132"/>
        <v>-64316376.48709482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-64316376.48709482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-267984.90202956175</v>
      </c>
      <c r="L1582" s="444">
        <f t="shared" ca="1" si="132"/>
        <v>-64584361.389124379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-64584361.389124379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-269101.50578801823</v>
      </c>
      <c r="L1583" s="444">
        <f t="shared" ca="1" si="132"/>
        <v>-64853462.894912399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-64853462.894912399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-270222.76206213498</v>
      </c>
      <c r="L1584" s="444">
        <f t="shared" ca="1" si="132"/>
        <v>-65123685.656974532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-65123685.656974532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-271348.69023739389</v>
      </c>
      <c r="L1585" s="444">
        <f t="shared" ca="1" si="132"/>
        <v>-65395034.347211927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-65395034.347211927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-272479.30978004972</v>
      </c>
      <c r="L1586" s="444">
        <f t="shared" ca="1" si="132"/>
        <v>-65667513.656991974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-65667513.656991974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-273614.64023746655</v>
      </c>
      <c r="L1587" s="444">
        <f t="shared" ca="1" si="132"/>
        <v>-65941128.297229439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-65941128.297229439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-274754.70123845601</v>
      </c>
      <c r="L1588" s="444">
        <f t="shared" ca="1" si="132"/>
        <v>-66215882.998467892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-66215882.998467892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-275899.5124936162</v>
      </c>
      <c r="L1589" s="444">
        <f t="shared" ca="1" si="132"/>
        <v>-66491782.51096151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-66491782.51096151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-277049.09379567293</v>
      </c>
      <c r="L1590" s="444">
        <f t="shared" ca="1" si="132"/>
        <v>-66768831.604757182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-66768831.604757182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-278203.46501982154</v>
      </c>
      <c r="L1591" s="444">
        <f t="shared" ca="1" si="132"/>
        <v>-67047035.069777004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-67047035.069777004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-279362.64612407086</v>
      </c>
      <c r="L1592" s="444">
        <f t="shared" ca="1" si="132"/>
        <v>-67326397.715901077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-67326397.715901077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-280526.65714958782</v>
      </c>
      <c r="L1593" s="444">
        <f t="shared" ca="1" si="132"/>
        <v>-67606924.37305066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-67606924.37305066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-281695.51822104439</v>
      </c>
      <c r="L1594" s="444">
        <f t="shared" ca="1" si="132"/>
        <v>-67888619.89127171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-67888619.89127171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-282869.24954696547</v>
      </c>
      <c r="L1595" s="444">
        <f t="shared" ca="1" si="132"/>
        <v>-68171489.14081867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-68171489.14081867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-284047.8714200778</v>
      </c>
      <c r="L1596" s="444">
        <f t="shared" ca="1" si="132"/>
        <v>-68455537.012238741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-68455537.012238741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-285231.40421766142</v>
      </c>
      <c r="L1597" s="444">
        <f t="shared" ca="1" si="132"/>
        <v>-68740768.416456401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-68740768.416456401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-286419.86840190168</v>
      </c>
      <c r="L1598" s="444">
        <f t="shared" ca="1" si="132"/>
        <v>-69027188.284858301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-69027188.284858301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-287613.28452024295</v>
      </c>
      <c r="L1599" s="444">
        <f t="shared" ca="1" si="132"/>
        <v>-69314801.56937854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-69314801.56937854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-288811.67320574389</v>
      </c>
      <c r="L1600" s="444">
        <f t="shared" ca="1" si="132"/>
        <v>-69603613.242584288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-69603613.242584288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-290015.05517743452</v>
      </c>
      <c r="L1601" s="444">
        <f t="shared" ca="1" si="132"/>
        <v>-69893628.297761723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-69893628.297761723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-291223.45124067384</v>
      </c>
      <c r="L1602" s="444">
        <f t="shared" ca="1" si="132"/>
        <v>-70184851.749002397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-70184851.749002397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-292436.88228750997</v>
      </c>
      <c r="L1603" s="444">
        <f t="shared" ca="1" si="132"/>
        <v>-70477288.631289914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-70477288.631289914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-293655.36929704132</v>
      </c>
      <c r="L1604" s="444">
        <f t="shared" ca="1" si="132"/>
        <v>-70770944.000586957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-70770944.000586957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-294878.933335779</v>
      </c>
      <c r="L1605" s="444">
        <f t="shared" ca="1" si="132"/>
        <v>-71065822.933922738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-71065822.933922738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-296107.59555801138</v>
      </c>
      <c r="L1606" s="444">
        <f t="shared" ca="1" si="132"/>
        <v>-71361930.529480755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-71361930.529480755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-297341.37720616983</v>
      </c>
      <c r="L1607" s="444">
        <f t="shared" ca="1" si="132"/>
        <v>-71659271.906686932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-71659271.906686932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-298580.29961119557</v>
      </c>
      <c r="L1608" s="444">
        <f t="shared" ca="1" si="132"/>
        <v>-71957852.206298128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-71957852.206298128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-299824.38419290888</v>
      </c>
      <c r="L1609" s="444">
        <f t="shared" ca="1" si="132"/>
        <v>-72257676.590491042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-72257676.590491042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-301073.65246037935</v>
      </c>
      <c r="L1610" s="444">
        <f t="shared" ca="1" si="132"/>
        <v>-72558750.242951423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-72558750.242951423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-302328.12601229758</v>
      </c>
      <c r="L1611" s="444">
        <f t="shared" ca="1" si="132"/>
        <v>-72861078.368963718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-72861078.368963718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-303587.8265373488</v>
      </c>
      <c r="L1612" s="444">
        <f t="shared" ca="1" si="132"/>
        <v>-73164666.195501074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-73164666.195501074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-304852.77581458783</v>
      </c>
      <c r="L1613" s="444">
        <f t="shared" ca="1" si="132"/>
        <v>-73469518.971315667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-73469518.971315667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-306122.99571381527</v>
      </c>
      <c r="L1614" s="444">
        <f t="shared" ca="1" si="132"/>
        <v>-73775641.967029482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-73775641.967029482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-307398.50819595618</v>
      </c>
      <c r="L1615" s="444">
        <f t="shared" ca="1" si="132"/>
        <v>-74083040.475225434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-74083040.475225434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-308679.33531343931</v>
      </c>
      <c r="L1616" s="444">
        <f t="shared" ca="1" si="132"/>
        <v>-74391719.810538873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-74391719.810538873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-309965.49921057862</v>
      </c>
      <c r="L1617" s="444">
        <f t="shared" ca="1" si="132"/>
        <v>-74701685.309749454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-74701685.309749454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-311257.02212395606</v>
      </c>
      <c r="L1618" s="444">
        <f t="shared" ca="1" si="132"/>
        <v>-75012942.331873417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-75012942.331873417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-312553.92638280592</v>
      </c>
      <c r="L1619" s="444">
        <f t="shared" ca="1" si="132"/>
        <v>-75325496.258256227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-75325496.258256227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-313856.23440940096</v>
      </c>
      <c r="L1620" s="444">
        <f t="shared" ca="1" si="132"/>
        <v>-75639352.492665634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-75639352.492665634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-315163.96871944016</v>
      </c>
      <c r="L1621" s="444">
        <f t="shared" ca="1" si="132"/>
        <v>-75954516.461385071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-75954516.461385071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-316477.15192243777</v>
      </c>
      <c r="L1622" s="444">
        <f t="shared" ca="1" si="132"/>
        <v>-76270993.613307506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-76270993.613307506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-317795.80672211462</v>
      </c>
      <c r="L1623" s="444">
        <f t="shared" ca="1" si="132"/>
        <v>-76588789.420029625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-76588789.420029625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-319119.95591679012</v>
      </c>
      <c r="L1624" s="444">
        <f t="shared" ca="1" si="132"/>
        <v>-76907909.375946417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-76907909.375946417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-320449.62239977671</v>
      </c>
      <c r="L1625" s="444">
        <f t="shared" ca="1" si="132"/>
        <v>-77228358.998346195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-77228358.998346195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-321784.82915977581</v>
      </c>
      <c r="L1626" s="444">
        <f t="shared" ca="1" si="132"/>
        <v>-77550143.827505976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-77550143.827505976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-323125.59928127489</v>
      </c>
      <c r="L1627" s="444">
        <f t="shared" ca="1" si="132"/>
        <v>-77873269.426787257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-77873269.426787257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-324471.95594494691</v>
      </c>
      <c r="L1628" s="444">
        <f t="shared" ca="1" si="132"/>
        <v>-78197741.382732198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-78197741.382732198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-325823.92242805084</v>
      </c>
      <c r="L1629" s="444">
        <f t="shared" ca="1" si="132"/>
        <v>-78523565.305160254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-78523565.305160254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-327181.52210483438</v>
      </c>
      <c r="L1630" s="444">
        <f t="shared" ca="1" si="132"/>
        <v>-78850746.827265084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-78850746.827265084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-328544.77844693785</v>
      </c>
      <c r="L1631" s="444">
        <f t="shared" ca="1" si="132"/>
        <v>-79179291.605712026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-79179291.605712026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-329913.71502380009</v>
      </c>
      <c r="L1632" s="444">
        <f t="shared" ca="1" si="132"/>
        <v>-79509205.320735827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-79509205.320735827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-331288.35550306592</v>
      </c>
      <c r="L1633" s="444">
        <f t="shared" ca="1" si="132"/>
        <v>-79840493.676238894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-79840493.676238894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-332668.72365099541</v>
      </c>
      <c r="L1634" s="444">
        <f t="shared" ca="1" si="132"/>
        <v>-80173162.399889886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-80173162.399889886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-334054.84333287453</v>
      </c>
      <c r="L1635" s="444">
        <f t="shared" ca="1" si="132"/>
        <v>-80507217.243222758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-80507217.243222758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-335446.73851342814</v>
      </c>
      <c r="L1636" s="444">
        <f t="shared" ca="1" si="132"/>
        <v>-80842663.981736183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-80842663.981736183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-336844.43325723411</v>
      </c>
      <c r="L1637" s="444">
        <f t="shared" ca="1" si="132"/>
        <v>-81179508.41499342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-81179508.41499342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-338247.95172913925</v>
      </c>
      <c r="L1638" s="444">
        <f t="shared" ca="1" si="132"/>
        <v>-81517756.366722554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-81517756.366722554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-339657.3181946773</v>
      </c>
      <c r="L1639" s="444">
        <f t="shared" ca="1" si="132"/>
        <v>-81857413.684917226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-81857413.684917226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-341072.55702048843</v>
      </c>
      <c r="L1640" s="444">
        <f t="shared" ca="1" si="132"/>
        <v>-82198486.241937712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-82198486.241937712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-342493.69267474045</v>
      </c>
      <c r="L1641" s="444">
        <f t="shared" ca="1" si="132"/>
        <v>-82540979.934612453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-82540979.934612453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-343920.74972755188</v>
      </c>
      <c r="L1642" s="444">
        <f t="shared" ca="1" si="132"/>
        <v>-82884900.68434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-82884900.68434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-345353.75285141665</v>
      </c>
      <c r="L1643" s="444">
        <f t="shared" ca="1" si="132"/>
        <v>-83230254.437191412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-83230254.437191412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-346792.7268216309</v>
      </c>
      <c r="L1644" s="444">
        <f t="shared" ca="1" si="132"/>
        <v>-83577047.164013043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-83577047.164013043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-348237.69651672099</v>
      </c>
      <c r="L1645" s="444">
        <f t="shared" ca="1" si="132"/>
        <v>-83925284.860529765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-83925284.860529765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-349688.68691887404</v>
      </c>
      <c r="L1646" s="444">
        <f t="shared" ca="1" si="132"/>
        <v>-84274973.547448635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-84274973.547448635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-351145.72311436932</v>
      </c>
      <c r="L1647" s="444">
        <f t="shared" ca="1" si="132"/>
        <v>-84626119.270563006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-84626119.270563006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-352608.8302940125</v>
      </c>
      <c r="L1648" s="444">
        <f t="shared" ca="1" si="132"/>
        <v>-84978728.100857019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-84978728.100857019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-354078.03375357093</v>
      </c>
      <c r="L1649" s="444">
        <f t="shared" ca="1" si="132"/>
        <v>-85332806.134610593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-85332806.134610593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-355553.35889421077</v>
      </c>
      <c r="L1650" s="444">
        <f t="shared" ca="1" si="132"/>
        <v>-85688359.493504807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-85688359.493504807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-357034.83122293669</v>
      </c>
      <c r="L1651" s="444">
        <f t="shared" ca="1" si="132"/>
        <v>-86045394.324727744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-86045394.324727744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-358522.47635303228</v>
      </c>
      <c r="L1652" s="444">
        <f t="shared" ca="1" si="132"/>
        <v>-86403916.801080778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-86403916.801080778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-360016.32000450324</v>
      </c>
      <c r="L1653" s="444">
        <f t="shared" ca="1" si="132"/>
        <v>-86763933.121085286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-86763933.121085286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-361516.38800452201</v>
      </c>
      <c r="L1654" s="444">
        <f t="shared" ca="1" si="132"/>
        <v>-87125449.509089813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-87125449.509089813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-363022.7062878742</v>
      </c>
      <c r="L1655" s="444">
        <f t="shared" ca="1" si="132"/>
        <v>-87488472.215377688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-87488472.215377688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-364535.30089740705</v>
      </c>
      <c r="L1656" s="444">
        <f t="shared" ca="1" si="132"/>
        <v>-87853007.516275093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-87853007.516275093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-366054.19798447954</v>
      </c>
      <c r="L1657" s="444">
        <f t="shared" ca="1" si="132"/>
        <v>-88219061.71425958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-88219061.71425958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-367579.4238094149</v>
      </c>
      <c r="L1658" s="444">
        <f t="shared" ca="1" si="132"/>
        <v>-88586641.138068989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-88586641.138068989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-369111.00474195409</v>
      </c>
      <c r="L1659" s="444">
        <f t="shared" ca="1" si="132"/>
        <v>-88955752.142810941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-88955752.142810941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-370648.96726171224</v>
      </c>
      <c r="L1660" s="444">
        <f t="shared" ca="1" si="132"/>
        <v>-89326401.110072657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-89326401.110072657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-372193.33795863605</v>
      </c>
      <c r="L1661" s="444">
        <f t="shared" ca="1" si="132"/>
        <v>-89698594.448031291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-89698594.448031291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-373744.14353346371</v>
      </c>
      <c r="L1662" s="444">
        <f t="shared" ca="1" si="132"/>
        <v>-90072338.59156476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-90072338.59156476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-375301.41079818649</v>
      </c>
      <c r="L1663" s="444">
        <f t="shared" ca="1" si="132"/>
        <v>-90447640.002362952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-90447640.002362952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-376865.16667651228</v>
      </c>
      <c r="L1664" s="444">
        <f t="shared" ca="1" si="132"/>
        <v>-90824505.169039458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-90824505.169039458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-378435.43820433109</v>
      </c>
      <c r="L1665" s="444">
        <f t="shared" ca="1" si="132"/>
        <v>-91202940.607243791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-91202940.607243791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-380012.25253018248</v>
      </c>
      <c r="L1666" s="444">
        <f t="shared" ca="1" si="132"/>
        <v>-91582952.859773979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-91582952.859773979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-381595.6369157249</v>
      </c>
      <c r="L1667" s="444">
        <f t="shared" ca="1" si="132"/>
        <v>-91964548.496689707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-91964548.496689707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-383185.61873620714</v>
      </c>
      <c r="L1668" s="444">
        <f t="shared" ca="1" si="132"/>
        <v>-92347734.115425915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-92347734.115425915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-384782.2254809413</v>
      </c>
      <c r="L1669" s="444">
        <f t="shared" ca="1" si="132"/>
        <v>-92732516.340906858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-92732516.340906858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-386385.48475377855</v>
      </c>
      <c r="L1670" s="444">
        <f t="shared" ca="1" si="132"/>
        <v>-93118901.825660631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-93118901.825660631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-387995.42427358596</v>
      </c>
      <c r="L1671" s="444">
        <f t="shared" ca="1" si="132"/>
        <v>-93506897.249934211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-93506897.249934211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-389612.07187472587</v>
      </c>
      <c r="L1672" s="444">
        <f t="shared" ca="1" si="132"/>
        <v>-93896509.321808934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-93896509.321808934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-391235.45550753723</v>
      </c>
      <c r="L1673" s="444">
        <f t="shared" ca="1" si="132"/>
        <v>-94287744.777316466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-94287744.777316466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-392865.60323881858</v>
      </c>
      <c r="L1674" s="444">
        <f t="shared" ca="1" si="132"/>
        <v>-94680610.380555287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-94680610.380555287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-394502.54325231368</v>
      </c>
      <c r="L1675" s="444">
        <f t="shared" ca="1" si="132"/>
        <v>-95075112.923807606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-95075112.923807606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-396146.30384919833</v>
      </c>
      <c r="L1676" s="444">
        <f t="shared" ca="1" si="132"/>
        <v>-95471259.227656811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-95471259.227656811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-397796.91344857006</v>
      </c>
      <c r="L1677" s="444">
        <f t="shared" ca="1" si="132"/>
        <v>-95869056.141105384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-95869056.141105384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-399454.40058793908</v>
      </c>
      <c r="L1678" s="444">
        <f t="shared" ca="1" si="132"/>
        <v>-96268510.54169333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-96268510.54169333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-401118.79392372223</v>
      </c>
      <c r="L1679" s="444">
        <f t="shared" ca="1" si="132"/>
        <v>-96669629.335617051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-96669629.335617051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-402790.12223173771</v>
      </c>
      <c r="L1680" s="444">
        <f t="shared" ca="1" si="132"/>
        <v>-97072419.457848787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-97072419.457848787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-404468.41440770327</v>
      </c>
      <c r="L1681" s="444">
        <f t="shared" ca="1" si="132"/>
        <v>-97476887.872256488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-97476887.872256488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-406153.69946773537</v>
      </c>
      <c r="L1682" s="444">
        <f t="shared" ca="1" si="132"/>
        <v>-97883041.571724221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-97883041.571724221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-407846.00654885091</v>
      </c>
      <c r="L1683" s="444">
        <f t="shared" ca="1" si="132"/>
        <v>-98290887.578273073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-98290887.578273073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-409545.36490947113</v>
      </c>
      <c r="L1684" s="444">
        <f t="shared" ca="1" si="132"/>
        <v>-98700432.943182543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-98700432.943182543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-411251.80392992724</v>
      </c>
      <c r="L1685" s="444">
        <f t="shared" ca="1" si="132"/>
        <v>-99111684.747112468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-99111684.747112468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-412965.35311296862</v>
      </c>
      <c r="L1686" s="444">
        <f t="shared" ca="1" si="132"/>
        <v>-99524650.100225434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-99524650.100225434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-414686.04208427266</v>
      </c>
      <c r="L1687" s="444">
        <f t="shared" ca="1" si="132"/>
        <v>-99939336.14230971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-99939336.14230971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-416413.9005929571</v>
      </c>
      <c r="L1688" s="444">
        <f t="shared" ca="1" si="132"/>
        <v>-100355750.04290266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-100355750.04290266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-418148.95851209445</v>
      </c>
      <c r="L1689" s="444">
        <f t="shared" ca="1" si="132"/>
        <v>-100773899.00141476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-100773899.00141476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-419891.24583922816</v>
      </c>
      <c r="L1690" s="444">
        <f t="shared" ca="1" si="132"/>
        <v>-101193790.24725398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-101193790.24725398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-421640.79269689159</v>
      </c>
      <c r="L1691" s="444">
        <f t="shared" ca="1" si="132"/>
        <v>-101615431.03995088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-101615431.03995088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-423397.62933312863</v>
      </c>
      <c r="L1692" s="444">
        <f t="shared" ca="1" si="132"/>
        <v>-102038828.669284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-102038828.669284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-425161.78612201667</v>
      </c>
      <c r="L1693" s="444">
        <f t="shared" ca="1" si="132"/>
        <v>-102463990.45540603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-102463990.45540603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-426933.29356419179</v>
      </c>
      <c r="L1694" s="444">
        <f t="shared" ca="1" si="132"/>
        <v>-102890923.74897021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-102890923.74897021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-428712.18228737585</v>
      </c>
      <c r="L1695" s="444">
        <f t="shared" ca="1" si="132"/>
        <v>-103319635.93125759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-103319635.93125759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-430498.48304690659</v>
      </c>
      <c r="L1696" s="444">
        <f t="shared" ca="1" si="132"/>
        <v>-103750134.41430449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-103750134.41430449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-432292.22672626871</v>
      </c>
      <c r="L1697" s="444">
        <f t="shared" ca="1" si="132"/>
        <v>-104182426.64103076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-104182426.64103076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-434093.44433762814</v>
      </c>
      <c r="L1698" s="444">
        <f t="shared" ca="1" si="132"/>
        <v>-104616520.08536838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-104616520.08536838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-435902.16702236823</v>
      </c>
      <c r="L1699" s="444">
        <f t="shared" ca="1" si="132"/>
        <v>-105052422.25239074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-105052422.25239074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-437718.42605162808</v>
      </c>
      <c r="L1700" s="444">
        <f t="shared" ca="1" si="132"/>
        <v>-105490140.67844237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-105490140.67844237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-439542.25282684329</v>
      </c>
      <c r="L1701" s="444">
        <f t="shared" ca="1" si="132"/>
        <v>-105929682.93126921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-105929682.93126921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-441373.67888028838</v>
      </c>
      <c r="L1702" s="444">
        <f t="shared" ca="1" si="132"/>
        <v>-106371056.6101495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-106371056.6101495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-443212.73587562289</v>
      </c>
      <c r="L1703" s="444">
        <f t="shared" ca="1" si="132"/>
        <v>-106814269.34602512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-106814269.34602512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-445059.455608438</v>
      </c>
      <c r="L1704" s="444">
        <f t="shared" ca="1" si="132"/>
        <v>-107259328.80163357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-107259328.80163357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-446913.87000680651</v>
      </c>
      <c r="L1705" s="444">
        <f t="shared" ca="1" si="132"/>
        <v>-107706242.67164037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-107706242.67164037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-448776.01113183488</v>
      </c>
      <c r="L1706" s="444">
        <f t="shared" ca="1" si="132"/>
        <v>-108155018.6827722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-108155018.6827722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-450645.9111782175</v>
      </c>
      <c r="L1707" s="444">
        <f t="shared" ca="1" si="132"/>
        <v>-108605664.59395042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-108605664.59395042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-452523.6024747935</v>
      </c>
      <c r="L1708" s="444">
        <f t="shared" ca="1" si="132"/>
        <v>-109058188.19642521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-109058188.19642521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-454409.11748510506</v>
      </c>
      <c r="L1709" s="444">
        <f t="shared" ca="1" si="132"/>
        <v>-109512597.31391032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-109512597.31391032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-456302.4888079596</v>
      </c>
      <c r="L1710" s="444">
        <f t="shared" ca="1" si="132"/>
        <v>-109968899.80271828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-109968899.80271828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-458203.74917799281</v>
      </c>
      <c r="L1711" s="444">
        <f t="shared" ca="1" si="132"/>
        <v>-110427103.55189627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-110427103.55189627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-460112.93146623438</v>
      </c>
      <c r="L1712" s="444">
        <f t="shared" ca="1" si="132"/>
        <v>-110887216.48336251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-110887216.48336251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-462030.0686806771</v>
      </c>
      <c r="L1713" s="444">
        <f t="shared" ca="1" si="132"/>
        <v>-111349246.55204318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-111349246.55204318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-463955.19396684651</v>
      </c>
      <c r="L1714" s="444">
        <f t="shared" ca="1" si="132"/>
        <v>-111813201.74601004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-111813201.74601004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-465888.34060837515</v>
      </c>
      <c r="L1715" s="444">
        <f t="shared" ca="1" si="132"/>
        <v>-112279090.08661841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-112279090.08661841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-467829.54202757671</v>
      </c>
      <c r="L1716" s="444">
        <f t="shared" ca="1" si="132"/>
        <v>-112746919.62864599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-112746919.62864599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-469778.83178602491</v>
      </c>
      <c r="L1717" s="444">
        <f t="shared" ca="1" si="132"/>
        <v>-113216698.46043201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-113216698.46043201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-471736.24358513334</v>
      </c>
      <c r="L1718" s="444">
        <f t="shared" ca="1" si="132"/>
        <v>-113688434.70401715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-113688434.70401715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-473701.81126673811</v>
      </c>
      <c r="L1719" s="444">
        <f t="shared" ca="1" si="132"/>
        <v>-114162136.51528388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-114162136.51528388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-475675.56881368288</v>
      </c>
      <c r="L1720" s="444">
        <f t="shared" ca="1" si="132"/>
        <v>-114637812.08409756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-114637812.08409756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-477657.5503504065</v>
      </c>
      <c r="L1721" s="444">
        <f t="shared" ca="1" si="132"/>
        <v>-115115469.63444798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-115115469.63444798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-479647.7901435332</v>
      </c>
      <c r="L1722" s="444">
        <f t="shared" ca="1" si="132"/>
        <v>-115595117.42459151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-115595117.42459151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-481646.32260246464</v>
      </c>
      <c r="L1723" s="444">
        <f t="shared" ca="1" si="132"/>
        <v>-116076763.74719398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-116076763.74719398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-483653.18227997492</v>
      </c>
      <c r="L1724" s="444">
        <f t="shared" ca="1" si="132"/>
        <v>-116560416.92947395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-116560416.92947395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-485668.40387280821</v>
      </c>
      <c r="L1725" s="444">
        <f t="shared" ca="1" si="132"/>
        <v>-117046085.33334675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-117046085.33334675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-487692.02222227817</v>
      </c>
      <c r="L1726" s="444">
        <f t="shared" ca="1" si="132"/>
        <v>-117533777.35556903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-117533777.35556903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-489724.07231487095</v>
      </c>
      <c r="L1727" s="444">
        <f t="shared" ca="1" si="132"/>
        <v>-118023501.42788391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-118023501.42788391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-491764.58928284963</v>
      </c>
      <c r="L1728" s="444">
        <f t="shared" ca="1" si="132"/>
        <v>-118515266.01716676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-118515266.01716676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-493813.60840486153</v>
      </c>
      <c r="L1729" s="444">
        <f t="shared" ca="1" si="132"/>
        <v>-119009079.62557162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-119009079.62557162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-495871.16510654846</v>
      </c>
      <c r="L1730" s="444">
        <f t="shared" ca="1" si="132"/>
        <v>-119504950.79067817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-119504950.79067817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-497937.29496115906</v>
      </c>
      <c r="L1731" s="444">
        <f t="shared" ca="1" si="132"/>
        <v>-120002888.08563933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-120002888.08563933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-500012.03369016392</v>
      </c>
      <c r="L1732" s="444">
        <f t="shared" ca="1" si="132"/>
        <v>-120502900.1193295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-120502900.1193295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-502095.41716387286</v>
      </c>
      <c r="L1733" s="444">
        <f t="shared" ca="1" si="132"/>
        <v>-121004995.53649338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-121004995.53649338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-504187.48140205565</v>
      </c>
      <c r="L1734" s="444">
        <f t="shared" ca="1" si="132"/>
        <v>-121509183.01789543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-121509183.01789543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-506288.26257456426</v>
      </c>
      <c r="L1735" s="444">
        <f t="shared" ca="1" si="132"/>
        <v>-122015471.28047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-122015471.28047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-508397.7970019583</v>
      </c>
      <c r="L1736" s="444">
        <f t="shared" ca="1" si="132"/>
        <v>-122523869.07747196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-122523869.07747196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-510516.12115613313</v>
      </c>
      <c r="L1737" s="444">
        <f t="shared" ca="1" si="132"/>
        <v>-123034385.19862808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-123034385.19862808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-512643.27166095027</v>
      </c>
      <c r="L1738" s="444">
        <f t="shared" ca="1" si="132"/>
        <v>-123547028.47028904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-123547028.47028904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-514779.28529287089</v>
      </c>
      <c r="L1739" s="444">
        <f t="shared" ca="1" si="132"/>
        <v>-124061807.7555819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-124061807.7555819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-516924.19898159127</v>
      </c>
      <c r="L1740" s="444">
        <f t="shared" ca="1" si="132"/>
        <v>-124578731.9545635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-124578731.9545635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-519078.04981068126</v>
      </c>
      <c r="L1741" s="444">
        <f t="shared" ca="1" si="132"/>
        <v>-125097810.00437418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-125097810.00437418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-521240.87501822575</v>
      </c>
      <c r="L1742" s="444">
        <f t="shared" ca="1" si="132"/>
        <v>-125619050.8793924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-125619050.8793924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-523412.71199746826</v>
      </c>
      <c r="L1743" s="444">
        <f t="shared" ca="1" si="132"/>
        <v>-126142463.59138986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-126142463.59138986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-525593.59829745779</v>
      </c>
      <c r="L1744" s="444">
        <f t="shared" ca="1" si="132"/>
        <v>-126668057.18968733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-126668057.18968733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-527783.57162369729</v>
      </c>
      <c r="L1745" s="444">
        <f t="shared" ca="1" si="132"/>
        <v>-127195840.76131102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-127195840.76131102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-529982.6698387959</v>
      </c>
      <c r="L1746" s="444">
        <f t="shared" ca="1" si="132"/>
        <v>-127725823.43114983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-127725823.43114983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-532190.93096312426</v>
      </c>
      <c r="L1747" s="444">
        <f t="shared" ca="1" si="132"/>
        <v>-128258014.36211295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-128258014.36211295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-534408.39317547064</v>
      </c>
      <c r="L1748" s="444">
        <f t="shared" ca="1" si="132"/>
        <v>-128792422.75528842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-128792422.75528842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-536635.0948137017</v>
      </c>
      <c r="L1749" s="444">
        <f t="shared" ca="1" si="132"/>
        <v>-129329057.85010213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-129329057.85010213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-538871.07437542547</v>
      </c>
      <c r="L1750" s="444">
        <f t="shared" ca="1" si="132"/>
        <v>-129867928.92447755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-129867928.92447755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-541116.37051865633</v>
      </c>
      <c r="L1751" s="444">
        <f t="shared" ca="1" si="132"/>
        <v>-130409045.2949962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-130409045.2949962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-543371.02206248417</v>
      </c>
      <c r="L1752" s="444">
        <f t="shared" ca="1" si="132"/>
        <v>-130952416.31705868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-130952416.31705868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-545635.06798774446</v>
      </c>
      <c r="L1753" s="444">
        <f t="shared" ca="1" si="132"/>
        <v>-131498051.38504642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-131498051.38504642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-547908.54743769346</v>
      </c>
      <c r="L1754" s="444">
        <f t="shared" ca="1" si="132"/>
        <v>-132045959.93248412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-132045959.93248412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-550191.49971868377</v>
      </c>
      <c r="L1755" s="444">
        <f t="shared" ca="1" si="132"/>
        <v>-132596151.4322028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-132596151.4322028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-552483.96430084505</v>
      </c>
      <c r="L1756" s="444">
        <f t="shared" ca="1" si="132"/>
        <v>-133148635.39650364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-133148635.39650364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-554785.98081876512</v>
      </c>
      <c r="L1757" s="444">
        <f t="shared" ca="1" si="132"/>
        <v>-133703421.37732241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-133703421.37732241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-557097.58907217672</v>
      </c>
      <c r="L1758" s="444">
        <f t="shared" ca="1" si="132"/>
        <v>-134260518.96639457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-134260518.96639457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-559418.829026644</v>
      </c>
      <c r="L1759" s="444">
        <f t="shared" ca="1" si="132"/>
        <v>-134819937.79542121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-134819937.79542121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-561749.74081425508</v>
      </c>
      <c r="L1760" s="444">
        <f t="shared" ca="1" si="132"/>
        <v>-135381687.53623548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-135381687.53623548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-564090.3647343145</v>
      </c>
      <c r="L1761" s="444">
        <f t="shared" ca="1" si="132"/>
        <v>-135945777.9009698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-135945777.9009698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-566440.74125404085</v>
      </c>
      <c r="L1762" s="444">
        <f t="shared" ca="1" si="132"/>
        <v>-136512218.64222383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-136512218.64222383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-568800.91100926592</v>
      </c>
      <c r="L1763" s="444">
        <f t="shared" ca="1" si="132"/>
        <v>-137081019.55323309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-137081019.55323309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-571170.9148051379</v>
      </c>
      <c r="L1764" s="444">
        <f t="shared" ca="1" si="132"/>
        <v>-137652190.46803823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-137652190.46803823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-573550.79361682595</v>
      </c>
      <c r="L1765" s="444">
        <f t="shared" ca="1" si="132"/>
        <v>-138225741.26165506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-138225741.26165506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-575940.5885902294</v>
      </c>
      <c r="L1766" s="444">
        <f t="shared" ca="1" si="132"/>
        <v>-138801681.8502453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-138801681.8502453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-578340.3410426887</v>
      </c>
      <c r="L1767" s="444">
        <f t="shared" ca="1" si="132"/>
        <v>-139380022.19128799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-139380022.19128799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-580750.09246369998</v>
      </c>
      <c r="L1768" s="444">
        <f t="shared" ca="1" si="132"/>
        <v>-139960772.2837517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-139960772.2837517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-583169.88451563206</v>
      </c>
      <c r="L1769" s="444">
        <f t="shared" ca="1" si="132"/>
        <v>-140543942.16826734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-140543942.16826734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-585599.75903444726</v>
      </c>
      <c r="L1770" s="444">
        <f t="shared" ca="1" si="132"/>
        <v>-141129541.92730179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-141129541.92730179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-588039.75803042413</v>
      </c>
      <c r="L1771" s="444">
        <f t="shared" ca="1" si="132"/>
        <v>-141717581.68533221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-141717581.68533221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-590489.92368888424</v>
      </c>
      <c r="L1772" s="444">
        <f t="shared" ca="1" si="132"/>
        <v>-142308071.6090211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-142308071.6090211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-592950.29837092129</v>
      </c>
      <c r="L1773" s="444">
        <f t="shared" ca="1" si="132"/>
        <v>-142901021.90739202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-142901021.90739202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-595420.92461413343</v>
      </c>
      <c r="L1774" s="444">
        <f t="shared" ca="1" si="132"/>
        <v>-143496442.83200616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-143496442.83200616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-597901.84513335896</v>
      </c>
      <c r="L1775" s="444">
        <f t="shared" ca="1" si="132"/>
        <v>-144094344.67713952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-144094344.67713952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-600393.10282141471</v>
      </c>
      <c r="L1776" s="444">
        <f t="shared" ca="1" si="132"/>
        <v>-144694737.77996093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-144694737.77996093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-602894.74074983725</v>
      </c>
      <c r="L1777" s="444">
        <f t="shared" ca="1" si="132"/>
        <v>-145297632.52071077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-145297632.52071077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-605406.80216962821</v>
      </c>
      <c r="L1778" s="444">
        <f t="shared" ca="1" si="132"/>
        <v>-145903039.32288039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-145903039.32288039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-607929.33051200164</v>
      </c>
      <c r="L1779" s="444">
        <f t="shared" ca="1" si="132"/>
        <v>-146510968.65339237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-146510968.65339237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-610462.36938913492</v>
      </c>
      <c r="L1780" s="444">
        <f t="shared" ca="1" si="132"/>
        <v>-147121431.02278152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-147121431.02278152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-613005.96259492298</v>
      </c>
      <c r="L1781" s="444">
        <f t="shared" ca="1" si="132"/>
        <v>-147734436.98537645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-147734436.98537645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-615560.15410573524</v>
      </c>
      <c r="L1782" s="444">
        <f t="shared" ca="1" si="132"/>
        <v>-148349997.13948217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-148349997.13948217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-618124.98808117572</v>
      </c>
      <c r="L1783" s="444">
        <f t="shared" ca="1" si="132"/>
        <v>-148968122.12756336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-148968122.12756336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-620700.50886484736</v>
      </c>
      <c r="L1784" s="444">
        <f t="shared" ca="1" si="132"/>
        <v>-149588822.63642821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-149588822.63642821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-623286.76098511752</v>
      </c>
      <c r="L1785" s="444">
        <f t="shared" ca="1" si="132"/>
        <v>-150212109.39741331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-150212109.39741331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-625883.78915588884</v>
      </c>
      <c r="L1786" s="444">
        <f t="shared" ca="1" si="132"/>
        <v>-150837993.18656921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-150837993.18656921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-628491.63827737176</v>
      </c>
      <c r="L1787" s="444">
        <f t="shared" ca="1" si="132"/>
        <v>-151466484.8248466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-151466484.8248466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-631110.35343686084</v>
      </c>
      <c r="L1788" s="444">
        <f t="shared" ca="1" si="132"/>
        <v>-152097595.17828345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-152097595.17828345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-633739.97990951443</v>
      </c>
      <c r="L1789" s="444">
        <f t="shared" ca="1" si="132"/>
        <v>-152731335.15819296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-152731335.15819296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-636380.56315913738</v>
      </c>
      <c r="L1790" s="444">
        <f t="shared" ca="1" si="132"/>
        <v>-153367715.7213521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-153367715.7213521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-639032.14883896708</v>
      </c>
      <c r="L1791" s="444">
        <f t="shared" ca="1" si="132"/>
        <v>-154006747.87019107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-154006747.87019107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-641694.78279246273</v>
      </c>
      <c r="L1792" s="444">
        <f t="shared" ca="1" si="132"/>
        <v>-154648442.65298352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-154648442.65298352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-644368.51105409802</v>
      </c>
      <c r="L1793" s="444">
        <f t="shared" ref="L1793:L2047" ca="1" si="137">I1793-J1793+K1793</f>
        <v>-155292811.16403762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-155292811.16403762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-647053.37985015672</v>
      </c>
      <c r="L1794" s="444">
        <f t="shared" ca="1" si="137"/>
        <v>-155939864.54388776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-155939864.54388776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-649749.43559953233</v>
      </c>
      <c r="L1795" s="444">
        <f t="shared" ca="1" si="137"/>
        <v>-156589613.9794873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-156589613.9794873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-652456.72491453041</v>
      </c>
      <c r="L1796" s="444">
        <f t="shared" ca="1" si="137"/>
        <v>-157242070.70440182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-157242070.70440182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-655175.29460167419</v>
      </c>
      <c r="L1797" s="444">
        <f t="shared" ca="1" si="137"/>
        <v>-157897245.9990035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-157897245.9990035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-657905.19166251458</v>
      </c>
      <c r="L1798" s="444">
        <f t="shared" ca="1" si="137"/>
        <v>-158555151.19066602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-158555151.19066602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-660646.4632944417</v>
      </c>
      <c r="L1799" s="444">
        <f t="shared" ca="1" si="137"/>
        <v>-159215797.65396047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-159215797.65396047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-663399.15689150197</v>
      </c>
      <c r="L1800" s="444">
        <f t="shared" ca="1" si="137"/>
        <v>-159879196.81085196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-159879196.81085196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-666163.32004521647</v>
      </c>
      <c r="L1801" s="444">
        <f t="shared" ca="1" si="137"/>
        <v>-160545360.13089716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-160545360.13089716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-668939.00054540485</v>
      </c>
      <c r="L1802" s="444">
        <f t="shared" ca="1" si="137"/>
        <v>-161214299.13144258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-161214299.13144258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-671726.24638101074</v>
      </c>
      <c r="L1803" s="444">
        <f t="shared" ca="1" si="137"/>
        <v>-161886025.37782359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-161886025.37782359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-674525.10574093158</v>
      </c>
      <c r="L1804" s="444">
        <f t="shared" ca="1" si="137"/>
        <v>-162560550.48356453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-162560550.48356453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-677335.62701485213</v>
      </c>
      <c r="L1805" s="444">
        <f t="shared" ca="1" si="137"/>
        <v>-163237886.11057937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-163237886.11057937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-680157.85879408068</v>
      </c>
      <c r="L1806" s="444">
        <f t="shared" ca="1" si="137"/>
        <v>-163918043.96937346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-163918043.96937346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-682991.84987238946</v>
      </c>
      <c r="L1807" s="444">
        <f t="shared" ca="1" si="137"/>
        <v>-164601035.81924585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-164601035.81924585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-685837.64924685773</v>
      </c>
      <c r="L1808" s="444">
        <f t="shared" ca="1" si="137"/>
        <v>-165286873.46849272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-165286873.46849272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-688695.30611871963</v>
      </c>
      <c r="L1809" s="444">
        <f t="shared" ca="1" si="137"/>
        <v>-165975568.77461144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-165975568.77461144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-691564.86989421432</v>
      </c>
      <c r="L1810" s="444">
        <f t="shared" ca="1" si="137"/>
        <v>-166667133.64450565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-166667133.64450565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-694446.39018544019</v>
      </c>
      <c r="L1811" s="444">
        <f t="shared" ca="1" si="137"/>
        <v>-167361580.0346911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-167361580.0346911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-697339.9168112129</v>
      </c>
      <c r="L1812" s="444">
        <f t="shared" ca="1" si="137"/>
        <v>-168058919.95150232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-168058919.95150232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-700245.49979792628</v>
      </c>
      <c r="L1813" s="444">
        <f t="shared" ca="1" si="137"/>
        <v>-168759165.45130026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-168759165.45130026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-703163.18938041781</v>
      </c>
      <c r="L1814" s="444">
        <f t="shared" ca="1" si="137"/>
        <v>-169462328.64068067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-169462328.64068067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-706093.03600283607</v>
      </c>
      <c r="L1815" s="444">
        <f t="shared" ca="1" si="137"/>
        <v>-170168421.67668352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-170168421.67668352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-709035.09031951462</v>
      </c>
      <c r="L1816" s="444">
        <f t="shared" ca="1" si="137"/>
        <v>-170877456.76700303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-170877456.76700303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-711989.40319584589</v>
      </c>
      <c r="L1817" s="444">
        <f t="shared" ca="1" si="137"/>
        <v>-171589446.17019889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-171589446.17019889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-714956.025709162</v>
      </c>
      <c r="L1818" s="444">
        <f t="shared" ca="1" si="137"/>
        <v>-172304402.19590804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-172304402.19590804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-717935.00914961682</v>
      </c>
      <c r="L1819" s="444">
        <f t="shared" ca="1" si="137"/>
        <v>-173022337.20505765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-173022337.20505765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-720926.40502107353</v>
      </c>
      <c r="L1820" s="444">
        <f t="shared" ca="1" si="137"/>
        <v>-173743263.61007872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-173743263.61007872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-723930.26504199463</v>
      </c>
      <c r="L1821" s="444">
        <f t="shared" ca="1" si="137"/>
        <v>-174467193.87512073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-174467193.87512073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-726946.64114633633</v>
      </c>
      <c r="L1822" s="444">
        <f t="shared" ca="1" si="137"/>
        <v>-175194140.51626706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-175194140.51626706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-729975.58548444603</v>
      </c>
      <c r="L1823" s="444">
        <f t="shared" ca="1" si="137"/>
        <v>-175924116.10175151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-175924116.10175151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-733017.1504239646</v>
      </c>
      <c r="L1824" s="444">
        <f t="shared" ca="1" si="137"/>
        <v>-176657133.25217548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-176657133.25217548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-736071.38855073112</v>
      </c>
      <c r="L1825" s="444">
        <f t="shared" ca="1" si="137"/>
        <v>-177393204.64072621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-177393204.64072621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-739138.35266969248</v>
      </c>
      <c r="L1826" s="444">
        <f t="shared" ca="1" si="137"/>
        <v>-178132342.99339589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-178132342.99339589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-742218.09580581624</v>
      </c>
      <c r="L1827" s="444">
        <f t="shared" ca="1" si="137"/>
        <v>-178874561.08920172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-178874561.08920172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-745310.67120500712</v>
      </c>
      <c r="L1828" s="444">
        <f t="shared" ca="1" si="137"/>
        <v>-179619871.76040673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-179619871.76040673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-748416.13233502803</v>
      </c>
      <c r="L1829" s="444">
        <f t="shared" ca="1" si="137"/>
        <v>-180368287.89274177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-180368287.89274177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-751534.53288642399</v>
      </c>
      <c r="L1830" s="444">
        <f t="shared" ca="1" si="137"/>
        <v>-181119822.42562819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-181119822.42562819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-754665.9267734508</v>
      </c>
      <c r="L1831" s="444">
        <f t="shared" ca="1" si="137"/>
        <v>-181874488.35240164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-181874488.35240164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-757810.36813500687</v>
      </c>
      <c r="L1832" s="444">
        <f t="shared" ca="1" si="137"/>
        <v>-182632298.72053665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-182632298.72053665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-760967.91133556934</v>
      </c>
      <c r="L1833" s="444">
        <f t="shared" ca="1" si="137"/>
        <v>-183393266.63187221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-183393266.63187221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-764138.61096613423</v>
      </c>
      <c r="L1834" s="444">
        <f t="shared" ca="1" si="137"/>
        <v>-184157405.24283835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-184157405.24283835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-767322.52184515982</v>
      </c>
      <c r="L1835" s="444">
        <f t="shared" ca="1" si="137"/>
        <v>-184924727.76468351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-184924727.76468351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-770519.69901951461</v>
      </c>
      <c r="L1836" s="444">
        <f t="shared" ca="1" si="137"/>
        <v>-185695247.46370304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-185695247.46370304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-773730.19776542927</v>
      </c>
      <c r="L1837" s="444">
        <f t="shared" ca="1" si="137"/>
        <v>-186468977.66146848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-186468977.66146848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-776954.07358945196</v>
      </c>
      <c r="L1838" s="444">
        <f t="shared" ca="1" si="137"/>
        <v>-187245931.73505792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-187245931.73505792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-780191.38222940802</v>
      </c>
      <c r="L1839" s="444">
        <f t="shared" ca="1" si="137"/>
        <v>-188026123.11728734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-188026123.11728734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-783442.1796553639</v>
      </c>
      <c r="L1840" s="444">
        <f t="shared" ca="1" si="137"/>
        <v>-188809565.29694271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-188809565.29694271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-786706.5220705946</v>
      </c>
      <c r="L1841" s="444">
        <f t="shared" ca="1" si="137"/>
        <v>-189596271.8190133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-189596271.8190133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-789984.46591255534</v>
      </c>
      <c r="L1842" s="444">
        <f t="shared" ca="1" si="137"/>
        <v>-190386256.28492585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-190386256.28492585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-793276.06785385765</v>
      </c>
      <c r="L1843" s="444">
        <f t="shared" ca="1" si="137"/>
        <v>-191179532.35277972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-191179532.35277972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-796581.3848032488</v>
      </c>
      <c r="L1844" s="444">
        <f t="shared" ca="1" si="137"/>
        <v>-191976113.73758295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-191976113.73758295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-799900.47390659561</v>
      </c>
      <c r="L1845" s="444">
        <f t="shared" ca="1" si="137"/>
        <v>-192776014.21148956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-192776014.21148956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-803233.3925478732</v>
      </c>
      <c r="L1846" s="444">
        <f t="shared" ca="1" si="137"/>
        <v>-193579247.60403743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-193579247.60403743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-806580.19835015596</v>
      </c>
      <c r="L1847" s="444">
        <f t="shared" ca="1" si="137"/>
        <v>-194385827.8023876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-194385827.8023876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-809940.94917661499</v>
      </c>
      <c r="L1848" s="444">
        <f t="shared" ca="1" si="137"/>
        <v>-195195768.7515642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-195195768.7515642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-813315.70313151751</v>
      </c>
      <c r="L1849" s="444">
        <f t="shared" ca="1" si="137"/>
        <v>-196009084.45469573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-196009084.45469573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-816704.51856123225</v>
      </c>
      <c r="L1850" s="444">
        <f t="shared" ca="1" si="137"/>
        <v>-196825788.97325698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-196825788.97325698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-820107.45405523735</v>
      </c>
      <c r="L1851" s="444">
        <f t="shared" ca="1" si="137"/>
        <v>-197645896.42731223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-197645896.42731223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-823524.56844713422</v>
      </c>
      <c r="L1852" s="444">
        <f t="shared" ca="1" si="137"/>
        <v>-198469420.99575937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-198469420.99575937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-826955.92081566399</v>
      </c>
      <c r="L1853" s="444">
        <f t="shared" ca="1" si="137"/>
        <v>-199296376.91657504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-199296376.91657504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-830401.57048572937</v>
      </c>
      <c r="L1854" s="444">
        <f t="shared" ca="1" si="137"/>
        <v>-200126778.48706079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-200126778.48706079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-833861.57702941995</v>
      </c>
      <c r="L1855" s="444">
        <f t="shared" ca="1" si="137"/>
        <v>-200960640.06409019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-200960640.06409019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-837336.00026704243</v>
      </c>
      <c r="L1856" s="444">
        <f t="shared" ca="1" si="137"/>
        <v>-201797976.06435722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-201797976.06435722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-840824.90026815503</v>
      </c>
      <c r="L1857" s="444">
        <f t="shared" ca="1" si="137"/>
        <v>-202638800.96462539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-202638800.96462539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-844328.33735260577</v>
      </c>
      <c r="L1858" s="444">
        <f t="shared" ca="1" si="137"/>
        <v>-203483129.30197799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-203483129.30197799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-847846.37209157494</v>
      </c>
      <c r="L1859" s="444">
        <f t="shared" ca="1" si="137"/>
        <v>-204330975.67406955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-204330975.67406955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-851379.06530862313</v>
      </c>
      <c r="L1860" s="444">
        <f t="shared" ca="1" si="137"/>
        <v>-205182354.73937818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-205182354.73937818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-854926.47808074241</v>
      </c>
      <c r="L1861" s="444">
        <f t="shared" ca="1" si="137"/>
        <v>-206037281.21745893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-206037281.21745893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-858488.67173941224</v>
      </c>
      <c r="L1862" s="444">
        <f t="shared" ca="1" si="137"/>
        <v>-206895769.88919833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-206895769.88919833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-862065.70787165966</v>
      </c>
      <c r="L1863" s="444">
        <f t="shared" ca="1" si="137"/>
        <v>-207757835.59706998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-207757835.59706998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-865657.64832112484</v>
      </c>
      <c r="L1864" s="444">
        <f t="shared" ca="1" si="137"/>
        <v>-208623493.2453911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-208623493.2453911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-869264.55518912955</v>
      </c>
      <c r="L1865" s="444">
        <f t="shared" ca="1" si="137"/>
        <v>-209492757.80058023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-209492757.80058023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-872886.49083575094</v>
      </c>
      <c r="L1866" s="444">
        <f t="shared" ca="1" si="137"/>
        <v>-210365644.29141599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-210365644.29141599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-876523.51788089995</v>
      </c>
      <c r="L1867" s="444">
        <f t="shared" ca="1" si="137"/>
        <v>-211242167.80929688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-211242167.80929688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-880175.69920540368</v>
      </c>
      <c r="L1868" s="444">
        <f t="shared" ca="1" si="137"/>
        <v>-212122343.50850227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-212122343.50850227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-883843.09795209276</v>
      </c>
      <c r="L1869" s="444">
        <f t="shared" ca="1" si="137"/>
        <v>-213006186.60645437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-213006186.60645437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-887525.77752689319</v>
      </c>
      <c r="L1870" s="444">
        <f t="shared" ca="1" si="137"/>
        <v>-213893712.38398126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-213893712.38398126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-891223.80159992189</v>
      </c>
      <c r="L1871" s="444">
        <f t="shared" ca="1" si="137"/>
        <v>-214784936.18558118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-214784936.18558118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-894937.23410658806</v>
      </c>
      <c r="L1872" s="444">
        <f t="shared" ca="1" si="137"/>
        <v>-215679873.41968778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-215679873.41968778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-898666.13924869918</v>
      </c>
      <c r="L1873" s="444">
        <f t="shared" ca="1" si="137"/>
        <v>-216578539.55893648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-216578539.55893648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-902410.58149556862</v>
      </c>
      <c r="L1874" s="444">
        <f t="shared" ca="1" si="137"/>
        <v>-217480950.14043206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-217480950.14043206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-906170.62558513356</v>
      </c>
      <c r="L1875" s="444">
        <f t="shared" ca="1" si="137"/>
        <v>-218387120.7660172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-218387120.7660172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-909946.33652507165</v>
      </c>
      <c r="L1876" s="444">
        <f t="shared" ca="1" si="137"/>
        <v>-219297067.10254228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-219297067.10254228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-913737.77959392616</v>
      </c>
      <c r="L1877" s="444">
        <f t="shared" ca="1" si="137"/>
        <v>-220210804.8821362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-220210804.8821362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-917545.02034223417</v>
      </c>
      <c r="L1878" s="444">
        <f t="shared" ca="1" si="137"/>
        <v>-221128349.90247843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-221128349.90247843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-921368.12459366024</v>
      </c>
      <c r="L1879" s="444">
        <f t="shared" ca="1" si="137"/>
        <v>-222049718.02707207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-222049718.02707207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-925207.15844613349</v>
      </c>
      <c r="L1880" s="444">
        <f t="shared" ca="1" si="137"/>
        <v>-222974925.18551821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-222974925.18551821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-929062.18827299238</v>
      </c>
      <c r="L1881" s="444">
        <f t="shared" ca="1" si="137"/>
        <v>-223903987.37379119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-223903987.37379119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-932933.28072412999</v>
      </c>
      <c r="L1882" s="444">
        <f t="shared" ca="1" si="137"/>
        <v>-224836920.65451533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-224836920.65451533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-936820.50272714719</v>
      </c>
      <c r="L1883" s="444">
        <f t="shared" ca="1" si="137"/>
        <v>-225773741.15724248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-225773741.15724248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-940723.92148851021</v>
      </c>
      <c r="L1884" s="444">
        <f t="shared" ca="1" si="137"/>
        <v>-226714465.078731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-226714465.078731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-944643.60449471232</v>
      </c>
      <c r="L1885" s="444">
        <f t="shared" ca="1" si="137"/>
        <v>-227659108.68322572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-227659108.68322572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-948579.61951344064</v>
      </c>
      <c r="L1886" s="444">
        <f t="shared" ca="1" si="137"/>
        <v>-228607688.30273917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-228607688.30273917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-952532.03459474654</v>
      </c>
      <c r="L1887" s="444">
        <f t="shared" ca="1" si="137"/>
        <v>-229560220.33733392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-229560220.33733392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-956500.91807222448</v>
      </c>
      <c r="L1888" s="444">
        <f t="shared" ca="1" si="137"/>
        <v>-230516721.25540614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-230516721.25540614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-960486.33856419241</v>
      </c>
      <c r="L1889" s="444">
        <f t="shared" ca="1" si="137"/>
        <v>-231477207.59397033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-231477207.59397033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-964488.36497487628</v>
      </c>
      <c r="L1890" s="444">
        <f t="shared" ca="1" si="137"/>
        <v>-232441695.95894521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-232441695.95894521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-968507.06649560505</v>
      </c>
      <c r="L1891" s="444">
        <f t="shared" ca="1" si="137"/>
        <v>-233410203.02544081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-233410203.02544081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-972542.51260600344</v>
      </c>
      <c r="L1892" s="444">
        <f t="shared" ca="1" si="137"/>
        <v>-234382745.53804681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-234382745.53804681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-976594.77307519503</v>
      </c>
      <c r="L1893" s="444">
        <f t="shared" ca="1" si="137"/>
        <v>-235359340.311122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-235359340.311122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-980663.91796300828</v>
      </c>
      <c r="L1894" s="444">
        <f t="shared" ca="1" si="137"/>
        <v>-236340004.229085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-236340004.229085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-984750.01762118761</v>
      </c>
      <c r="L1895" s="444">
        <f t="shared" ca="1" si="137"/>
        <v>-237324754.24670619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-237324754.24670619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-988853.14269460912</v>
      </c>
      <c r="L1896" s="444">
        <f t="shared" ca="1" si="137"/>
        <v>-238313607.38940081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-238313607.38940081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-992973.36412250332</v>
      </c>
      <c r="L1897" s="444">
        <f t="shared" ca="1" si="137"/>
        <v>-239306580.75352332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-239306580.75352332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-997110.75313968048</v>
      </c>
      <c r="L1898" s="444">
        <f t="shared" ca="1" si="137"/>
        <v>-240303691.50666299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-240303691.50666299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-1001265.3812777625</v>
      </c>
      <c r="L1899" s="444">
        <f t="shared" ca="1" si="137"/>
        <v>-241304956.88794076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-241304956.88794076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-1005437.3203664199</v>
      </c>
      <c r="L1900" s="444">
        <f t="shared" ca="1" si="137"/>
        <v>-242310394.20830718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-242310394.20830718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-1009626.6425346131</v>
      </c>
      <c r="L1901" s="444">
        <f t="shared" ca="1" si="137"/>
        <v>-243320020.85084179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-243320020.85084179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-1013833.4202118409</v>
      </c>
      <c r="L1902" s="444">
        <f t="shared" ca="1" si="137"/>
        <v>-244333854.27105364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-244333854.27105364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-1018057.7261293902</v>
      </c>
      <c r="L1903" s="444">
        <f t="shared" ca="1" si="137"/>
        <v>-245351911.99718302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-245351911.99718302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-1022299.633321596</v>
      </c>
      <c r="L1904" s="444">
        <f t="shared" ca="1" si="137"/>
        <v>-246374211.63050461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-246374211.63050461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-1026559.2151271026</v>
      </c>
      <c r="L1905" s="444">
        <f t="shared" ca="1" si="137"/>
        <v>-247400770.84563172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-247400770.84563172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-1030836.5451901321</v>
      </c>
      <c r="L1906" s="444">
        <f t="shared" ca="1" si="137"/>
        <v>-248431607.39082184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-248431607.39082184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-1035131.6974617577</v>
      </c>
      <c r="L1907" s="444">
        <f t="shared" ca="1" si="137"/>
        <v>-249466739.0882836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-249466739.0882836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-1039444.7462011817</v>
      </c>
      <c r="L1908" s="444">
        <f t="shared" ca="1" si="137"/>
        <v>-250506183.83448479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-250506183.83448479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-1043775.7659770199</v>
      </c>
      <c r="L1909" s="444">
        <f t="shared" ca="1" si="137"/>
        <v>-251549959.60046181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-251549959.60046181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-1048124.8316685909</v>
      </c>
      <c r="L1910" s="444">
        <f t="shared" ca="1" si="137"/>
        <v>-252598084.4321304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-252598084.4321304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-1052492.01846721</v>
      </c>
      <c r="L1911" s="444">
        <f t="shared" ca="1" si="137"/>
        <v>-253650576.45059761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-253650576.45059761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-1056877.4018774901</v>
      </c>
      <c r="L1912" s="444">
        <f t="shared" ca="1" si="137"/>
        <v>-254707453.85247511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-254707453.85247511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-1061281.0577186462</v>
      </c>
      <c r="L1913" s="444">
        <f t="shared" ca="1" si="137"/>
        <v>-255768734.91019374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-255768734.91019374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-1065703.0621258072</v>
      </c>
      <c r="L1914" s="444">
        <f t="shared" ca="1" si="137"/>
        <v>-256834437.97231954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-256834437.97231954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-1070143.4915513315</v>
      </c>
      <c r="L1915" s="444">
        <f t="shared" ca="1" si="137"/>
        <v>-257904581.46387088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-257904581.46387088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-1074602.4227661288</v>
      </c>
      <c r="L1916" s="444">
        <f t="shared" ca="1" si="137"/>
        <v>-258979183.886637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-258979183.886637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-1079079.9328609875</v>
      </c>
      <c r="L1917" s="444">
        <f t="shared" ca="1" si="137"/>
        <v>-260058263.819498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-260058263.819498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-1083576.0992479082</v>
      </c>
      <c r="L1918" s="444">
        <f t="shared" ca="1" si="137"/>
        <v>-261141839.91874591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-261141839.91874591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-1088090.9996614412</v>
      </c>
      <c r="L1919" s="444">
        <f t="shared" ca="1" si="137"/>
        <v>-262229930.91840735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-262229930.91840735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-1092624.7121600306</v>
      </c>
      <c r="L1920" s="444">
        <f t="shared" ca="1" si="137"/>
        <v>-263322555.63056737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-263322555.63056737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-1097177.3151273639</v>
      </c>
      <c r="L1921" s="444">
        <f t="shared" ca="1" si="137"/>
        <v>-264419732.94569474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-264419732.94569474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-1101748.8872737281</v>
      </c>
      <c r="L1922" s="444">
        <f t="shared" ca="1" si="137"/>
        <v>-265521481.83296847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-265521481.83296847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-1106339.5076373687</v>
      </c>
      <c r="L1923" s="444">
        <f t="shared" ca="1" si="137"/>
        <v>-266627821.34060585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-266627821.34060585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-1110949.2555858577</v>
      </c>
      <c r="L1924" s="444">
        <f t="shared" ca="1" si="137"/>
        <v>-267738770.5961917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-267738770.5961917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-1115578.2108174653</v>
      </c>
      <c r="L1925" s="444">
        <f t="shared" ca="1" si="137"/>
        <v>-268854348.80700916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-268854348.80700916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-1120226.4533625382</v>
      </c>
      <c r="L1926" s="444">
        <f t="shared" ca="1" si="137"/>
        <v>-269974575.26037169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-269974575.26037169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-1124894.0635848821</v>
      </c>
      <c r="L1927" s="444">
        <f t="shared" ca="1" si="137"/>
        <v>-271099469.32395655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-271099469.32395655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-1129581.1221831522</v>
      </c>
      <c r="L1928" s="444">
        <f t="shared" ca="1" si="137"/>
        <v>-272229050.44613969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-272229050.44613969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-1134287.7101922487</v>
      </c>
      <c r="L1929" s="444">
        <f t="shared" ca="1" si="137"/>
        <v>-273363338.15633196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-273363338.15633196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-1139013.9089847165</v>
      </c>
      <c r="L1930" s="444">
        <f t="shared" ca="1" si="137"/>
        <v>-274502352.06531668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-274502352.06531668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-1143759.8002721528</v>
      </c>
      <c r="L1931" s="444">
        <f t="shared" ca="1" si="137"/>
        <v>-275646111.86558884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-275646111.86558884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-1148525.4661066202</v>
      </c>
      <c r="L1932" s="444">
        <f t="shared" ca="1" si="137"/>
        <v>-276794637.33169544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-276794637.33169544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-1153310.9888820644</v>
      </c>
      <c r="L1933" s="444">
        <f t="shared" ca="1" si="137"/>
        <v>-277947948.3205775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-277947948.3205775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-1158116.4513357396</v>
      </c>
      <c r="L1934" s="444">
        <f t="shared" ca="1" si="137"/>
        <v>-279106064.77191323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-279106064.77191323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-1162941.9365496384</v>
      </c>
      <c r="L1935" s="444">
        <f t="shared" ca="1" si="137"/>
        <v>-280269006.70846289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-280269006.70846289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-1167787.5279519288</v>
      </c>
      <c r="L1936" s="444">
        <f t="shared" ca="1" si="137"/>
        <v>-281436794.23641485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-281436794.23641485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-1172653.3093183951</v>
      </c>
      <c r="L1937" s="444">
        <f t="shared" ca="1" si="137"/>
        <v>-282609447.54573327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-282609447.54573327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-1177539.3647738886</v>
      </c>
      <c r="L1938" s="444">
        <f t="shared" ca="1" si="137"/>
        <v>-283786986.91050714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-283786986.91050714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-1182445.7787937797</v>
      </c>
      <c r="L1939" s="444">
        <f t="shared" ca="1" si="137"/>
        <v>-284969432.68930089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-284969432.68930089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-1187372.6362054204</v>
      </c>
      <c r="L1940" s="444">
        <f t="shared" ca="1" si="137"/>
        <v>-286156805.32550633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-286156805.32550633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-1192320.0221896097</v>
      </c>
      <c r="L1941" s="444">
        <f t="shared" ca="1" si="137"/>
        <v>-287349125.34769595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-287349125.34769595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-1197288.0222820665</v>
      </c>
      <c r="L1942" s="444">
        <f t="shared" ca="1" si="137"/>
        <v>-288546413.36997801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-288546413.36997801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-1202276.7223749084</v>
      </c>
      <c r="L1943" s="444">
        <f t="shared" ca="1" si="137"/>
        <v>-289748690.09235293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-289748690.09235293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-1207286.2087181371</v>
      </c>
      <c r="L1944" s="444">
        <f t="shared" ca="1" si="137"/>
        <v>-290955976.30107105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-290955976.30107105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-1212316.5679211293</v>
      </c>
      <c r="L1945" s="444">
        <f t="shared" ca="1" si="137"/>
        <v>-292168292.86899215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-292168292.86899215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-1217367.8869541339</v>
      </c>
      <c r="L1946" s="444">
        <f t="shared" ca="1" si="137"/>
        <v>-293385660.75594628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-293385660.75594628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-1222440.2531497763</v>
      </c>
      <c r="L1947" s="444">
        <f t="shared" ca="1" si="137"/>
        <v>-294608101.00909603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-294608101.00909603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-1227533.7542045668</v>
      </c>
      <c r="L1948" s="444">
        <f t="shared" ca="1" si="137"/>
        <v>-295835634.7633006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-295835634.7633006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-1232648.4781804192</v>
      </c>
      <c r="L1949" s="444">
        <f t="shared" ca="1" si="137"/>
        <v>-297068283.24148101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-297068283.24148101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-1237784.5135061708</v>
      </c>
      <c r="L1950" s="444">
        <f t="shared" ca="1" si="137"/>
        <v>-298306067.75498718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-298306067.75498718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-1242941.9489791133</v>
      </c>
      <c r="L1951" s="444">
        <f t="shared" ca="1" si="137"/>
        <v>-299549009.70396632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-299549009.70396632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-1248120.8737665263</v>
      </c>
      <c r="L1952" s="444">
        <f t="shared" ca="1" si="137"/>
        <v>-300797130.57773286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-300797130.57773286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-1253321.3774072202</v>
      </c>
      <c r="L1953" s="444">
        <f t="shared" ca="1" si="137"/>
        <v>-302050451.95514005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-302050451.95514005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-1258543.5498130836</v>
      </c>
      <c r="L1954" s="444">
        <f t="shared" ca="1" si="137"/>
        <v>-303308995.50495315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-303308995.50495315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-1263787.4812706381</v>
      </c>
      <c r="L1955" s="444">
        <f t="shared" ca="1" si="137"/>
        <v>-304572782.98622376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-304572782.98622376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-1269053.2624425991</v>
      </c>
      <c r="L1956" s="444">
        <f t="shared" ca="1" si="137"/>
        <v>-305841836.24866635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-305841836.24866635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-1274340.984369443</v>
      </c>
      <c r="L1957" s="444">
        <f t="shared" ca="1" si="137"/>
        <v>-307116177.2330358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-307116177.2330358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-1279650.7384709825</v>
      </c>
      <c r="L1958" s="444">
        <f t="shared" ca="1" si="137"/>
        <v>-308395827.97150677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-308395827.97150677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-1284982.616547945</v>
      </c>
      <c r="L1959" s="444">
        <f t="shared" ca="1" si="137"/>
        <v>-309680810.58805472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-309680810.58805472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-1290336.7107835612</v>
      </c>
      <c r="L1960" s="444">
        <f t="shared" ca="1" si="137"/>
        <v>-310971147.29883826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-310971147.29883826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-1295713.1137451595</v>
      </c>
      <c r="L1961" s="444">
        <f t="shared" ca="1" si="137"/>
        <v>-312266860.41258341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-312266860.41258341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-1301111.9183857641</v>
      </c>
      <c r="L1962" s="444">
        <f t="shared" ca="1" si="137"/>
        <v>-313567972.33096915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-313567972.33096915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-1306533.2180457048</v>
      </c>
      <c r="L1963" s="444">
        <f t="shared" ca="1" si="137"/>
        <v>-314874505.54901487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-314874505.54901487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-1311977.1064542285</v>
      </c>
      <c r="L1964" s="444">
        <f t="shared" ca="1" si="137"/>
        <v>-316186482.65546912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-316186482.65546912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-1317443.6777311214</v>
      </c>
      <c r="L1965" s="444">
        <f t="shared" ca="1" si="137"/>
        <v>-317503926.33320022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-317503926.33320022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-1322933.0263883341</v>
      </c>
      <c r="L1966" s="444">
        <f t="shared" ca="1" si="137"/>
        <v>-318826859.35958856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-318826859.35958856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-1328445.247331619</v>
      </c>
      <c r="L1967" s="444">
        <f t="shared" ca="1" si="137"/>
        <v>-320155304.60692018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-320155304.60692018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-1333980.4358621675</v>
      </c>
      <c r="L1968" s="444">
        <f t="shared" ca="1" si="137"/>
        <v>-321489285.04278237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-321489285.04278237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-1339538.6876782598</v>
      </c>
      <c r="L1969" s="444">
        <f t="shared" ca="1" si="137"/>
        <v>-322828823.73046064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-322828823.73046064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-1345120.0988769194</v>
      </c>
      <c r="L1970" s="444">
        <f t="shared" ca="1" si="137"/>
        <v>-324173943.82933754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-324173943.82933754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-1350724.7659555729</v>
      </c>
      <c r="L1971" s="444">
        <f t="shared" ca="1" si="137"/>
        <v>-325524668.5952931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-325524668.5952931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-1356352.7858137214</v>
      </c>
      <c r="L1972" s="444">
        <f t="shared" ca="1" si="137"/>
        <v>-326881021.38110685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-326881021.38110685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-1362004.2557546119</v>
      </c>
      <c r="L1973" s="444">
        <f t="shared" ca="1" si="137"/>
        <v>-328243025.63686144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-328243025.63686144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-1367679.2734869227</v>
      </c>
      <c r="L1974" s="444">
        <f t="shared" ca="1" si="137"/>
        <v>-329610704.91034836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-329610704.91034836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-1373377.9371264514</v>
      </c>
      <c r="L1975" s="444">
        <f t="shared" ca="1" si="137"/>
        <v>-330984082.84747481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-330984082.84747481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-1379100.3451978117</v>
      </c>
      <c r="L1976" s="444">
        <f t="shared" ca="1" si="137"/>
        <v>-332363183.19267261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-332363183.19267261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-1384846.5966361358</v>
      </c>
      <c r="L1977" s="444">
        <f t="shared" ca="1" si="137"/>
        <v>-333748029.78930873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-333748029.78930873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-1390616.7907887863</v>
      </c>
      <c r="L1978" s="444">
        <f t="shared" ca="1" si="137"/>
        <v>-335138646.5800975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-335138646.5800975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-1396411.0274170728</v>
      </c>
      <c r="L1979" s="444">
        <f t="shared" ca="1" si="137"/>
        <v>-336535057.60751456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-336535057.60751456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-1402229.4066979773</v>
      </c>
      <c r="L1980" s="444">
        <f t="shared" ca="1" si="137"/>
        <v>-337937287.01421255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-337937287.01421255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-1408072.0292258856</v>
      </c>
      <c r="L1981" s="444">
        <f t="shared" ca="1" si="137"/>
        <v>-339345359.04343843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-339345359.04343843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-1413938.9960143268</v>
      </c>
      <c r="L1982" s="444">
        <f t="shared" ca="1" si="137"/>
        <v>-340759298.03945279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-340759298.03945279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-1419830.40849772</v>
      </c>
      <c r="L1983" s="444">
        <f t="shared" ca="1" si="137"/>
        <v>-342179128.44795048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-342179128.44795048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-1425746.368533127</v>
      </c>
      <c r="L1984" s="444">
        <f t="shared" ca="1" si="137"/>
        <v>-343604874.81648362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-343604874.81648362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-1431686.9784020151</v>
      </c>
      <c r="L1985" s="444">
        <f t="shared" ca="1" si="137"/>
        <v>-345036561.79488564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-345036561.79488564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-1437652.3408120235</v>
      </c>
      <c r="L1986" s="444">
        <f t="shared" ca="1" si="137"/>
        <v>-346474214.13569766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-346474214.13569766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-1443642.5588987402</v>
      </c>
      <c r="L1987" s="444">
        <f t="shared" ca="1" si="137"/>
        <v>-347917856.69459641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-347917856.69459641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-1449657.7362274851</v>
      </c>
      <c r="L1988" s="444">
        <f t="shared" ca="1" si="137"/>
        <v>-349367514.43082392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-349367514.43082392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-1455697.9767950997</v>
      </c>
      <c r="L1989" s="444">
        <f t="shared" ca="1" si="137"/>
        <v>-350823212.407619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-350823212.407619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-1461763.3850317458</v>
      </c>
      <c r="L1990" s="444">
        <f t="shared" ca="1" si="137"/>
        <v>-352284975.79265076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-352284975.79265076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-1467854.0658027115</v>
      </c>
      <c r="L1991" s="444">
        <f t="shared" ca="1" si="137"/>
        <v>-353752829.85845345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-353752829.85845345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-1473970.1244102228</v>
      </c>
      <c r="L1992" s="444">
        <f t="shared" ca="1" si="137"/>
        <v>-355226799.98286366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-355226799.98286366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-1480111.6665952653</v>
      </c>
      <c r="L1993" s="444">
        <f t="shared" ca="1" si="137"/>
        <v>-356706911.64945894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-356706911.64945894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-1486278.7985394122</v>
      </c>
      <c r="L1994" s="444">
        <f t="shared" ca="1" si="137"/>
        <v>-358193190.44799834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-358193190.44799834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-1492471.6268666598</v>
      </c>
      <c r="L1995" s="444">
        <f t="shared" ca="1" si="137"/>
        <v>-359685662.07486498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-359685662.07486498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-1498690.2586452707</v>
      </c>
      <c r="L1996" s="444">
        <f t="shared" ca="1" si="137"/>
        <v>-361184352.33351028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-361184352.33351028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-1504934.8013896262</v>
      </c>
      <c r="L1997" s="444">
        <f t="shared" ca="1" si="137"/>
        <v>-362689287.13489991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-362689287.13489991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-1511205.363062083</v>
      </c>
      <c r="L1998" s="444">
        <f t="shared" ca="1" si="137"/>
        <v>-364200492.497962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-364200492.497962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-1517502.0520748417</v>
      </c>
      <c r="L1999" s="444">
        <f t="shared" ca="1" si="137"/>
        <v>-365717994.55003685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-365717994.55003685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-1523824.9772918201</v>
      </c>
      <c r="L2000" s="444">
        <f t="shared" ca="1" si="137"/>
        <v>-367241819.52732867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-367241819.52732867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-1530174.2480305361</v>
      </c>
      <c r="L2001" s="444">
        <f t="shared" ca="1" si="137"/>
        <v>-368771993.77535921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-368771993.77535921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-1536549.9740639967</v>
      </c>
      <c r="L2002" s="444">
        <f t="shared" ca="1" si="137"/>
        <v>-370308543.74942321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-370308543.74942321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-1542952.2656225967</v>
      </c>
      <c r="L2003" s="444">
        <f t="shared" ca="1" si="137"/>
        <v>-371851496.01504582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-371851496.01504582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-1549381.2333960242</v>
      </c>
      <c r="L2004" s="444">
        <f t="shared" ca="1" si="137"/>
        <v>-373400877.24844187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-373400877.24844187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-1555836.9885351744</v>
      </c>
      <c r="L2005" s="444">
        <f t="shared" ca="1" si="137"/>
        <v>-374956714.23697704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-374956714.23697704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-1562319.6426540711</v>
      </c>
      <c r="L2006" s="444">
        <f t="shared" ca="1" si="137"/>
        <v>-376519033.8796311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-376519033.8796311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-1568829.3078317964</v>
      </c>
      <c r="L2007" s="444">
        <f t="shared" ca="1" si="137"/>
        <v>-378087863.18746293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-378087863.18746293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-1575366.0966144288</v>
      </c>
      <c r="L2008" s="444">
        <f t="shared" ca="1" si="137"/>
        <v>-379663229.28407735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-379663229.28407735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-1581930.1220169889</v>
      </c>
      <c r="L2009" s="444">
        <f t="shared" ca="1" si="137"/>
        <v>-381245159.40609431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-381245159.40609431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-1588521.497525393</v>
      </c>
      <c r="L2010" s="444">
        <f t="shared" ca="1" si="137"/>
        <v>-382833680.90361971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-382833680.90361971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-1595140.3370984155</v>
      </c>
      <c r="L2011" s="444">
        <f t="shared" ca="1" si="137"/>
        <v>-384428821.24071813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-384428821.24071813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-1601786.7551696589</v>
      </c>
      <c r="L2012" s="444">
        <f t="shared" ca="1" si="137"/>
        <v>-386030607.99588776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-386030607.99588776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-1608460.8666495322</v>
      </c>
      <c r="L2013" s="444">
        <f t="shared" ca="1" si="137"/>
        <v>-387639068.86253726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-387639068.86253726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-1615162.7869272386</v>
      </c>
      <c r="L2014" s="444">
        <f t="shared" ca="1" si="137"/>
        <v>-389254231.64946449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-389254231.64946449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-1621892.6318727687</v>
      </c>
      <c r="L2015" s="444">
        <f t="shared" ca="1" si="137"/>
        <v>-390876124.28133726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-390876124.28133726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-1628650.5178389053</v>
      </c>
      <c r="L2016" s="444">
        <f t="shared" ca="1" si="137"/>
        <v>-392504774.79917616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-392504774.79917616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-1635436.5616632339</v>
      </c>
      <c r="L2017" s="444">
        <f t="shared" ca="1" si="137"/>
        <v>-394140211.36083937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-394140211.36083937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-1642250.880670164</v>
      </c>
      <c r="L2018" s="444">
        <f t="shared" ca="1" si="137"/>
        <v>-395782462.24150956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-395782462.24150956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-1649093.5926729564</v>
      </c>
      <c r="L2019" s="444">
        <f t="shared" ca="1" si="137"/>
        <v>-397431555.8341825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-397431555.8341825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-1655964.8159757603</v>
      </c>
      <c r="L2020" s="444">
        <f t="shared" ca="1" si="137"/>
        <v>-399087520.65015829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-399087520.65015829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-1662864.6693756594</v>
      </c>
      <c r="L2021" s="444">
        <f t="shared" ca="1" si="137"/>
        <v>-400750385.31953394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-400750385.31953394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-1669793.2721647248</v>
      </c>
      <c r="L2022" s="444">
        <f t="shared" ca="1" si="137"/>
        <v>-402420178.59169865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-402420178.59169865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-1676750.7441320778</v>
      </c>
      <c r="L2023" s="444">
        <f t="shared" ca="1" si="137"/>
        <v>-404096929.33583075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-404096929.33583075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-1683737.2055659613</v>
      </c>
      <c r="L2024" s="444">
        <f t="shared" ca="1" si="137"/>
        <v>-405780666.54139674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-405780666.54139674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-1690752.7772558196</v>
      </c>
      <c r="L2025" s="444">
        <f t="shared" ca="1" si="137"/>
        <v>-407471419.31865257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-407471419.31865257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-1697797.5804943857</v>
      </c>
      <c r="L2026" s="444">
        <f t="shared" ca="1" si="137"/>
        <v>-409169216.89914697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-409169216.89914697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-1704871.7370797789</v>
      </c>
      <c r="L2027" s="444">
        <f t="shared" ca="1" si="137"/>
        <v>-410874088.63622677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-410874088.63622677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-1711975.3693176114</v>
      </c>
      <c r="L2028" s="444">
        <f t="shared" ca="1" si="137"/>
        <v>-412586064.00554436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-412586064.00554436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-1719108.6000231015</v>
      </c>
      <c r="L2029" s="444">
        <f t="shared" ca="1" si="137"/>
        <v>-414305172.60556746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-414305172.60556746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-1726271.5525231976</v>
      </c>
      <c r="L2030" s="444">
        <f t="shared" ca="1" si="137"/>
        <v>-416031444.15809065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-416031444.15809065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-1733464.350658711</v>
      </c>
      <c r="L2031" s="444">
        <f t="shared" ca="1" si="137"/>
        <v>-417764908.50874937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-417764908.50874937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-1740687.1187864556</v>
      </c>
      <c r="L2032" s="444">
        <f t="shared" ca="1" si="137"/>
        <v>-419505595.62753582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-419505595.62753582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-1747939.9817813996</v>
      </c>
      <c r="L2033" s="444">
        <f t="shared" ca="1" si="137"/>
        <v>-421253535.60931724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-421253535.60931724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-1755223.0650388219</v>
      </c>
      <c r="L2034" s="444">
        <f t="shared" ca="1" si="137"/>
        <v>-423008758.67435604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-423008758.67435604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-1762536.4944764837</v>
      </c>
      <c r="L2035" s="444">
        <f t="shared" ca="1" si="137"/>
        <v>-424771295.16883254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-424771295.16883254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-1769880.3965368022</v>
      </c>
      <c r="L2036" s="444">
        <f t="shared" ca="1" si="137"/>
        <v>-426541175.56536937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-426541175.56536937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-1777254.898189039</v>
      </c>
      <c r="L2037" s="444">
        <f t="shared" ca="1" si="137"/>
        <v>-428318430.46355844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-428318430.46355844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-1784660.1269314934</v>
      </c>
      <c r="L2038" s="444">
        <f t="shared" ca="1" si="137"/>
        <v>-430103090.59048992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-430103090.59048992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-1792096.2107937078</v>
      </c>
      <c r="L2039" s="444">
        <f t="shared" ca="1" si="137"/>
        <v>-431895186.80128366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-431895186.80128366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-1799563.2783386819</v>
      </c>
      <c r="L2040" s="444">
        <f t="shared" ca="1" si="137"/>
        <v>-433694750.07962233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-433694750.07962233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-1807061.4586650929</v>
      </c>
      <c r="L2041" s="444">
        <f t="shared" ca="1" si="137"/>
        <v>-435501811.5382874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-435501811.5382874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-1814590.8814095308</v>
      </c>
      <c r="L2042" s="444">
        <f t="shared" ca="1" si="137"/>
        <v>-437316402.41969693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-437316402.41969693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-1822151.6767487375</v>
      </c>
      <c r="L2043" s="444">
        <f t="shared" ca="1" si="137"/>
        <v>-439138554.09644568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-439138554.09644568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-1829743.9754018569</v>
      </c>
      <c r="L2044" s="444">
        <f t="shared" ca="1" si="137"/>
        <v>-440968298.07184756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-440968298.07184756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-1837367.9086326978</v>
      </c>
      <c r="L2045" s="444">
        <f t="shared" ca="1" si="137"/>
        <v>-442805665.98048025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-442805665.98048025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-1845023.608252001</v>
      </c>
      <c r="L2046" s="444">
        <f t="shared" ca="1" si="137"/>
        <v>-444650689.58873224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-444650689.58873224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-1852711.2066197176</v>
      </c>
      <c r="L2047" s="444">
        <f t="shared" ca="1" si="137"/>
        <v>-446503400.79535198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-446503400.79535198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-1860430.8366473</v>
      </c>
      <c r="L2048" s="444">
        <f t="shared" ref="L2048:L2302" ca="1" si="142">I2048-J2048+K2048</f>
        <v>-448363831.63199925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-448363831.63199925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-1868182.6317999968</v>
      </c>
      <c r="L2049" s="444">
        <f t="shared" ca="1" si="142"/>
        <v>-450232014.26379925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-450232014.26379925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-1875966.7260991635</v>
      </c>
      <c r="L2050" s="444">
        <f t="shared" ca="1" si="142"/>
        <v>-452107980.98989844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-452107980.98989844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-1883783.2541245769</v>
      </c>
      <c r="L2051" s="444">
        <f t="shared" ca="1" si="142"/>
        <v>-453991764.24402303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-453991764.24402303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-1891632.3510167629</v>
      </c>
      <c r="L2052" s="444">
        <f t="shared" ca="1" si="142"/>
        <v>-455883396.59503978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-455883396.59503978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-1899514.1524793322</v>
      </c>
      <c r="L2053" s="444">
        <f t="shared" ca="1" si="142"/>
        <v>-457782910.74751914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-457782910.74751914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-1907428.79478133</v>
      </c>
      <c r="L2054" s="444">
        <f t="shared" ca="1" si="142"/>
        <v>-459690339.54230046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-459690339.54230046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-1915376.4147595852</v>
      </c>
      <c r="L2055" s="444">
        <f t="shared" ca="1" si="142"/>
        <v>-461605715.95706004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-461605715.95706004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-1923357.1498210833</v>
      </c>
      <c r="L2056" s="444">
        <f t="shared" ca="1" si="142"/>
        <v>-463529073.10688114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-463529073.10688114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-1931371.1379453382</v>
      </c>
      <c r="L2057" s="444">
        <f t="shared" ca="1" si="142"/>
        <v>-465460444.2448265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-465460444.2448265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-1939418.517686777</v>
      </c>
      <c r="L2058" s="444">
        <f t="shared" ca="1" si="142"/>
        <v>-467399862.76251328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-467399862.76251328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-1947499.4281771386</v>
      </c>
      <c r="L2059" s="444">
        <f t="shared" ca="1" si="142"/>
        <v>-469347362.1906904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-469347362.1906904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-1955614.0091278767</v>
      </c>
      <c r="L2060" s="444">
        <f t="shared" ca="1" si="142"/>
        <v>-471302976.19981825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-471302976.19981825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-1963762.400832576</v>
      </c>
      <c r="L2061" s="444">
        <f t="shared" ca="1" si="142"/>
        <v>-473266738.60065085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-473266738.60065085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-1971944.7441693782</v>
      </c>
      <c r="L2062" s="444">
        <f t="shared" ca="1" si="142"/>
        <v>-475238683.3448202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-475238683.3448202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-1980161.1806034176</v>
      </c>
      <c r="L2063" s="444">
        <f t="shared" ca="1" si="142"/>
        <v>-477218844.52542365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-477218844.52542365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-1988411.8521892652</v>
      </c>
      <c r="L2064" s="444">
        <f t="shared" ca="1" si="142"/>
        <v>-479207256.37761289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-479207256.37761289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-1996696.9015733867</v>
      </c>
      <c r="L2065" s="444">
        <f t="shared" ca="1" si="142"/>
        <v>-481203953.27918625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-481203953.27918625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-2005016.4719966094</v>
      </c>
      <c r="L2066" s="444">
        <f t="shared" ca="1" si="142"/>
        <v>-483208969.75118285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-483208969.75118285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-2013370.7072965952</v>
      </c>
      <c r="L2067" s="444">
        <f t="shared" ca="1" si="142"/>
        <v>-485222340.45847946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-485222340.45847946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-2021759.7519103314</v>
      </c>
      <c r="L2068" s="444">
        <f t="shared" ca="1" si="142"/>
        <v>-487244100.21038979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-487244100.21038979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-2030183.7508766241</v>
      </c>
      <c r="L2069" s="444">
        <f t="shared" ca="1" si="142"/>
        <v>-489274283.9612664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-489274283.9612664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-2038642.8498386103</v>
      </c>
      <c r="L2070" s="444">
        <f t="shared" ca="1" si="142"/>
        <v>-491312926.81110501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-491312926.81110501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-2047137.195046271</v>
      </c>
      <c r="L2071" s="444">
        <f t="shared" ca="1" si="142"/>
        <v>-493360064.00615126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-493360064.00615126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-2055666.9333589636</v>
      </c>
      <c r="L2072" s="444">
        <f t="shared" ca="1" si="142"/>
        <v>-495415730.93951023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-495415730.93951023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-2064232.2122479591</v>
      </c>
      <c r="L2073" s="444">
        <f t="shared" ca="1" si="142"/>
        <v>-497479963.15175819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-497479963.15175819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-2072833.1797989924</v>
      </c>
      <c r="L2074" s="444">
        <f t="shared" ca="1" si="142"/>
        <v>-499552796.33155721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-499552796.33155721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-2081469.9847148217</v>
      </c>
      <c r="L2075" s="444">
        <f t="shared" ca="1" si="142"/>
        <v>-501634266.31627202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-501634266.31627202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-2090142.7763178002</v>
      </c>
      <c r="L2076" s="444">
        <f t="shared" ca="1" si="142"/>
        <v>-503724409.0925898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-503724409.0925898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-2098851.7045524577</v>
      </c>
      <c r="L2077" s="444">
        <f t="shared" ca="1" si="142"/>
        <v>-505823260.79714227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-505823260.79714227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-2107596.919988093</v>
      </c>
      <c r="L2078" s="444">
        <f t="shared" ca="1" si="142"/>
        <v>-507930857.71713036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-507930857.71713036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-2116378.5738213765</v>
      </c>
      <c r="L2079" s="444">
        <f t="shared" ca="1" si="142"/>
        <v>-510047236.29095173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-510047236.29095173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-2125196.8178789653</v>
      </c>
      <c r="L2080" s="444">
        <f t="shared" ca="1" si="142"/>
        <v>-512172433.10883069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-512172433.10883069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-2134051.8046201277</v>
      </c>
      <c r="L2081" s="444">
        <f t="shared" ca="1" si="142"/>
        <v>-514306484.91345084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-514306484.91345084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-2142943.6871393784</v>
      </c>
      <c r="L2082" s="444">
        <f t="shared" ca="1" si="142"/>
        <v>-516449428.60059023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-516449428.60059023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-2151872.6191691258</v>
      </c>
      <c r="L2083" s="444">
        <f t="shared" ca="1" si="142"/>
        <v>-518601301.21975935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-518601301.21975935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-2160838.7550823302</v>
      </c>
      <c r="L2084" s="444">
        <f t="shared" ca="1" si="142"/>
        <v>-520762139.97484165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-520762139.97484165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-2169842.2498951736</v>
      </c>
      <c r="L2085" s="444">
        <f t="shared" ca="1" si="142"/>
        <v>-522931982.22473681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-522931982.22473681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-2178883.2592697362</v>
      </c>
      <c r="L2086" s="444">
        <f t="shared" ca="1" si="142"/>
        <v>-525110865.48400652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-525110865.48400652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-2187961.9395166934</v>
      </c>
      <c r="L2087" s="444">
        <f t="shared" ca="1" si="142"/>
        <v>-527298827.42352319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-527298827.42352319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-2197078.4475980131</v>
      </c>
      <c r="L2088" s="444">
        <f t="shared" ca="1" si="142"/>
        <v>-529495905.87112123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-529495905.87112123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-2206232.9411296719</v>
      </c>
      <c r="L2089" s="444">
        <f t="shared" ca="1" si="142"/>
        <v>-531702138.81225091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-531702138.81225091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-2215425.5783843785</v>
      </c>
      <c r="L2090" s="444">
        <f t="shared" ca="1" si="142"/>
        <v>-533917564.39063531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-533917564.39063531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-2224656.5182943139</v>
      </c>
      <c r="L2091" s="444">
        <f t="shared" ca="1" si="142"/>
        <v>-536142220.90892965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-536142220.90892965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-2233925.9204538735</v>
      </c>
      <c r="L2092" s="444">
        <f t="shared" ca="1" si="142"/>
        <v>-538376146.82938349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-538376146.82938349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-2243233.945122431</v>
      </c>
      <c r="L2093" s="444">
        <f t="shared" ca="1" si="142"/>
        <v>-540619380.77450597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-540619380.77450597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-2252580.7532271082</v>
      </c>
      <c r="L2094" s="444">
        <f t="shared" ca="1" si="142"/>
        <v>-542871961.52773309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-542871961.52773309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-2261966.5063655544</v>
      </c>
      <c r="L2095" s="444">
        <f t="shared" ca="1" si="142"/>
        <v>-545133928.03409863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-545133928.03409863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-2271391.3668087441</v>
      </c>
      <c r="L2096" s="444">
        <f t="shared" ca="1" si="142"/>
        <v>-547405319.4009074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-547405319.4009074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-2280855.4975037808</v>
      </c>
      <c r="L2097" s="444">
        <f t="shared" ca="1" si="142"/>
        <v>-549686174.89841115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-549686174.89841115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-2290359.062076713</v>
      </c>
      <c r="L2098" s="444">
        <f t="shared" ca="1" si="142"/>
        <v>-551976533.96048784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-551976533.96048784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-2299902.224835366</v>
      </c>
      <c r="L2099" s="444">
        <f t="shared" ca="1" si="142"/>
        <v>-554276436.18532324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-554276436.18532324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-2309485.1507721799</v>
      </c>
      <c r="L2100" s="444">
        <f t="shared" ca="1" si="142"/>
        <v>-556585921.33609545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-556585921.33609545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-2319108.0055670645</v>
      </c>
      <c r="L2101" s="444">
        <f t="shared" ca="1" si="142"/>
        <v>-558905029.34166253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-558905029.34166253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-2328770.9555902607</v>
      </c>
      <c r="L2102" s="444">
        <f t="shared" ca="1" si="142"/>
        <v>-561233800.29725277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-561233800.29725277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-2338474.1679052198</v>
      </c>
      <c r="L2103" s="444">
        <f t="shared" ca="1" si="142"/>
        <v>-563572274.46515799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-563572274.46515799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-2348217.8102714918</v>
      </c>
      <c r="L2104" s="444">
        <f t="shared" ca="1" si="142"/>
        <v>-565920492.27542949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-565920492.27542949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-2358002.051147623</v>
      </c>
      <c r="L2105" s="444">
        <f t="shared" ca="1" si="142"/>
        <v>-568278494.32657707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-568278494.32657707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-2367827.0596940713</v>
      </c>
      <c r="L2106" s="444">
        <f t="shared" ca="1" si="142"/>
        <v>-570646321.38627112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-570646321.38627112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-2377693.0057761297</v>
      </c>
      <c r="L2107" s="444">
        <f t="shared" ca="1" si="142"/>
        <v>-573024014.39204729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-573024014.39204729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-2387600.0599668636</v>
      </c>
      <c r="L2108" s="444">
        <f t="shared" ca="1" si="142"/>
        <v>-575411614.45201421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-575411614.45201421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-2397548.3935500593</v>
      </c>
      <c r="L2109" s="444">
        <f t="shared" ca="1" si="142"/>
        <v>-577809162.84556425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-577809162.84556425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-2407538.1785231843</v>
      </c>
      <c r="L2110" s="444">
        <f t="shared" ca="1" si="142"/>
        <v>-580216701.02408743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-580216701.02408743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-2417569.5876003643</v>
      </c>
      <c r="L2111" s="444">
        <f t="shared" ca="1" si="142"/>
        <v>-582634270.61168778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-582634270.61168778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-2427642.7942153658</v>
      </c>
      <c r="L2112" s="444">
        <f t="shared" ca="1" si="142"/>
        <v>-585061913.4059031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-585061913.4059031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-2437757.9725245964</v>
      </c>
      <c r="L2113" s="444">
        <f t="shared" ca="1" si="142"/>
        <v>-587499671.37842774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-587499671.37842774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-2447915.2974101156</v>
      </c>
      <c r="L2114" s="444">
        <f t="shared" ca="1" si="142"/>
        <v>-589947586.67583787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-589947586.67583787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-2458114.9444826576</v>
      </c>
      <c r="L2115" s="444">
        <f t="shared" ca="1" si="142"/>
        <v>-592405701.62032056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-592405701.62032056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-2468357.0900846692</v>
      </c>
      <c r="L2116" s="444">
        <f t="shared" ca="1" si="142"/>
        <v>-594874058.71040523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-594874058.71040523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-2478641.9112933553</v>
      </c>
      <c r="L2117" s="444">
        <f t="shared" ca="1" si="142"/>
        <v>-597352700.62169862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-597352700.62169862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-2488969.5859237444</v>
      </c>
      <c r="L2118" s="444">
        <f t="shared" ca="1" si="142"/>
        <v>-599841670.20762241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-599841670.20762241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-2499340.2925317599</v>
      </c>
      <c r="L2119" s="444">
        <f t="shared" ca="1" si="142"/>
        <v>-602341010.50015414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-602341010.50015414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-2509754.2104173088</v>
      </c>
      <c r="L2120" s="444">
        <f t="shared" ca="1" si="142"/>
        <v>-604850764.71057141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-604850764.71057141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-2520211.5196273807</v>
      </c>
      <c r="L2121" s="444">
        <f t="shared" ca="1" si="142"/>
        <v>-607370976.23019874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-607370976.23019874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-2530712.4009591616</v>
      </c>
      <c r="L2122" s="444">
        <f t="shared" ca="1" si="142"/>
        <v>-609901688.63115788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-609901688.63115788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-2541257.0359631577</v>
      </c>
      <c r="L2123" s="444">
        <f t="shared" ca="1" si="142"/>
        <v>-612442945.66712105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-612442945.66712105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-2551845.6069463375</v>
      </c>
      <c r="L2124" s="444">
        <f t="shared" ca="1" si="142"/>
        <v>-614994791.2740674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-614994791.2740674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-2562478.2969752806</v>
      </c>
      <c r="L2125" s="444">
        <f t="shared" ca="1" si="142"/>
        <v>-617557269.57104266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-617557269.57104266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-2573155.2898793444</v>
      </c>
      <c r="L2126" s="444">
        <f t="shared" ca="1" si="142"/>
        <v>-620130424.86092198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-620130424.86092198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-2583876.7702538418</v>
      </c>
      <c r="L2127" s="444">
        <f t="shared" ca="1" si="142"/>
        <v>-622714301.63117588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-622714301.63117588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-2594642.9234632328</v>
      </c>
      <c r="L2128" s="444">
        <f t="shared" ca="1" si="142"/>
        <v>-625308944.5546391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-625308944.5546391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-2605453.9356443295</v>
      </c>
      <c r="L2129" s="444">
        <f t="shared" ca="1" si="142"/>
        <v>-627914398.49028349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-627914398.49028349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-2616309.9937095144</v>
      </c>
      <c r="L2130" s="444">
        <f t="shared" ca="1" si="142"/>
        <v>-630530708.48399305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-630530708.48399305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-2627211.2853499711</v>
      </c>
      <c r="L2131" s="444">
        <f t="shared" ca="1" si="142"/>
        <v>-633157919.76934302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-633157919.76934302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-2638157.9990389291</v>
      </c>
      <c r="L2132" s="444">
        <f t="shared" ca="1" si="142"/>
        <v>-635796077.76838195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-635796077.76838195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-2649150.3240349246</v>
      </c>
      <c r="L2133" s="444">
        <f t="shared" ca="1" si="142"/>
        <v>-638445228.09241688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-638445228.09241688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-2660188.4503850704</v>
      </c>
      <c r="L2134" s="444">
        <f t="shared" ca="1" si="142"/>
        <v>-641105416.54280198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-641105416.54280198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-2671272.5689283414</v>
      </c>
      <c r="L2135" s="444">
        <f t="shared" ca="1" si="142"/>
        <v>-643776689.11173034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-643776689.11173034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-2682402.8712988766</v>
      </c>
      <c r="L2136" s="444">
        <f t="shared" ca="1" si="142"/>
        <v>-646459091.98302925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-646459091.98302925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-2693579.5499292887</v>
      </c>
      <c r="L2137" s="444">
        <f t="shared" ca="1" si="142"/>
        <v>-649152671.53295851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-649152671.53295851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-2704802.7980539938</v>
      </c>
      <c r="L2138" s="444">
        <f t="shared" ca="1" si="142"/>
        <v>-651857474.33101249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-651857474.33101249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-2716072.809712552</v>
      </c>
      <c r="L2139" s="444">
        <f t="shared" ca="1" si="142"/>
        <v>-654573547.14072502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-654573547.14072502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-2727389.779753021</v>
      </c>
      <c r="L2140" s="444">
        <f t="shared" ca="1" si="142"/>
        <v>-657300936.92047799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-657300936.92047799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-2738753.903835325</v>
      </c>
      <c r="L2141" s="444">
        <f t="shared" ca="1" si="142"/>
        <v>-660039690.82431328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-660039690.82431328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-2750165.3784346385</v>
      </c>
      <c r="L2142" s="444">
        <f t="shared" ca="1" si="142"/>
        <v>-662789856.20274794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-662789856.20274794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-2761624.4008447831</v>
      </c>
      <c r="L2143" s="444">
        <f t="shared" ca="1" si="142"/>
        <v>-665551480.60359275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-665551480.60359275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-2773131.1691816365</v>
      </c>
      <c r="L2144" s="444">
        <f t="shared" ca="1" si="142"/>
        <v>-668324611.77277434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-668324611.77277434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-2784685.8823865596</v>
      </c>
      <c r="L2145" s="444">
        <f t="shared" ca="1" si="142"/>
        <v>-671109297.6551609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-671109297.6551609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-2796288.7402298371</v>
      </c>
      <c r="L2146" s="444">
        <f t="shared" ca="1" si="142"/>
        <v>-673905586.39539075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-673905586.39539075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-2807939.9433141281</v>
      </c>
      <c r="L2147" s="444">
        <f t="shared" ca="1" si="142"/>
        <v>-676713526.33870482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-676713526.33870482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-2819639.6930779368</v>
      </c>
      <c r="L2148" s="444">
        <f t="shared" ca="1" si="142"/>
        <v>-679533166.03178275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-679533166.03178275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-2831388.1917990949</v>
      </c>
      <c r="L2149" s="444">
        <f t="shared" ca="1" si="142"/>
        <v>-682364554.22358179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-682364554.22358179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-2843185.6425982574</v>
      </c>
      <c r="L2150" s="444">
        <f t="shared" ca="1" si="142"/>
        <v>-685207739.86618006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-685207739.86618006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-2855032.2494424167</v>
      </c>
      <c r="L2151" s="444">
        <f t="shared" ca="1" si="142"/>
        <v>-688062772.11562252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-688062772.11562252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-2866928.2171484269</v>
      </c>
      <c r="L2152" s="444">
        <f t="shared" ca="1" si="142"/>
        <v>-690929700.33277094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-690929700.33277094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-2878873.7513865456</v>
      </c>
      <c r="L2153" s="444">
        <f t="shared" ca="1" si="142"/>
        <v>-693808574.08415747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-693808574.08415747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-2890869.0586839896</v>
      </c>
      <c r="L2154" s="444">
        <f t="shared" ca="1" si="142"/>
        <v>-696699443.14284146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-696699443.14284146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-2902914.3464285061</v>
      </c>
      <c r="L2155" s="444">
        <f t="shared" ca="1" si="142"/>
        <v>-699602357.48926997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-699602357.48926997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-2915009.8228719584</v>
      </c>
      <c r="L2156" s="444">
        <f t="shared" ca="1" si="142"/>
        <v>-702517367.3121419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-702517367.3121419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-2927155.6971339243</v>
      </c>
      <c r="L2157" s="444">
        <f t="shared" ca="1" si="142"/>
        <v>-705444523.00927579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-705444523.00927579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-2939352.1792053157</v>
      </c>
      <c r="L2158" s="444">
        <f t="shared" ca="1" si="142"/>
        <v>-708383875.18848109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-708383875.18848109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-2951599.4799520047</v>
      </c>
      <c r="L2159" s="444">
        <f t="shared" ca="1" si="142"/>
        <v>-711335474.66843307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-711335474.66843307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-2963897.811118471</v>
      </c>
      <c r="L2160" s="444">
        <f t="shared" ca="1" si="142"/>
        <v>-714299372.47955155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-714299372.47955155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-2976247.3853314649</v>
      </c>
      <c r="L2161" s="444">
        <f t="shared" ca="1" si="142"/>
        <v>-717275619.86488307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-717275619.86488307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-2988648.4161036792</v>
      </c>
      <c r="L2162" s="444">
        <f t="shared" ca="1" si="142"/>
        <v>-720264268.28098679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-720264268.28098679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-3001101.1178374449</v>
      </c>
      <c r="L2163" s="444">
        <f t="shared" ca="1" si="142"/>
        <v>-723265369.39882421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-723265369.39882421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-3013605.7058284343</v>
      </c>
      <c r="L2164" s="444">
        <f t="shared" ca="1" si="142"/>
        <v>-726278975.10465264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-726278975.10465264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-3026162.3962693862</v>
      </c>
      <c r="L2165" s="444">
        <f t="shared" ca="1" si="142"/>
        <v>-729305137.50092208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-729305137.50092208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-3038771.4062538422</v>
      </c>
      <c r="L2166" s="444">
        <f t="shared" ca="1" si="142"/>
        <v>-732343908.9071759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-732343908.9071759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-3051432.9537798995</v>
      </c>
      <c r="L2167" s="444">
        <f t="shared" ca="1" si="142"/>
        <v>-735395341.86095583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-735395341.86095583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-3064147.2577539827</v>
      </c>
      <c r="L2168" s="444">
        <f t="shared" ca="1" si="142"/>
        <v>-738459489.1187098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-738459489.1187098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-3076914.5379946241</v>
      </c>
      <c r="L2169" s="444">
        <f t="shared" ca="1" si="142"/>
        <v>-741536403.65670443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-741536403.65670443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-3089735.0152362683</v>
      </c>
      <c r="L2170" s="444">
        <f t="shared" ca="1" si="142"/>
        <v>-744626138.67194068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-744626138.67194068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-3102608.9111330863</v>
      </c>
      <c r="L2171" s="444">
        <f t="shared" ca="1" si="142"/>
        <v>-747728747.58307374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-747728747.58307374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-3115536.448262807</v>
      </c>
      <c r="L2172" s="444">
        <f t="shared" ca="1" si="142"/>
        <v>-750844284.03133655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-750844284.03133655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-3128517.8501305687</v>
      </c>
      <c r="L2173" s="444">
        <f t="shared" ca="1" si="142"/>
        <v>-753972801.8814671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-753972801.8814671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-3141553.3411727794</v>
      </c>
      <c r="L2174" s="444">
        <f t="shared" ca="1" si="142"/>
        <v>-757114355.22263992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-757114355.22263992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-3154643.1467609997</v>
      </c>
      <c r="L2175" s="444">
        <f t="shared" ca="1" si="142"/>
        <v>-760268998.36940086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-760268998.36940086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-3167787.493205837</v>
      </c>
      <c r="L2176" s="444">
        <f t="shared" ca="1" si="142"/>
        <v>-763436785.86260664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-763436785.86260664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-3180986.6077608611</v>
      </c>
      <c r="L2177" s="444">
        <f t="shared" ca="1" si="142"/>
        <v>-766617772.47036755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-766617772.47036755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-3194240.7186265313</v>
      </c>
      <c r="L2178" s="444">
        <f t="shared" ca="1" si="142"/>
        <v>-769812013.18899405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-769812013.18899405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-3207550.0549541418</v>
      </c>
      <c r="L2179" s="444">
        <f t="shared" ca="1" si="142"/>
        <v>-773019563.24394822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-773019563.24394822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-3220914.8468497843</v>
      </c>
      <c r="L2180" s="444">
        <f t="shared" ca="1" si="142"/>
        <v>-776240478.09079802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-776240478.09079802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-3234335.3253783248</v>
      </c>
      <c r="L2181" s="444">
        <f t="shared" ca="1" si="142"/>
        <v>-779474813.41617632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-779474813.41617632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-3247811.7225674014</v>
      </c>
      <c r="L2182" s="444">
        <f t="shared" ca="1" si="142"/>
        <v>-782722625.13874376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-782722625.13874376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-3261344.2714114324</v>
      </c>
      <c r="L2183" s="444">
        <f t="shared" ca="1" si="142"/>
        <v>-785983969.41015518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-785983969.41015518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-3274933.2058756463</v>
      </c>
      <c r="L2184" s="444">
        <f t="shared" ca="1" si="142"/>
        <v>-789258902.61603081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-789258902.61603081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-3288578.7609001282</v>
      </c>
      <c r="L2185" s="444">
        <f t="shared" ca="1" si="142"/>
        <v>-792547481.37693095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-792547481.37693095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-3302281.172403879</v>
      </c>
      <c r="L2186" s="444">
        <f t="shared" ca="1" si="142"/>
        <v>-795849762.54933488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-795849762.54933488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-3316040.6772888955</v>
      </c>
      <c r="L2187" s="444">
        <f t="shared" ca="1" si="142"/>
        <v>-799165803.22662377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-799165803.22662377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-3329857.5134442658</v>
      </c>
      <c r="L2188" s="444">
        <f t="shared" ca="1" si="142"/>
        <v>-802495660.74006808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-802495660.74006808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-3343731.9197502835</v>
      </c>
      <c r="L2189" s="444">
        <f t="shared" ca="1" si="142"/>
        <v>-805839392.65981841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-805839392.65981841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-3357664.1360825766</v>
      </c>
      <c r="L2190" s="444">
        <f t="shared" ca="1" si="142"/>
        <v>-809197056.79590094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-809197056.79590094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-3371654.4033162538</v>
      </c>
      <c r="L2191" s="444">
        <f t="shared" ca="1" si="142"/>
        <v>-812568711.1992172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-812568711.1992172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-3385702.9633300714</v>
      </c>
      <c r="L2192" s="444">
        <f t="shared" ca="1" si="142"/>
        <v>-815954414.16254723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-815954414.16254723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-3399810.0590106132</v>
      </c>
      <c r="L2193" s="444">
        <f t="shared" ca="1" si="142"/>
        <v>-819354224.22155786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-819354224.22155786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-3413975.9342564908</v>
      </c>
      <c r="L2194" s="444">
        <f t="shared" ca="1" si="142"/>
        <v>-822768200.15581429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-822768200.15581429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-3428200.8339825594</v>
      </c>
      <c r="L2195" s="444">
        <f t="shared" ca="1" si="142"/>
        <v>-826196400.98979688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-826196400.98979688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-3442485.0041241534</v>
      </c>
      <c r="L2196" s="444">
        <f t="shared" ca="1" si="142"/>
        <v>-829638885.99392104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-829638885.99392104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-3456828.6916413377</v>
      </c>
      <c r="L2197" s="444">
        <f t="shared" ca="1" si="142"/>
        <v>-833095714.68556237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-833095714.68556237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-3471232.1445231764</v>
      </c>
      <c r="L2198" s="444">
        <f t="shared" ca="1" si="142"/>
        <v>-836566946.83008552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-836566946.83008552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-3485695.6117920228</v>
      </c>
      <c r="L2199" s="444">
        <f t="shared" ca="1" si="142"/>
        <v>-840052642.44187748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-840052642.44187748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-3500219.3435078226</v>
      </c>
      <c r="L2200" s="444">
        <f t="shared" ca="1" si="142"/>
        <v>-843552861.78538525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-843552861.78538525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-3514803.5907724383</v>
      </c>
      <c r="L2201" s="444">
        <f t="shared" ca="1" si="142"/>
        <v>-847067665.37615764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-847067665.37615764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-3529448.6057339897</v>
      </c>
      <c r="L2202" s="444">
        <f t="shared" ca="1" si="142"/>
        <v>-850597113.98189163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-850597113.98189163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-3544154.641591215</v>
      </c>
      <c r="L2203" s="444">
        <f t="shared" ca="1" si="142"/>
        <v>-854141268.62348282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-854141268.62348282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-3558921.9525978444</v>
      </c>
      <c r="L2204" s="444">
        <f t="shared" ca="1" si="142"/>
        <v>-857700190.57608068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-857700190.57608068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-3573750.7940670028</v>
      </c>
      <c r="L2205" s="444">
        <f t="shared" ca="1" si="142"/>
        <v>-861273941.37014771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-861273941.37014771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-3588641.4223756152</v>
      </c>
      <c r="L2206" s="444">
        <f t="shared" ca="1" si="142"/>
        <v>-864862582.79252326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-864862582.79252326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-3603594.094968847</v>
      </c>
      <c r="L2207" s="444">
        <f t="shared" ca="1" si="142"/>
        <v>-868466176.88749206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-868466176.88749206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-3618609.0703645502</v>
      </c>
      <c r="L2208" s="444">
        <f t="shared" ca="1" si="142"/>
        <v>-872084785.95785666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-872084785.95785666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-3633686.6081577358</v>
      </c>
      <c r="L2209" s="444">
        <f t="shared" ca="1" si="142"/>
        <v>-875718472.56601441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-875718472.56601441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-3648826.9690250605</v>
      </c>
      <c r="L2210" s="444">
        <f t="shared" ca="1" si="142"/>
        <v>-879367299.53503942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-879367299.53503942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-3664030.4147293307</v>
      </c>
      <c r="L2211" s="444">
        <f t="shared" ca="1" si="142"/>
        <v>-883031329.94976878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-883031329.94976878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-3679297.2081240369</v>
      </c>
      <c r="L2212" s="444">
        <f t="shared" ca="1" si="142"/>
        <v>-886710627.15789282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-886710627.15789282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-3694627.6131578865</v>
      </c>
      <c r="L2213" s="444">
        <f t="shared" ca="1" si="142"/>
        <v>-890405254.77105069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-890405254.77105069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-3710021.8948793774</v>
      </c>
      <c r="L2214" s="444">
        <f t="shared" ca="1" si="142"/>
        <v>-894115276.66593003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-894115276.66593003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-3725480.3194413749</v>
      </c>
      <c r="L2215" s="444">
        <f t="shared" ca="1" si="142"/>
        <v>-897840756.98537135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-897840756.98537135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-3741003.1541057141</v>
      </c>
      <c r="L2216" s="444">
        <f t="shared" ca="1" si="142"/>
        <v>-901581760.13947701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-901581760.13947701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-3756590.6672478206</v>
      </c>
      <c r="L2217" s="444">
        <f t="shared" ca="1" si="142"/>
        <v>-905338350.80672479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-905338350.80672479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-3772243.1283613532</v>
      </c>
      <c r="L2218" s="444">
        <f t="shared" ca="1" si="142"/>
        <v>-909110593.93508613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-909110593.93508613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-3787960.8080628584</v>
      </c>
      <c r="L2219" s="444">
        <f t="shared" ca="1" si="142"/>
        <v>-912898554.74314904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-912898554.74314904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-3803743.9780964544</v>
      </c>
      <c r="L2220" s="444">
        <f t="shared" ca="1" si="142"/>
        <v>-916702298.72124553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-916702298.72124553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-3819592.9113385235</v>
      </c>
      <c r="L2221" s="444">
        <f t="shared" ca="1" si="142"/>
        <v>-920521891.6325841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-920521891.6325841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-3835507.8818024336</v>
      </c>
      <c r="L2222" s="444">
        <f t="shared" ca="1" si="142"/>
        <v>-924357399.51438653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-924357399.51438653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-3851489.1646432769</v>
      </c>
      <c r="L2223" s="444">
        <f t="shared" ca="1" si="142"/>
        <v>-928208888.67902982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-928208888.67902982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-3867537.0361626241</v>
      </c>
      <c r="L2224" s="444">
        <f t="shared" ca="1" si="142"/>
        <v>-932076425.71519244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-932076425.71519244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-3883651.7738133017</v>
      </c>
      <c r="L2225" s="444">
        <f t="shared" ca="1" si="142"/>
        <v>-935960077.48900568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-935960077.48900568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-3899833.6562041901</v>
      </c>
      <c r="L2226" s="444">
        <f t="shared" ca="1" si="142"/>
        <v>-939859911.14520991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-939859911.14520991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-3916082.9631050411</v>
      </c>
      <c r="L2227" s="444">
        <f t="shared" ca="1" si="142"/>
        <v>-943775994.10831499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-943775994.10831499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-3932399.9754513125</v>
      </c>
      <c r="L2228" s="444">
        <f t="shared" ca="1" si="142"/>
        <v>-947708394.08376634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-947708394.08376634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-3948784.9753490267</v>
      </c>
      <c r="L2229" s="444">
        <f t="shared" ca="1" si="142"/>
        <v>-951657179.05911541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-951657179.05911541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-3965238.2460796474</v>
      </c>
      <c r="L2230" s="444">
        <f t="shared" ca="1" si="142"/>
        <v>-955622417.30519509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-955622417.30519509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-3981760.0721049793</v>
      </c>
      <c r="L2231" s="444">
        <f t="shared" ca="1" si="142"/>
        <v>-959604177.37730002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-959604177.37730002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-3998350.7390720835</v>
      </c>
      <c r="L2232" s="444">
        <f t="shared" ca="1" si="142"/>
        <v>-963602528.11637211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-963602528.11637211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-4015010.5338182175</v>
      </c>
      <c r="L2233" s="444">
        <f t="shared" ca="1" si="142"/>
        <v>-967617538.65019035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-967617538.65019035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-4031739.7443757928</v>
      </c>
      <c r="L2234" s="444">
        <f t="shared" ca="1" si="142"/>
        <v>-971649278.39456618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-971649278.39456618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-4048538.6599773592</v>
      </c>
      <c r="L2235" s="444">
        <f t="shared" ca="1" si="142"/>
        <v>-975697817.0545435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-975697817.0545435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-4065407.5710605984</v>
      </c>
      <c r="L2236" s="444">
        <f t="shared" ca="1" si="142"/>
        <v>-979763224.62560415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-979763224.62560415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-4082346.76927335</v>
      </c>
      <c r="L2237" s="444">
        <f t="shared" ca="1" si="142"/>
        <v>-983845571.39487755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-983845571.39487755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-4099356.5474786563</v>
      </c>
      <c r="L2238" s="444">
        <f t="shared" ca="1" si="142"/>
        <v>-987944927.94235623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-987944927.94235623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-4116437.1997598172</v>
      </c>
      <c r="L2239" s="444">
        <f t="shared" ca="1" si="142"/>
        <v>-992061365.14211607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-992061365.14211607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-4133589.0214254833</v>
      </c>
      <c r="L2240" s="444">
        <f t="shared" ca="1" si="142"/>
        <v>-996194954.16354156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-996194954.16354156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-4150812.3090147562</v>
      </c>
      <c r="L2241" s="444">
        <f t="shared" ca="1" si="142"/>
        <v>-1000345766.4725564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-1000345766.4725564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-4168107.3603023179</v>
      </c>
      <c r="L2242" s="444">
        <f t="shared" ca="1" si="142"/>
        <v>-1004513873.8328587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-1004513873.8328587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-4185474.4743035776</v>
      </c>
      <c r="L2243" s="444">
        <f t="shared" ca="1" si="142"/>
        <v>-1008699348.3071623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-1008699348.3071623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-4202913.9512798432</v>
      </c>
      <c r="L2244" s="444">
        <f t="shared" ca="1" si="142"/>
        <v>-1012902262.2584422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-1012902262.2584422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-4220426.0927435085</v>
      </c>
      <c r="L2245" s="444">
        <f t="shared" ca="1" si="142"/>
        <v>-1017122688.3511857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-1017122688.3511857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-4238011.2014632737</v>
      </c>
      <c r="L2246" s="444">
        <f t="shared" ca="1" si="142"/>
        <v>-1021360699.5526489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-1021360699.5526489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-4255669.5814693701</v>
      </c>
      <c r="L2247" s="444">
        <f t="shared" ca="1" si="142"/>
        <v>-1025616369.1341183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-1025616369.1341183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-4273401.5380588258</v>
      </c>
      <c r="L2248" s="444">
        <f t="shared" ca="1" si="142"/>
        <v>-1029889770.6721772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-1029889770.6721772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-4291207.3778007384</v>
      </c>
      <c r="L2249" s="444">
        <f t="shared" ca="1" si="142"/>
        <v>-1034180978.0499779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-1034180978.0499779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-4309087.4085415741</v>
      </c>
      <c r="L2250" s="444">
        <f t="shared" ca="1" si="142"/>
        <v>-1038490065.4585195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-1038490065.4585195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-4327041.9394104974</v>
      </c>
      <c r="L2251" s="444">
        <f t="shared" ca="1" si="142"/>
        <v>-1042817107.3979299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-1042817107.3979299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-4345071.2808247078</v>
      </c>
      <c r="L2252" s="444">
        <f t="shared" ca="1" si="142"/>
        <v>-1047162178.6787546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-1047162178.6787546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-4363175.7444948107</v>
      </c>
      <c r="L2253" s="444">
        <f t="shared" ca="1" si="142"/>
        <v>-1051525354.4232494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-1051525354.4232494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-4381355.643430206</v>
      </c>
      <c r="L2254" s="444">
        <f t="shared" ca="1" si="142"/>
        <v>-1055906710.0666796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-1055906710.0666796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-4399611.2919444982</v>
      </c>
      <c r="L2255" s="444">
        <f t="shared" ca="1" si="142"/>
        <v>-1060306321.3586241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-1060306321.3586241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-4417943.0056609334</v>
      </c>
      <c r="L2256" s="444">
        <f t="shared" ca="1" si="142"/>
        <v>-1064724264.364285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-1064724264.364285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-4436351.1015178543</v>
      </c>
      <c r="L2257" s="444">
        <f t="shared" ca="1" si="142"/>
        <v>-1069160615.4658028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-1069160615.4658028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-4454835.8977741785</v>
      </c>
      <c r="L2258" s="444">
        <f t="shared" ca="1" si="142"/>
        <v>-1073615451.363577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-1073615451.363577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-4473397.7140149046</v>
      </c>
      <c r="L2259" s="444">
        <f t="shared" ca="1" si="142"/>
        <v>-1078088849.0775919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-1078088849.0775919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-4492036.8711566329</v>
      </c>
      <c r="L2260" s="444">
        <f t="shared" ca="1" si="142"/>
        <v>-1082580885.9487486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-1082580885.9487486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-4510753.6914531188</v>
      </c>
      <c r="L2261" s="444">
        <f t="shared" ca="1" si="142"/>
        <v>-1087091639.6402018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-1087091639.6402018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-4529548.4985008407</v>
      </c>
      <c r="L2262" s="444">
        <f t="shared" ca="1" si="142"/>
        <v>-1091621188.1387026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-1091621188.1387026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-4548421.6172445938</v>
      </c>
      <c r="L2263" s="444">
        <f t="shared" ca="1" si="142"/>
        <v>-1096169609.7559471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-1096169609.7559471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-4567373.3739831131</v>
      </c>
      <c r="L2264" s="444">
        <f t="shared" ca="1" si="142"/>
        <v>-1100736983.1299303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-1100736983.1299303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-4586404.0963747092</v>
      </c>
      <c r="L2265" s="444">
        <f t="shared" ca="1" si="142"/>
        <v>-1105323387.226305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-1105323387.226305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-4605514.1134429378</v>
      </c>
      <c r="L2266" s="444">
        <f t="shared" ca="1" si="142"/>
        <v>-1109928901.3397479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-1109928901.3397479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-4624703.7555822833</v>
      </c>
      <c r="L2267" s="444">
        <f t="shared" ca="1" si="142"/>
        <v>-1114553605.0953302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-1114553605.0953302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-4643973.3545638761</v>
      </c>
      <c r="L2268" s="444">
        <f t="shared" ca="1" si="142"/>
        <v>-1119197578.4498942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-1119197578.4498942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-4663323.2435412258</v>
      </c>
      <c r="L2269" s="444">
        <f t="shared" ca="1" si="142"/>
        <v>-1123860901.6934354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-1123860901.6934354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-4682753.7570559811</v>
      </c>
      <c r="L2270" s="444">
        <f t="shared" ca="1" si="142"/>
        <v>-1128543655.4504914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-1128543655.4504914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-4702265.2310437141</v>
      </c>
      <c r="L2271" s="444">
        <f t="shared" ca="1" si="142"/>
        <v>-1133245920.6815352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-1133245920.6815352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-4721858.0028397301</v>
      </c>
      <c r="L2272" s="444">
        <f t="shared" ca="1" si="142"/>
        <v>-1137967778.684375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-1137967778.684375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-4741532.4111848958</v>
      </c>
      <c r="L2273" s="444">
        <f t="shared" ca="1" si="142"/>
        <v>-1142709311.0955598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-1142709311.0955598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-4761288.7962314989</v>
      </c>
      <c r="L2274" s="444">
        <f t="shared" ca="1" si="142"/>
        <v>-1147470599.8917913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-1147470599.8917913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-4781127.4995491309</v>
      </c>
      <c r="L2275" s="444">
        <f t="shared" ca="1" si="142"/>
        <v>-1152251727.3913405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-1152251727.3913405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-4801048.8641305855</v>
      </c>
      <c r="L2276" s="444">
        <f t="shared" ca="1" si="142"/>
        <v>-1157052776.255471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-1157052776.255471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-4821053.234397796</v>
      </c>
      <c r="L2277" s="444">
        <f t="shared" ca="1" si="142"/>
        <v>-1161873829.4898689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-1161873829.4898689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-4841140.9562077867</v>
      </c>
      <c r="L2278" s="444">
        <f t="shared" ca="1" si="142"/>
        <v>-1166714970.4460766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-1166714970.4460766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-4861312.3768586526</v>
      </c>
      <c r="L2279" s="444">
        <f t="shared" ca="1" si="142"/>
        <v>-1171576282.8229353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-1171576282.8229353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-4881567.8450955637</v>
      </c>
      <c r="L2280" s="444">
        <f t="shared" ca="1" si="142"/>
        <v>-1176457850.668031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-1176457850.668031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-4901907.7111167954</v>
      </c>
      <c r="L2281" s="444">
        <f t="shared" ca="1" si="142"/>
        <v>-1181359758.3791478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-1181359758.3791478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-4922332.3265797822</v>
      </c>
      <c r="L2282" s="444">
        <f t="shared" ca="1" si="142"/>
        <v>-1186282090.7057276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-1186282090.7057276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-4942842.0446071979</v>
      </c>
      <c r="L2283" s="444">
        <f t="shared" ca="1" si="142"/>
        <v>-1191224932.7503347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-1191224932.7503347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-4963437.2197930617</v>
      </c>
      <c r="L2284" s="444">
        <f t="shared" ca="1" si="142"/>
        <v>-1196188369.9701278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-1196188369.9701278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-4984118.2082088655</v>
      </c>
      <c r="L2285" s="444">
        <f t="shared" ca="1" si="142"/>
        <v>-1201172488.1783366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-1201172488.1783366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-5004885.3674097359</v>
      </c>
      <c r="L2286" s="444">
        <f t="shared" ca="1" si="142"/>
        <v>-1206177373.5457463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-1206177373.5457463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-5025739.0564406095</v>
      </c>
      <c r="L2287" s="444">
        <f t="shared" ca="1" si="142"/>
        <v>-1211203112.6021869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-1211203112.6021869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-5046679.6358424453</v>
      </c>
      <c r="L2288" s="444">
        <f t="shared" ca="1" si="142"/>
        <v>-1216249792.2380295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-1216249792.2380295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-5067707.4676584564</v>
      </c>
      <c r="L2289" s="444">
        <f t="shared" ca="1" si="142"/>
        <v>-1221317499.705688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-1221317499.705688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-5088822.9154403666</v>
      </c>
      <c r="L2290" s="444">
        <f t="shared" ca="1" si="142"/>
        <v>-1226406322.6211283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-1226406322.6211283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-5110026.3442547014</v>
      </c>
      <c r="L2291" s="444">
        <f t="shared" ca="1" si="142"/>
        <v>-1231516348.9653831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-1231516348.9653831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-5131318.1206890959</v>
      </c>
      <c r="L2292" s="444">
        <f t="shared" ca="1" si="142"/>
        <v>-1236647667.0860722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-1236647667.0860722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-5152698.6128586344</v>
      </c>
      <c r="L2293" s="444">
        <f t="shared" ca="1" si="142"/>
        <v>-1241800365.6989307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-1241800365.6989307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-5174168.1904122112</v>
      </c>
      <c r="L2294" s="444">
        <f t="shared" ca="1" si="142"/>
        <v>-1246974533.889343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-1246974533.889343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-5195727.2245389288</v>
      </c>
      <c r="L2295" s="444">
        <f t="shared" ca="1" si="142"/>
        <v>-1252170261.1138821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-1252170261.1138821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-5217376.0879745083</v>
      </c>
      <c r="L2296" s="444">
        <f t="shared" ca="1" si="142"/>
        <v>-1257387637.2018566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-1257387637.2018566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-5239115.1550077358</v>
      </c>
      <c r="L2297" s="444">
        <f t="shared" ca="1" si="142"/>
        <v>-1262626752.3568645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-1262626752.3568645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-5260944.8014869355</v>
      </c>
      <c r="L2298" s="444">
        <f t="shared" ca="1" si="142"/>
        <v>-1267887697.1583514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-1267887697.1583514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-5282865.4048264641</v>
      </c>
      <c r="L2299" s="444">
        <f t="shared" ca="1" si="142"/>
        <v>-1273170562.5631778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-1273170562.5631778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-5304877.3440132411</v>
      </c>
      <c r="L2300" s="444">
        <f t="shared" ca="1" si="142"/>
        <v>-1278475439.907191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-1278475439.907191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-5326980.9996132962</v>
      </c>
      <c r="L2301" s="444">
        <f t="shared" ca="1" si="142"/>
        <v>-1283802420.9068043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-1283802420.9068043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-5349176.7537783515</v>
      </c>
      <c r="L2302" s="444">
        <f t="shared" ca="1" si="142"/>
        <v>-1289151597.6605828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-1289151597.6605828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-5371464.9902524278</v>
      </c>
      <c r="L2303" s="444">
        <f t="shared" ref="L2303:L2557" ca="1" si="147">I2303-J2303+K2303</f>
        <v>-1294523062.6508353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-1294523062.6508353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-5393846.0943784807</v>
      </c>
      <c r="L2304" s="444">
        <f t="shared" ca="1" si="147"/>
        <v>-1299916908.7452137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-1299916908.7452137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-5416320.4531050576</v>
      </c>
      <c r="L2305" s="444">
        <f t="shared" ca="1" si="147"/>
        <v>-1305333229.1983187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-1305333229.1983187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-5438888.4549929947</v>
      </c>
      <c r="L2306" s="444">
        <f t="shared" ca="1" si="147"/>
        <v>-1310772117.6533117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-1310772117.6533117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-5461550.4902221318</v>
      </c>
      <c r="L2307" s="444">
        <f t="shared" ca="1" si="147"/>
        <v>-1316233668.1435339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-1316233668.1435339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-5484306.9505980583</v>
      </c>
      <c r="L2308" s="444">
        <f t="shared" ca="1" si="147"/>
        <v>-1321717975.0941319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-1321717975.0941319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-5507158.2295588832</v>
      </c>
      <c r="L2309" s="444">
        <f t="shared" ca="1" si="147"/>
        <v>-1327225133.3236909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-1327225133.3236909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-5530104.7221820457</v>
      </c>
      <c r="L2310" s="444">
        <f t="shared" ca="1" si="147"/>
        <v>-1332755238.0458729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-1332755238.0458729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-5553146.8251911374</v>
      </c>
      <c r="L2311" s="444">
        <f t="shared" ca="1" si="147"/>
        <v>-1338308384.8710639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-1338308384.8710639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-5576284.9369627666</v>
      </c>
      <c r="L2312" s="444">
        <f t="shared" ca="1" si="147"/>
        <v>-1343884669.8080268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-1343884669.8080268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-5599519.4575334452</v>
      </c>
      <c r="L2313" s="444">
        <f t="shared" ca="1" si="147"/>
        <v>-1349484189.2655602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-1349484189.2655602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-5622850.7886065003</v>
      </c>
      <c r="L2314" s="444">
        <f t="shared" ca="1" si="147"/>
        <v>-1355107040.0541666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-1355107040.0541666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-5646279.3335590269</v>
      </c>
      <c r="L2315" s="444">
        <f t="shared" ca="1" si="147"/>
        <v>-1360753319.3877256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-1360753319.3877256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-5669805.4974488569</v>
      </c>
      <c r="L2316" s="444">
        <f t="shared" ca="1" si="147"/>
        <v>-1366423124.8851745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-1366423124.8851745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-5693429.68702156</v>
      </c>
      <c r="L2317" s="444">
        <f t="shared" ca="1" si="147"/>
        <v>-1372116554.572196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-1372116554.572196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-5717152.3107174831</v>
      </c>
      <c r="L2318" s="444">
        <f t="shared" ca="1" si="147"/>
        <v>-1377833706.8829136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-1377833706.8829136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-5740973.7786788065</v>
      </c>
      <c r="L2319" s="444">
        <f t="shared" ca="1" si="147"/>
        <v>-1383574680.6615925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-1383574680.6615925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-5764894.5027566357</v>
      </c>
      <c r="L2320" s="444">
        <f t="shared" ca="1" si="147"/>
        <v>-1389339575.1643491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-1389339575.1643491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-5788914.8965181215</v>
      </c>
      <c r="L2321" s="444">
        <f t="shared" ca="1" si="147"/>
        <v>-1395128490.0608673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-1395128490.0608673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-5813035.375253614</v>
      </c>
      <c r="L2322" s="444">
        <f t="shared" ca="1" si="147"/>
        <v>-1400941525.436121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-1400941525.436121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-5837256.3559838375</v>
      </c>
      <c r="L2323" s="444">
        <f t="shared" ca="1" si="147"/>
        <v>-1406778781.7921047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-1406778781.7921047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-5861578.2574671032</v>
      </c>
      <c r="L2324" s="444">
        <f t="shared" ca="1" si="147"/>
        <v>-1412640360.0495718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-1412640360.0495718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-5886001.5002065487</v>
      </c>
      <c r="L2325" s="444">
        <f t="shared" ca="1" si="147"/>
        <v>-1418526361.5497782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-1418526361.5497782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-5910526.5064574089</v>
      </c>
      <c r="L2326" s="444">
        <f t="shared" ca="1" si="147"/>
        <v>-1424436888.0562356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-1424436888.0562356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-5935153.7002343144</v>
      </c>
      <c r="L2327" s="444">
        <f t="shared" ca="1" si="147"/>
        <v>-1430372041.75647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-1430372041.75647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-5959883.5073186252</v>
      </c>
      <c r="L2328" s="444">
        <f t="shared" ca="1" si="147"/>
        <v>-1436331925.2637887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-1436331925.2637887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-5984716.3552657859</v>
      </c>
      <c r="L2329" s="444">
        <f t="shared" ca="1" si="147"/>
        <v>-1442316641.6190546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-1442316641.6190546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-6009652.6734127272</v>
      </c>
      <c r="L2330" s="444">
        <f t="shared" ca="1" si="147"/>
        <v>-1448326294.2924674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-1448326294.2924674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-6034692.8928852808</v>
      </c>
      <c r="L2331" s="444">
        <f t="shared" ca="1" si="147"/>
        <v>-1454360987.1853526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-1454360987.1853526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-6059837.4466056358</v>
      </c>
      <c r="L2332" s="444">
        <f t="shared" ca="1" si="147"/>
        <v>-1460420824.6319582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-1460420824.6319582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-6085086.7692998257</v>
      </c>
      <c r="L2333" s="444">
        <f t="shared" ca="1" si="147"/>
        <v>-1466505911.401258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-1466505911.401258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-6110441.2975052418</v>
      </c>
      <c r="L2334" s="444">
        <f t="shared" ca="1" si="147"/>
        <v>-1472616352.6987631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-1472616352.6987631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-6135901.4695781795</v>
      </c>
      <c r="L2335" s="444">
        <f t="shared" ca="1" si="147"/>
        <v>-1478752254.1683414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-1478752254.1683414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-6161467.7257014224</v>
      </c>
      <c r="L2336" s="444">
        <f t="shared" ca="1" si="147"/>
        <v>-1484913721.8940427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-1484913721.8940427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-6187140.507891845</v>
      </c>
      <c r="L2337" s="444">
        <f t="shared" ca="1" si="147"/>
        <v>-1491100862.4019346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-1491100862.4019346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-6212920.2600080613</v>
      </c>
      <c r="L2338" s="444">
        <f t="shared" ca="1" si="147"/>
        <v>-1497313782.6619427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-1497313782.6619427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-6238807.4277580949</v>
      </c>
      <c r="L2339" s="444">
        <f t="shared" ca="1" si="147"/>
        <v>-1503552590.0897007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-1503552590.0897007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-6264802.4587070858</v>
      </c>
      <c r="L2340" s="444">
        <f t="shared" ca="1" si="147"/>
        <v>-1509817392.5484078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-1509817392.5484078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-6290905.8022850323</v>
      </c>
      <c r="L2341" s="444">
        <f t="shared" ca="1" si="147"/>
        <v>-1516108298.3506927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-1516108298.3506927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-6317117.9097945532</v>
      </c>
      <c r="L2342" s="444">
        <f t="shared" ca="1" si="147"/>
        <v>-1522425416.2604873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-1522425416.2604873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-6343439.2344186967</v>
      </c>
      <c r="L2343" s="444">
        <f t="shared" ca="1" si="147"/>
        <v>-1528768855.4949059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-1528768855.4949059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-6369870.2312287744</v>
      </c>
      <c r="L2344" s="444">
        <f t="shared" ca="1" si="147"/>
        <v>-1535138725.7261348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-1535138725.7261348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-6396411.3571922285</v>
      </c>
      <c r="L2345" s="444">
        <f t="shared" ca="1" si="147"/>
        <v>-1541535137.0833271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-1541535137.0833271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-6423063.071180529</v>
      </c>
      <c r="L2346" s="444">
        <f t="shared" ca="1" si="147"/>
        <v>-1547958200.1545076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-1547958200.1545076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-6449825.8339771153</v>
      </c>
      <c r="L2347" s="444">
        <f t="shared" ca="1" si="147"/>
        <v>-1554408025.9884849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-1554408025.9884849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-6476700.1082853535</v>
      </c>
      <c r="L2348" s="444">
        <f t="shared" ca="1" si="147"/>
        <v>-1560884726.0967703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-1560884726.0967703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-6503686.358736543</v>
      </c>
      <c r="L2349" s="444">
        <f t="shared" ca="1" si="147"/>
        <v>-1567388412.4555068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-1567388412.4555068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-6530785.0518979449</v>
      </c>
      <c r="L2350" s="444">
        <f t="shared" ca="1" si="147"/>
        <v>-1573919197.5074048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-1573919197.5074048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-6557996.6562808529</v>
      </c>
      <c r="L2351" s="444">
        <f t="shared" ca="1" si="147"/>
        <v>-1580477194.1636856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-1580477194.1636856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-6585321.64234869</v>
      </c>
      <c r="L2352" s="444">
        <f t="shared" ca="1" si="147"/>
        <v>-1587062515.8060343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-1587062515.8060343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-6612760.4825251428</v>
      </c>
      <c r="L2353" s="444">
        <f t="shared" ca="1" si="147"/>
        <v>-1593675276.2885594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-1593675276.2885594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-6640313.6512023313</v>
      </c>
      <c r="L2354" s="444">
        <f t="shared" ca="1" si="147"/>
        <v>-1600315589.9397619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-1600315589.9397619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-6667981.6247490076</v>
      </c>
      <c r="L2355" s="444">
        <f t="shared" ca="1" si="147"/>
        <v>-1606983571.5645108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-1606983571.5645108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-6695764.8815187952</v>
      </c>
      <c r="L2356" s="444">
        <f t="shared" ca="1" si="147"/>
        <v>-1613679336.4460297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-1613679336.4460297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-6723663.9018584564</v>
      </c>
      <c r="L2357" s="444">
        <f t="shared" ca="1" si="147"/>
        <v>-1620403000.3478882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-1620403000.3478882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-6751679.1681162007</v>
      </c>
      <c r="L2358" s="444">
        <f t="shared" ca="1" si="147"/>
        <v>-1627154679.5160043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-1627154679.5160043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-6779811.1646500183</v>
      </c>
      <c r="L2359" s="444">
        <f t="shared" ca="1" si="147"/>
        <v>-1633934490.6806543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-1633934490.6806543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-6808060.3778360598</v>
      </c>
      <c r="L2360" s="444">
        <f t="shared" ca="1" si="147"/>
        <v>-1640742551.0584903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-1640742551.0584903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-6836427.2960770428</v>
      </c>
      <c r="L2361" s="444">
        <f t="shared" ca="1" si="147"/>
        <v>-1647578978.3545673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-1647578978.3545673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-6864912.4098106967</v>
      </c>
      <c r="L2362" s="444">
        <f t="shared" ca="1" si="147"/>
        <v>-1654443890.7643781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-1654443890.7643781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-6893516.211518242</v>
      </c>
      <c r="L2363" s="444">
        <f t="shared" ca="1" si="147"/>
        <v>-1661337406.9758964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-1661337406.9758964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-6922239.1957329018</v>
      </c>
      <c r="L2364" s="444">
        <f t="shared" ca="1" si="147"/>
        <v>-1668259646.1716292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-1668259646.1716292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-6951081.859048455</v>
      </c>
      <c r="L2365" s="444">
        <f t="shared" ca="1" si="147"/>
        <v>-1675210728.0306776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-1675210728.0306776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-6980044.7001278223</v>
      </c>
      <c r="L2366" s="444">
        <f t="shared" ca="1" si="147"/>
        <v>-1682190772.7308054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-1682190772.7308054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-7009128.2197116883</v>
      </c>
      <c r="L2367" s="444">
        <f t="shared" ca="1" si="147"/>
        <v>-1689199900.9505172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-1689199900.9505172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-7038332.9206271544</v>
      </c>
      <c r="L2368" s="444">
        <f t="shared" ca="1" si="147"/>
        <v>-1696238233.8711443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-1696238233.8711443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-7067659.3077964354</v>
      </c>
      <c r="L2369" s="444">
        <f t="shared" ca="1" si="147"/>
        <v>-1703305893.1789408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-1703305893.1789408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-7097107.8882455854</v>
      </c>
      <c r="L2370" s="444">
        <f t="shared" ca="1" si="147"/>
        <v>-1710403001.0671864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-1710403001.0671864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-7126679.1711132759</v>
      </c>
      <c r="L2371" s="444">
        <f t="shared" ca="1" si="147"/>
        <v>-1717529680.2382996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-1717529680.2382996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-7156373.6676595816</v>
      </c>
      <c r="L2372" s="444">
        <f t="shared" ca="1" si="147"/>
        <v>-1724686053.9059591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-1724686053.9059591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-7186191.8912748294</v>
      </c>
      <c r="L2373" s="444">
        <f t="shared" ca="1" si="147"/>
        <v>-1731872245.7972341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-1731872245.7972341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-7216134.3574884748</v>
      </c>
      <c r="L2374" s="444">
        <f t="shared" ca="1" si="147"/>
        <v>-1739088380.1547225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-1739088380.1547225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-7246201.5839780094</v>
      </c>
      <c r="L2375" s="444">
        <f t="shared" ca="1" si="147"/>
        <v>-1746334581.7387004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-1746334581.7387004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-7276394.0905779181</v>
      </c>
      <c r="L2376" s="444">
        <f t="shared" ca="1" si="147"/>
        <v>-1753610975.8292782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-1753610975.8292782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-7306712.399288659</v>
      </c>
      <c r="L2377" s="444">
        <f t="shared" ca="1" si="147"/>
        <v>-1760917688.2285669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-1760917688.2285669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-7337157.0342856953</v>
      </c>
      <c r="L2378" s="444">
        <f t="shared" ca="1" si="147"/>
        <v>-1768254845.2628527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-1768254845.2628527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-7367728.5219285525</v>
      </c>
      <c r="L2379" s="444">
        <f t="shared" ca="1" si="147"/>
        <v>-1775622573.7847812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-1775622573.7847812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-7398427.3907699222</v>
      </c>
      <c r="L2380" s="444">
        <f t="shared" ca="1" si="147"/>
        <v>-1783021001.1755512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-1783021001.1755512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-7429254.171564796</v>
      </c>
      <c r="L2381" s="444">
        <f t="shared" ca="1" si="147"/>
        <v>-1790450255.347116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-1790450255.347116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-7460209.397279649</v>
      </c>
      <c r="L2382" s="444">
        <f t="shared" ca="1" si="147"/>
        <v>-1797910464.7443957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-1797910464.7443957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-7491293.6031016484</v>
      </c>
      <c r="L2383" s="444">
        <f t="shared" ca="1" si="147"/>
        <v>-1805401758.3474975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-1805401758.3474975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-7522507.326447905</v>
      </c>
      <c r="L2384" s="444">
        <f t="shared" ca="1" si="147"/>
        <v>-1812924265.6739454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-1812924265.6739454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-7553851.1069747722</v>
      </c>
      <c r="L2385" s="444">
        <f t="shared" ca="1" si="147"/>
        <v>-1820478116.7809203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-1820478116.7809203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-7585325.4865871686</v>
      </c>
      <c r="L2386" s="444">
        <f t="shared" ca="1" si="147"/>
        <v>-1828063442.2675076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-1828063442.2675076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-7616931.0094479481</v>
      </c>
      <c r="L2387" s="444">
        <f t="shared" ca="1" si="147"/>
        <v>-1835680373.2769556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-1835680373.2769556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-7648668.2219873136</v>
      </c>
      <c r="L2388" s="444">
        <f t="shared" ca="1" si="147"/>
        <v>-1843329041.4989429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-1843329041.4989429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-7680537.6729122614</v>
      </c>
      <c r="L2389" s="444">
        <f t="shared" ca="1" si="147"/>
        <v>-1851009579.1718552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-1851009579.1718552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-7712539.9132160628</v>
      </c>
      <c r="L2390" s="444">
        <f t="shared" ca="1" si="147"/>
        <v>-1858722119.0850713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-1858722119.0850713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-7744675.4961877968</v>
      </c>
      <c r="L2391" s="444">
        <f t="shared" ca="1" si="147"/>
        <v>-1866466794.581259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-1866466794.581259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-7776944.9774219124</v>
      </c>
      <c r="L2392" s="444">
        <f t="shared" ca="1" si="147"/>
        <v>-1874243739.558681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-1874243739.558681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-7809348.9148278376</v>
      </c>
      <c r="L2393" s="444">
        <f t="shared" ca="1" si="147"/>
        <v>-1882053088.4735088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-1882053088.4735088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-7841887.86863962</v>
      </c>
      <c r="L2394" s="444">
        <f t="shared" ca="1" si="147"/>
        <v>-1889894976.3421485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-1889894976.3421485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-7874562.4014256177</v>
      </c>
      <c r="L2395" s="444">
        <f t="shared" ca="1" si="147"/>
        <v>-1897769538.7435741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-1897769538.7435741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-7907373.0780982245</v>
      </c>
      <c r="L2396" s="444">
        <f t="shared" ca="1" si="147"/>
        <v>-1905676911.8216724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-1905676911.8216724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-7940320.4659236344</v>
      </c>
      <c r="L2397" s="444">
        <f t="shared" ca="1" si="147"/>
        <v>-1913617232.287596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-1913617232.287596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-7973405.1345316498</v>
      </c>
      <c r="L2398" s="444">
        <f t="shared" ca="1" si="147"/>
        <v>-1921590637.4221277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-1921590637.4221277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-8006627.6559255319</v>
      </c>
      <c r="L2399" s="444">
        <f t="shared" ca="1" si="147"/>
        <v>-1929597265.0780532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-1929597265.0780532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-8039988.6044918876</v>
      </c>
      <c r="L2400" s="444">
        <f t="shared" ca="1" si="147"/>
        <v>-1937637253.6825452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-1937637253.6825452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-8073488.557010605</v>
      </c>
      <c r="L2401" s="444">
        <f t="shared" ca="1" si="147"/>
        <v>-1945710742.2395558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-1945710742.2395558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-8107128.0926648155</v>
      </c>
      <c r="L2402" s="444">
        <f t="shared" ca="1" si="147"/>
        <v>-1953817870.3322206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-1953817870.3322206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-8140907.7930509178</v>
      </c>
      <c r="L2403" s="444">
        <f t="shared" ca="1" si="147"/>
        <v>-1961958778.1252716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-1961958778.1252716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-8174828.2421886306</v>
      </c>
      <c r="L2404" s="444">
        <f t="shared" ca="1" si="147"/>
        <v>-1970133606.3674603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-1970133606.3674603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-8208890.0265310844</v>
      </c>
      <c r="L2405" s="444">
        <f t="shared" ca="1" si="147"/>
        <v>-1978342496.3939912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-1978342496.3939912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-8243093.7349749627</v>
      </c>
      <c r="L2406" s="444">
        <f t="shared" ca="1" si="147"/>
        <v>-1986585590.1289661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-1986585590.1289661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-8277439.9588706922</v>
      </c>
      <c r="L2407" s="444">
        <f t="shared" ca="1" si="147"/>
        <v>-1994863030.0878367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-1994863030.0878367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-8311929.2920326525</v>
      </c>
      <c r="L2408" s="444">
        <f t="shared" ca="1" si="147"/>
        <v>-2003174959.3798695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-2003174959.3798695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-8346562.3307494568</v>
      </c>
      <c r="L2409" s="444">
        <f t="shared" ca="1" si="147"/>
        <v>-2011521521.710619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-2011521521.710619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-8381339.6737942453</v>
      </c>
      <c r="L2410" s="444">
        <f t="shared" ca="1" si="147"/>
        <v>-2019902861.3844132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-2019902861.3844132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-8416261.9224350546</v>
      </c>
      <c r="L2411" s="444">
        <f t="shared" ca="1" si="147"/>
        <v>-2028319123.3068483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-2028319123.3068483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-8451329.6804452017</v>
      </c>
      <c r="L2412" s="444">
        <f t="shared" ca="1" si="147"/>
        <v>-2036770452.9872935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-2036770452.9872935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-8486543.5541137233</v>
      </c>
      <c r="L2413" s="444">
        <f t="shared" ca="1" si="147"/>
        <v>-2045256996.5414071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-2045256996.5414071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-8521904.152255863</v>
      </c>
      <c r="L2414" s="444">
        <f t="shared" ca="1" si="147"/>
        <v>-2053778900.6936629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-2053778900.6936629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-8557412.0862235948</v>
      </c>
      <c r="L2415" s="444">
        <f t="shared" ca="1" si="147"/>
        <v>-2062336312.7798865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-2062336312.7798865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-8593067.9699161928</v>
      </c>
      <c r="L2416" s="444">
        <f t="shared" ca="1" si="147"/>
        <v>-2070929380.7498026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-2070929380.7498026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-8628872.4197908435</v>
      </c>
      <c r="L2417" s="444">
        <f t="shared" ca="1" si="147"/>
        <v>-2079558253.1695933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-2079558253.1695933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-8664826.0548733044</v>
      </c>
      <c r="L2418" s="444">
        <f t="shared" ca="1" si="147"/>
        <v>-2088223079.2244666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-2088223079.2244666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-8700929.4967686124</v>
      </c>
      <c r="L2419" s="444">
        <f t="shared" ca="1" si="147"/>
        <v>-2096924008.7212353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-2096924008.7212353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-8737183.3696718141</v>
      </c>
      <c r="L2420" s="444">
        <f t="shared" ca="1" si="147"/>
        <v>-2105661192.0909071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-2105661192.0909071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-8773588.3003787789</v>
      </c>
      <c r="L2421" s="444">
        <f t="shared" ca="1" si="147"/>
        <v>-2114434780.3912859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-2114434780.3912859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-8810144.9182970263</v>
      </c>
      <c r="L2422" s="444">
        <f t="shared" ca="1" si="147"/>
        <v>-2123244925.3095829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-2123244925.3095829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-8846853.8554565962</v>
      </c>
      <c r="L2423" s="444">
        <f t="shared" ca="1" si="147"/>
        <v>-2132091779.1650395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-2132091779.1650395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-8883715.746520998</v>
      </c>
      <c r="L2424" s="444">
        <f t="shared" ca="1" si="147"/>
        <v>-2140975494.9115605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-2140975494.9115605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-8920731.2287981696</v>
      </c>
      <c r="L2425" s="444">
        <f t="shared" ca="1" si="147"/>
        <v>-2149896226.1403589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-2149896226.1403589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-8957900.942251496</v>
      </c>
      <c r="L2426" s="444">
        <f t="shared" ca="1" si="147"/>
        <v>-2158854127.0826106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-2158854127.0826106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-8995225.529510878</v>
      </c>
      <c r="L2427" s="444">
        <f t="shared" ca="1" si="147"/>
        <v>-2167849352.6121216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-2167849352.6121216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-9032705.6358838398</v>
      </c>
      <c r="L2428" s="444">
        <f t="shared" ca="1" si="147"/>
        <v>-2176882058.2480054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-2176882058.2480054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-9070341.9093666896</v>
      </c>
      <c r="L2429" s="444">
        <f t="shared" ca="1" si="147"/>
        <v>-2185952400.157372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-2185952400.157372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-9108135.0006557163</v>
      </c>
      <c r="L2430" s="444">
        <f t="shared" ca="1" si="147"/>
        <v>-2195060535.1580276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-2195060535.1580276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-9146085.5631584488</v>
      </c>
      <c r="L2431" s="444">
        <f t="shared" ca="1" si="147"/>
        <v>-2204206620.7211862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-2204206620.7211862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-9184194.2530049421</v>
      </c>
      <c r="L2432" s="444">
        <f t="shared" ca="1" si="147"/>
        <v>-2213390814.9741912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-2213390814.9741912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-9222461.72905913</v>
      </c>
      <c r="L2433" s="444">
        <f t="shared" ca="1" si="147"/>
        <v>-2222613276.7032504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-2222613276.7032504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-9260888.6529302094</v>
      </c>
      <c r="L2434" s="444">
        <f t="shared" ca="1" si="147"/>
        <v>-2231874165.3561807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-2231874165.3561807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-9299475.6889840867</v>
      </c>
      <c r="L2435" s="444">
        <f t="shared" ca="1" si="147"/>
        <v>-2241173641.0451646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-2241173641.0451646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-9338223.5043548532</v>
      </c>
      <c r="L2436" s="444">
        <f t="shared" ca="1" si="147"/>
        <v>-2250511864.5495195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-2250511864.5495195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-9377132.7689563315</v>
      </c>
      <c r="L2437" s="444">
        <f t="shared" ca="1" si="147"/>
        <v>-2259888997.3184757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-2259888997.3184757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-9416204.1554936487</v>
      </c>
      <c r="L2438" s="444">
        <f t="shared" ca="1" si="147"/>
        <v>-2269305201.4739695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-2269305201.4739695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-9455438.3394748718</v>
      </c>
      <c r="L2439" s="444">
        <f t="shared" ca="1" si="147"/>
        <v>-2278760639.8134441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-2278760639.8134441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-9494835.9992226847</v>
      </c>
      <c r="L2440" s="444">
        <f t="shared" ca="1" si="147"/>
        <v>-2288255475.8126669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-2288255475.8126669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-9534397.8158861119</v>
      </c>
      <c r="L2441" s="444">
        <f t="shared" ca="1" si="147"/>
        <v>-2297789873.6285529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-2297789873.6285529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-9574124.4734523036</v>
      </c>
      <c r="L2442" s="444">
        <f t="shared" ca="1" si="147"/>
        <v>-2307363998.102005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-2307363998.102005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-9614016.6587583534</v>
      </c>
      <c r="L2443" s="444">
        <f t="shared" ca="1" si="147"/>
        <v>-2316978014.7607632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-2316978014.7607632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-9654075.0615031794</v>
      </c>
      <c r="L2444" s="444">
        <f t="shared" ca="1" si="147"/>
        <v>-2326632089.8222666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-2326632089.8222666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-9694300.374259444</v>
      </c>
      <c r="L2445" s="444">
        <f t="shared" ca="1" si="147"/>
        <v>-2336326390.1965261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-2336326390.1965261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-9734693.2924855258</v>
      </c>
      <c r="L2446" s="444">
        <f t="shared" ca="1" si="147"/>
        <v>-2346061083.4890118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-2346061083.4890118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-9775254.5145375486</v>
      </c>
      <c r="L2447" s="444">
        <f t="shared" ca="1" si="147"/>
        <v>-2355836338.0035491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-2355836338.0035491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-9815984.7416814547</v>
      </c>
      <c r="L2448" s="444">
        <f t="shared" ca="1" si="147"/>
        <v>-2365652322.7452307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-2365652322.7452307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-9856884.6781051271</v>
      </c>
      <c r="L2449" s="444">
        <f t="shared" ca="1" si="147"/>
        <v>-2375509207.423336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-2375509207.423336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-9897955.0309305675</v>
      </c>
      <c r="L2450" s="444">
        <f t="shared" ca="1" si="147"/>
        <v>-2385407162.4542665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-2385407162.4542665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-9939196.51022611</v>
      </c>
      <c r="L2451" s="444">
        <f t="shared" ca="1" si="147"/>
        <v>-2395346358.9644928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-2395346358.9644928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-9980609.8290187195</v>
      </c>
      <c r="L2452" s="444">
        <f t="shared" ca="1" si="147"/>
        <v>-2405326968.7935114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-2405326968.7935114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-10022195.703306297</v>
      </c>
      <c r="L2453" s="444">
        <f t="shared" ca="1" si="147"/>
        <v>-2415349164.4968176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-2415349164.4968176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-10063954.852070073</v>
      </c>
      <c r="L2454" s="444">
        <f t="shared" ca="1" si="147"/>
        <v>-2425413119.3488874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-2425413119.3488874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-10105887.997287031</v>
      </c>
      <c r="L2455" s="444">
        <f t="shared" ca="1" si="147"/>
        <v>-2435519007.3461742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-2435519007.3461742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-10147995.863942392</v>
      </c>
      <c r="L2456" s="444">
        <f t="shared" ca="1" si="147"/>
        <v>-2445667003.2101169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-2445667003.2101169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-10190279.180042153</v>
      </c>
      <c r="L2457" s="444">
        <f t="shared" ca="1" si="147"/>
        <v>-2455857282.3901591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-2455857282.3901591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-10232738.676625663</v>
      </c>
      <c r="L2458" s="444">
        <f t="shared" ca="1" si="147"/>
        <v>-2466090021.0667849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-2466090021.0667849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-10275375.08777827</v>
      </c>
      <c r="L2459" s="444">
        <f t="shared" ca="1" si="147"/>
        <v>-2476365396.154563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-2476365396.154563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-10318189.150644012</v>
      </c>
      <c r="L2460" s="444">
        <f t="shared" ca="1" si="147"/>
        <v>-2486683585.3052068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-2486683585.3052068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-10361181.605438361</v>
      </c>
      <c r="L2461" s="444">
        <f t="shared" ca="1" si="147"/>
        <v>-2497044766.910645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-2497044766.910645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-10404353.19546102</v>
      </c>
      <c r="L2462" s="444">
        <f t="shared" ca="1" si="147"/>
        <v>-2507449120.1061058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-2507449120.1061058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-10447704.667108774</v>
      </c>
      <c r="L2463" s="444">
        <f t="shared" ca="1" si="147"/>
        <v>-2517896824.7732143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-2517896824.7732143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-10491236.769888394</v>
      </c>
      <c r="L2464" s="444">
        <f t="shared" ca="1" si="147"/>
        <v>-2528388061.5431027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-2528388061.5431027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-10534950.256429594</v>
      </c>
      <c r="L2465" s="444">
        <f t="shared" ca="1" si="147"/>
        <v>-2538923011.7995324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-2538923011.7995324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-10578845.882498052</v>
      </c>
      <c r="L2466" s="444">
        <f t="shared" ca="1" si="147"/>
        <v>-2549501857.6820307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-2549501857.6820307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-10622924.407008462</v>
      </c>
      <c r="L2467" s="444">
        <f t="shared" ca="1" si="147"/>
        <v>-2560124782.0890393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-2560124782.0890393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-10667186.592037663</v>
      </c>
      <c r="L2468" s="444">
        <f t="shared" ca="1" si="147"/>
        <v>-2570791968.681077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-2570791968.681077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-10711633.202837821</v>
      </c>
      <c r="L2469" s="444">
        <f t="shared" ca="1" si="147"/>
        <v>-2581503601.8839149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-2581503601.8839149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-10756265.007849645</v>
      </c>
      <c r="L2470" s="444">
        <f t="shared" ca="1" si="147"/>
        <v>-2592259866.8917646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-2592259866.8917646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-10801082.778715685</v>
      </c>
      <c r="L2471" s="444">
        <f t="shared" ca="1" si="147"/>
        <v>-2603060949.6704803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-2603060949.6704803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-10846087.290293667</v>
      </c>
      <c r="L2472" s="444">
        <f t="shared" ca="1" si="147"/>
        <v>-2613907036.9607739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-2613907036.9607739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-10891279.320669891</v>
      </c>
      <c r="L2473" s="444">
        <f t="shared" ca="1" si="147"/>
        <v>-2624798316.2814441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-2624798316.2814441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-10936659.651172683</v>
      </c>
      <c r="L2474" s="444">
        <f t="shared" ca="1" si="147"/>
        <v>-2635734975.9326167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-2635734975.9326167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-10982229.066385902</v>
      </c>
      <c r="L2475" s="444">
        <f t="shared" ca="1" si="147"/>
        <v>-2646717204.9990025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-2646717204.9990025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-11027988.35416251</v>
      </c>
      <c r="L2476" s="444">
        <f t="shared" ca="1" si="147"/>
        <v>-2657745193.3531651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-2657745193.3531651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-11073938.305638188</v>
      </c>
      <c r="L2477" s="444">
        <f t="shared" ca="1" si="147"/>
        <v>-2668819131.6588035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-2668819131.6588035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-11120079.715245014</v>
      </c>
      <c r="L2478" s="444">
        <f t="shared" ca="1" si="147"/>
        <v>-2679939211.3740487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-2679939211.3740487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-11166413.380725203</v>
      </c>
      <c r="L2479" s="444">
        <f t="shared" ca="1" si="147"/>
        <v>-2691105624.7547741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-2691105624.7547741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-11212940.103144892</v>
      </c>
      <c r="L2480" s="444">
        <f t="shared" ca="1" si="147"/>
        <v>-2702318564.8579192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-2702318564.8579192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-11259660.686907997</v>
      </c>
      <c r="L2481" s="444">
        <f t="shared" ca="1" si="147"/>
        <v>-2713578225.544827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-2713578225.544827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-11306575.939770112</v>
      </c>
      <c r="L2482" s="444">
        <f t="shared" ca="1" si="147"/>
        <v>-2724884801.4845972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-2724884801.4845972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-11353686.672852488</v>
      </c>
      <c r="L2483" s="444">
        <f t="shared" ca="1" si="147"/>
        <v>-2736238488.1574497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-2736238488.1574497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-11400993.70065604</v>
      </c>
      <c r="L2484" s="444">
        <f t="shared" ca="1" si="147"/>
        <v>-2747639481.8581057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-2747639481.8581057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-11448497.841075441</v>
      </c>
      <c r="L2485" s="444">
        <f t="shared" ca="1" si="147"/>
        <v>-2759087979.6991811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-2759087979.6991811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-11496199.915413255</v>
      </c>
      <c r="L2486" s="444">
        <f t="shared" ca="1" si="147"/>
        <v>-2770584179.6145945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-2770584179.6145945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-11544100.748394143</v>
      </c>
      <c r="L2487" s="444">
        <f t="shared" ca="1" si="147"/>
        <v>-2782128280.3629885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-2782128280.3629885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-11592201.168179119</v>
      </c>
      <c r="L2488" s="444">
        <f t="shared" ca="1" si="147"/>
        <v>-2793720481.5311675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-2793720481.5311675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-11640502.006379865</v>
      </c>
      <c r="L2489" s="444">
        <f t="shared" ca="1" si="147"/>
        <v>-2805360983.5375476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-2805360983.5375476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-11689004.098073116</v>
      </c>
      <c r="L2490" s="444">
        <f t="shared" ca="1" si="147"/>
        <v>-2817049987.6356206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-2817049987.6356206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-11737708.281815086</v>
      </c>
      <c r="L2491" s="444">
        <f t="shared" ca="1" si="147"/>
        <v>-2828787695.9174356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-2828787695.9174356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-11786615.399655981</v>
      </c>
      <c r="L2492" s="444">
        <f t="shared" ca="1" si="147"/>
        <v>-2840574311.3170915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-2840574311.3170915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-11835726.297154548</v>
      </c>
      <c r="L2493" s="444">
        <f t="shared" ca="1" si="147"/>
        <v>-2852410037.6142459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-2852410037.6142459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-11885041.823392691</v>
      </c>
      <c r="L2494" s="444">
        <f t="shared" ca="1" si="147"/>
        <v>-2864295079.4376388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-2864295079.4376388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-11934562.830990162</v>
      </c>
      <c r="L2495" s="444">
        <f t="shared" ca="1" si="147"/>
        <v>-2876229642.2686291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-2876229642.2686291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-11984290.176119288</v>
      </c>
      <c r="L2496" s="444">
        <f t="shared" ca="1" si="147"/>
        <v>-2888213932.4447484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-2888213932.4447484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-12034224.718519785</v>
      </c>
      <c r="L2497" s="444">
        <f t="shared" ca="1" si="147"/>
        <v>-2900248157.1632681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-2900248157.1632681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-12084367.321513617</v>
      </c>
      <c r="L2498" s="444">
        <f t="shared" ca="1" si="147"/>
        <v>-2912332524.4847817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-2912332524.4847817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-12134718.852019925</v>
      </c>
      <c r="L2499" s="444">
        <f t="shared" ca="1" si="147"/>
        <v>-2924467243.3368015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-2924467243.3368015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-12185280.180570006</v>
      </c>
      <c r="L2500" s="444">
        <f t="shared" ca="1" si="147"/>
        <v>-2936652523.5173717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-2936652523.5173717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-12236052.181322381</v>
      </c>
      <c r="L2501" s="444">
        <f t="shared" ca="1" si="147"/>
        <v>-2948888575.6986942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-2948888575.6986942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-12287035.732077893</v>
      </c>
      <c r="L2502" s="444">
        <f t="shared" ca="1" si="147"/>
        <v>-2961175611.4307723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-2961175611.4307723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-12338231.714294884</v>
      </c>
      <c r="L2503" s="444">
        <f t="shared" ca="1" si="147"/>
        <v>-2973513843.1450672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-2973513843.1450672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-12389641.013104446</v>
      </c>
      <c r="L2504" s="444">
        <f t="shared" ca="1" si="147"/>
        <v>-2985903484.1581717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-2985903484.1581717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-12441264.517325714</v>
      </c>
      <c r="L2505" s="444">
        <f t="shared" ca="1" si="147"/>
        <v>-2998344748.6754975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-2998344748.6754975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-12493103.119481239</v>
      </c>
      <c r="L2506" s="444">
        <f t="shared" ca="1" si="147"/>
        <v>-3010837851.7949786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-3010837851.7949786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-12545157.715812411</v>
      </c>
      <c r="L2507" s="444">
        <f t="shared" ca="1" si="147"/>
        <v>-3023383009.5107908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-3023383009.5107908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-12597429.206294961</v>
      </c>
      <c r="L2508" s="444">
        <f t="shared" ca="1" si="147"/>
        <v>-3035980438.7170858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-3035980438.7170858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-12649918.494654525</v>
      </c>
      <c r="L2509" s="444">
        <f t="shared" ca="1" si="147"/>
        <v>-3048630357.2117405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-3048630357.2117405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-12702626.488382252</v>
      </c>
      <c r="L2510" s="444">
        <f t="shared" ca="1" si="147"/>
        <v>-3061332983.7001228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-3061332983.7001228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-12755554.098750511</v>
      </c>
      <c r="L2511" s="444">
        <f t="shared" ca="1" si="147"/>
        <v>-3074088537.7988734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-3074088537.7988734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-12808702.240828639</v>
      </c>
      <c r="L2512" s="444">
        <f t="shared" ca="1" si="147"/>
        <v>-3086897240.0397019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-3086897240.0397019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-12862071.833498757</v>
      </c>
      <c r="L2513" s="444">
        <f t="shared" ca="1" si="147"/>
        <v>-3099759311.8732009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-3099759311.8732009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-12915663.799471671</v>
      </c>
      <c r="L2514" s="444">
        <f t="shared" ca="1" si="147"/>
        <v>-3112674975.6726727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-3112674975.6726727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-12969479.065302802</v>
      </c>
      <c r="L2515" s="444">
        <f t="shared" ca="1" si="147"/>
        <v>-3125644454.7379756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-3125644454.7379756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-13023518.561408231</v>
      </c>
      <c r="L2516" s="444">
        <f t="shared" ca="1" si="147"/>
        <v>-3138667973.2993836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-3138667973.2993836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-13077783.222080765</v>
      </c>
      <c r="L2517" s="444">
        <f t="shared" ca="1" si="147"/>
        <v>-3151745756.5214643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-3151745756.5214643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-13132273.985506101</v>
      </c>
      <c r="L2518" s="444">
        <f t="shared" ca="1" si="147"/>
        <v>-3164878030.5069704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-3164878030.5069704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-13186991.793779043</v>
      </c>
      <c r="L2519" s="444">
        <f t="shared" ca="1" si="147"/>
        <v>-3178065022.3007493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-3178065022.3007493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-13241937.592919789</v>
      </c>
      <c r="L2520" s="444">
        <f t="shared" ca="1" si="147"/>
        <v>-3191306959.8936691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-3191306959.8936691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-13297112.332890287</v>
      </c>
      <c r="L2521" s="444">
        <f t="shared" ca="1" si="147"/>
        <v>-3204604072.2265596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-3204604072.2265596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-13352516.967610665</v>
      </c>
      <c r="L2522" s="444">
        <f t="shared" ca="1" si="147"/>
        <v>-3217956589.1941705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-3217956589.1941705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-13408152.454975709</v>
      </c>
      <c r="L2523" s="444">
        <f t="shared" ca="1" si="147"/>
        <v>-3231364741.6491461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-3231364741.6491461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-13464019.756871441</v>
      </c>
      <c r="L2524" s="444">
        <f t="shared" ca="1" si="147"/>
        <v>-3244828761.4060173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-3244828761.4060173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-13520119.839191739</v>
      </c>
      <c r="L2525" s="444">
        <f t="shared" ca="1" si="147"/>
        <v>-3258348881.2452092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-3258348881.2452092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-13576453.671855038</v>
      </c>
      <c r="L2526" s="444">
        <f t="shared" ca="1" si="147"/>
        <v>-3271925334.9170642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-3271925334.9170642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-13633022.228821101</v>
      </c>
      <c r="L2527" s="444">
        <f t="shared" ca="1" si="147"/>
        <v>-3285558357.1458855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-3285558357.1458855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-13689826.488107856</v>
      </c>
      <c r="L2528" s="444">
        <f t="shared" ca="1" si="147"/>
        <v>-3299248183.6339931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-3299248183.6339931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-13746867.431808304</v>
      </c>
      <c r="L2529" s="444">
        <f t="shared" ca="1" si="147"/>
        <v>-3312995051.0658016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-3312995051.0658016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-13804146.046107506</v>
      </c>
      <c r="L2530" s="444">
        <f t="shared" ca="1" si="147"/>
        <v>-3326799197.1119089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-3326799197.1119089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-13861663.32129962</v>
      </c>
      <c r="L2531" s="444">
        <f t="shared" ca="1" si="147"/>
        <v>-3340660860.4332085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-3340660860.4332085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-13919420.251805035</v>
      </c>
      <c r="L2532" s="444">
        <f t="shared" ca="1" si="147"/>
        <v>-3354580280.6850133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-3354580280.6850133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-13977417.836187556</v>
      </c>
      <c r="L2533" s="444">
        <f t="shared" ca="1" si="147"/>
        <v>-3368557698.5212007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-3368557698.5212007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-14035657.077171668</v>
      </c>
      <c r="L2534" s="444">
        <f t="shared" ca="1" si="147"/>
        <v>-3382593355.5983725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-3382593355.5983725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-14094138.981659885</v>
      </c>
      <c r="L2535" s="444">
        <f t="shared" ca="1" si="147"/>
        <v>-3396687494.5800323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-3396687494.5800323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-14152864.560750134</v>
      </c>
      <c r="L2536" s="444">
        <f t="shared" ca="1" si="147"/>
        <v>-3410840359.1407824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-3410840359.1407824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-14211834.829753259</v>
      </c>
      <c r="L2537" s="444">
        <f t="shared" ca="1" si="147"/>
        <v>-3425052193.9705358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-3425052193.9705358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-14271050.808210565</v>
      </c>
      <c r="L2538" s="444">
        <f t="shared" ca="1" si="147"/>
        <v>-3439323244.7787461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-3439323244.7787461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-14330513.519911442</v>
      </c>
      <c r="L2539" s="444">
        <f t="shared" ca="1" si="147"/>
        <v>-3453653758.2986574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-3453653758.2986574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-14390223.992911072</v>
      </c>
      <c r="L2540" s="444">
        <f t="shared" ca="1" si="147"/>
        <v>-3468043982.2915683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-3468043982.2915683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-14450183.2595482</v>
      </c>
      <c r="L2541" s="444">
        <f t="shared" ca="1" si="147"/>
        <v>-3482494165.5511165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-3482494165.5511165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-14510392.356462987</v>
      </c>
      <c r="L2542" s="444">
        <f t="shared" ca="1" si="147"/>
        <v>-3497004557.9075794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-3497004557.9075794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-14570852.324614914</v>
      </c>
      <c r="L2543" s="444">
        <f t="shared" ca="1" si="147"/>
        <v>-3511575410.2321944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-3511575410.2321944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-14631564.20930081</v>
      </c>
      <c r="L2544" s="444">
        <f t="shared" ca="1" si="147"/>
        <v>-3526206974.4414954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-3526206974.4414954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-14692529.060172897</v>
      </c>
      <c r="L2545" s="444">
        <f t="shared" ca="1" si="147"/>
        <v>-3540899503.5016685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-3540899503.5016685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-14753747.93125695</v>
      </c>
      <c r="L2546" s="444">
        <f t="shared" ca="1" si="147"/>
        <v>-3555653251.4329252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-3555653251.4329252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-14815221.880970523</v>
      </c>
      <c r="L2547" s="444">
        <f t="shared" ca="1" si="147"/>
        <v>-3570468473.3138957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-3570468473.3138957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-14876951.972141232</v>
      </c>
      <c r="L2548" s="444">
        <f t="shared" ca="1" si="147"/>
        <v>-3585345425.286037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-3585345425.286037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-14938939.272025151</v>
      </c>
      <c r="L2549" s="444">
        <f t="shared" ca="1" si="147"/>
        <v>-3600284364.5580621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-3600284364.5580621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-15001184.852325259</v>
      </c>
      <c r="L2550" s="444">
        <f t="shared" ca="1" si="147"/>
        <v>-3615285549.4103875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-3615285549.4103875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-15063689.789209947</v>
      </c>
      <c r="L2551" s="444">
        <f t="shared" ca="1" si="147"/>
        <v>-3630349239.1995974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-3630349239.1995974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-15126455.163331656</v>
      </c>
      <c r="L2552" s="444">
        <f t="shared" ca="1" si="147"/>
        <v>-3645475694.3629289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-3645475694.3629289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-15189482.059845537</v>
      </c>
      <c r="L2553" s="444">
        <f t="shared" ca="1" si="147"/>
        <v>-3660665176.4227743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-3660665176.4227743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-15252771.568428224</v>
      </c>
      <c r="L2554" s="444">
        <f t="shared" ca="1" si="147"/>
        <v>-3675917947.9912024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-3675917947.9912024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-15316324.783296674</v>
      </c>
      <c r="L2555" s="444">
        <f t="shared" ca="1" si="147"/>
        <v>-3691234272.7744989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-3691234272.7744989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-15380142.803227078</v>
      </c>
      <c r="L2556" s="444">
        <f t="shared" ca="1" si="147"/>
        <v>-3706614415.5777259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-3706614415.5777259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-15444226.731573857</v>
      </c>
      <c r="L2557" s="444">
        <f t="shared" ca="1" si="147"/>
        <v>-3722058642.3092999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-3722058642.3092999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-15508577.67628875</v>
      </c>
      <c r="L2558" s="444">
        <f t="shared" ref="L2558:L2812" ca="1" si="152">I2558-J2558+K2558</f>
        <v>-3737567219.9855886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-3737567219.9855886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-15573196.74993995</v>
      </c>
      <c r="L2559" s="444">
        <f t="shared" ca="1" si="152"/>
        <v>-3753140416.7355285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-3753140416.7355285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-15638085.069731368</v>
      </c>
      <c r="L2560" s="444">
        <f t="shared" ca="1" si="152"/>
        <v>-3768778501.8052597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-3768778501.8052597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-15703243.757521914</v>
      </c>
      <c r="L2561" s="444">
        <f t="shared" ca="1" si="152"/>
        <v>-3784481745.5627818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-3784481745.5627818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-15768673.939844923</v>
      </c>
      <c r="L2562" s="444">
        <f t="shared" ca="1" si="152"/>
        <v>-3800250419.5026269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-3800250419.5026269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-15834376.74792761</v>
      </c>
      <c r="L2563" s="444">
        <f t="shared" ca="1" si="152"/>
        <v>-3816084796.2505546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-3816084796.2505546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-15900353.317710644</v>
      </c>
      <c r="L2564" s="444">
        <f t="shared" ca="1" si="152"/>
        <v>-3831985149.5682654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-3831985149.5682654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-15966604.789867772</v>
      </c>
      <c r="L2565" s="444">
        <f t="shared" ca="1" si="152"/>
        <v>-3847951754.3581333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-3847951754.3581333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-16033132.309825553</v>
      </c>
      <c r="L2566" s="444">
        <f t="shared" ca="1" si="152"/>
        <v>-3863984886.6679587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-3863984886.6679587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-16099937.027783161</v>
      </c>
      <c r="L2567" s="444">
        <f t="shared" ca="1" si="152"/>
        <v>-3880084823.6957421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-3880084823.6957421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-16167020.098732259</v>
      </c>
      <c r="L2568" s="444">
        <f t="shared" ca="1" si="152"/>
        <v>-3896251843.7944746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-3896251843.7944746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-16234382.682476977</v>
      </c>
      <c r="L2569" s="444">
        <f t="shared" ca="1" si="152"/>
        <v>-3912486226.4769516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-3912486226.4769516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-16302025.943653964</v>
      </c>
      <c r="L2570" s="444">
        <f t="shared" ca="1" si="152"/>
        <v>-3928788252.4206057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-3928788252.4206057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-16369951.051752524</v>
      </c>
      <c r="L2571" s="444">
        <f t="shared" ca="1" si="152"/>
        <v>-3945158203.4723582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-3945158203.4723582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-16438159.181134826</v>
      </c>
      <c r="L2572" s="444">
        <f t="shared" ca="1" si="152"/>
        <v>-3961596362.6534929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-3961596362.6534929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-16506651.51105622</v>
      </c>
      <c r="L2573" s="444">
        <f t="shared" ca="1" si="152"/>
        <v>-3978103014.1645494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-3978103014.1645494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-16575429.225685623</v>
      </c>
      <c r="L2574" s="444">
        <f t="shared" ca="1" si="152"/>
        <v>-3994678443.3902349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-3994678443.3902349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-16644493.514125979</v>
      </c>
      <c r="L2575" s="444">
        <f t="shared" ca="1" si="152"/>
        <v>-4011322936.9043608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-4011322936.9043608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-16713845.570434837</v>
      </c>
      <c r="L2576" s="444">
        <f t="shared" ca="1" si="152"/>
        <v>-4028036782.4747958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-4028036782.4747958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-16783486.593644984</v>
      </c>
      <c r="L2577" s="444">
        <f t="shared" ca="1" si="152"/>
        <v>-4044820269.0684409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-4044820269.0684409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-16853417.787785169</v>
      </c>
      <c r="L2578" s="444">
        <f t="shared" ca="1" si="152"/>
        <v>-4061673686.856226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-4061673686.856226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-16923640.361900941</v>
      </c>
      <c r="L2579" s="444">
        <f t="shared" ca="1" si="152"/>
        <v>-4078597327.2181268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-4078597327.2181268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-16994155.530075528</v>
      </c>
      <c r="L2580" s="444">
        <f t="shared" ca="1" si="152"/>
        <v>-4095591482.7482023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-4095591482.7482023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-17064964.511450842</v>
      </c>
      <c r="L2581" s="444">
        <f t="shared" ca="1" si="152"/>
        <v>-4112656447.2596531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-4112656447.2596531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-17136068.530248553</v>
      </c>
      <c r="L2582" s="444">
        <f t="shared" ca="1" si="152"/>
        <v>-4129792515.7899017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-4129792515.7899017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-17207468.815791257</v>
      </c>
      <c r="L2583" s="444">
        <f t="shared" ca="1" si="152"/>
        <v>-4146999984.6056929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-4146999984.6056929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-17279166.602523722</v>
      </c>
      <c r="L2584" s="444">
        <f t="shared" ca="1" si="152"/>
        <v>-4164279151.2082167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-4164279151.2082167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-17351163.130034238</v>
      </c>
      <c r="L2585" s="444">
        <f t="shared" ca="1" si="152"/>
        <v>-4181630314.3382511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-4181630314.3382511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-17423459.643076047</v>
      </c>
      <c r="L2586" s="444">
        <f t="shared" ca="1" si="152"/>
        <v>-4199053773.9813271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-4199053773.9813271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-17496057.391588859</v>
      </c>
      <c r="L2587" s="444">
        <f t="shared" ca="1" si="152"/>
        <v>-4216549831.3729157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-4216549831.3729157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-17568957.630720485</v>
      </c>
      <c r="L2588" s="444">
        <f t="shared" ca="1" si="152"/>
        <v>-4234118789.0036364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-4234118789.0036364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-17642161.620848484</v>
      </c>
      <c r="L2589" s="444">
        <f t="shared" ca="1" si="152"/>
        <v>-4251760950.624485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-4251760950.624485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-17715670.627602022</v>
      </c>
      <c r="L2590" s="444">
        <f t="shared" ca="1" si="152"/>
        <v>-4269476621.2520871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-4269476621.2520871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-17789485.921883695</v>
      </c>
      <c r="L2591" s="444">
        <f t="shared" ca="1" si="152"/>
        <v>-4287266107.1739707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-4287266107.1739707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-17863608.779891543</v>
      </c>
      <c r="L2592" s="444">
        <f t="shared" ca="1" si="152"/>
        <v>-4305129715.9538622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-4305129715.9538622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-17938040.483141091</v>
      </c>
      <c r="L2593" s="444">
        <f t="shared" ca="1" si="152"/>
        <v>-4323067756.4370031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-4323067756.4370031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-18012782.318487514</v>
      </c>
      <c r="L2594" s="444">
        <f t="shared" ca="1" si="152"/>
        <v>-4341080538.7554903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-4341080538.7554903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-18087835.578147877</v>
      </c>
      <c r="L2595" s="444">
        <f t="shared" ca="1" si="152"/>
        <v>-4359168374.3336382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-4359168374.3336382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-18163201.559723493</v>
      </c>
      <c r="L2596" s="444">
        <f t="shared" ca="1" si="152"/>
        <v>-4377331575.893362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-4377331575.893362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-18238881.56622234</v>
      </c>
      <c r="L2597" s="444">
        <f t="shared" ca="1" si="152"/>
        <v>-4395570457.4595842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-4395570457.4595842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-18314876.906081602</v>
      </c>
      <c r="L2598" s="444">
        <f t="shared" ca="1" si="152"/>
        <v>-4413885334.3656654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-4413885334.3656654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-18391188.893190272</v>
      </c>
      <c r="L2599" s="444">
        <f t="shared" ca="1" si="152"/>
        <v>-4432276523.2588558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-4432276523.2588558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-18467818.8469119</v>
      </c>
      <c r="L2600" s="444">
        <f t="shared" ca="1" si="152"/>
        <v>-4450744342.1057673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-4450744342.1057673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-18544768.092107363</v>
      </c>
      <c r="L2601" s="444">
        <f t="shared" ca="1" si="152"/>
        <v>-4469289110.197875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-4469289110.197875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-18622037.959157813</v>
      </c>
      <c r="L2602" s="444">
        <f t="shared" ca="1" si="152"/>
        <v>-4487911148.157033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-4487911148.157033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-18699629.783987638</v>
      </c>
      <c r="L2603" s="444">
        <f t="shared" ca="1" si="152"/>
        <v>-4506610777.941021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-4506610777.941021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-18777544.908087589</v>
      </c>
      <c r="L2604" s="444">
        <f t="shared" ca="1" si="152"/>
        <v>-4525388322.8491087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-4525388322.8491087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-18855784.678537954</v>
      </c>
      <c r="L2605" s="444">
        <f t="shared" ca="1" si="152"/>
        <v>-4544244107.527647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-4544244107.527647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-18934350.448031861</v>
      </c>
      <c r="L2606" s="444">
        <f t="shared" ca="1" si="152"/>
        <v>-4563178457.9756784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-4563178457.9756784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-19013243.57489866</v>
      </c>
      <c r="L2607" s="444">
        <f t="shared" ca="1" si="152"/>
        <v>-4582191701.5505772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-4582191701.5505772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-19092465.423127405</v>
      </c>
      <c r="L2608" s="444">
        <f t="shared" ca="1" si="152"/>
        <v>-4601284166.9737043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-4601284166.9737043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-19172017.362390436</v>
      </c>
      <c r="L2609" s="444">
        <f t="shared" ca="1" si="152"/>
        <v>-4620456184.3360949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-4620456184.3360949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-19251900.768067062</v>
      </c>
      <c r="L2610" s="444">
        <f t="shared" ca="1" si="152"/>
        <v>-4639708085.1041622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-4639708085.1041622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-19332117.021267343</v>
      </c>
      <c r="L2611" s="444">
        <f t="shared" ca="1" si="152"/>
        <v>-4659040202.1254292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-4659040202.1254292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-19412667.508855954</v>
      </c>
      <c r="L2612" s="444">
        <f t="shared" ca="1" si="152"/>
        <v>-4678452869.634285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-4678452869.634285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-19493553.623476189</v>
      </c>
      <c r="L2613" s="444">
        <f t="shared" ca="1" si="152"/>
        <v>-4697946423.257761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-4697946423.257761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-19574776.763574004</v>
      </c>
      <c r="L2614" s="444">
        <f t="shared" ca="1" si="152"/>
        <v>-4717521200.0213346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-4717521200.0213346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-19656338.333422229</v>
      </c>
      <c r="L2615" s="444">
        <f t="shared" ca="1" si="152"/>
        <v>-4737177538.3547573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-4737177538.3547573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-19738239.743144821</v>
      </c>
      <c r="L2616" s="444">
        <f t="shared" ca="1" si="152"/>
        <v>-4756915778.0979023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-4756915778.0979023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-19820482.408741258</v>
      </c>
      <c r="L2617" s="444">
        <f t="shared" ca="1" si="152"/>
        <v>-4776736260.5066433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-4776736260.5066433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-19903067.752111014</v>
      </c>
      <c r="L2618" s="444">
        <f t="shared" ca="1" si="152"/>
        <v>-4796639328.2587547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-4796639328.2587547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-19985997.201078143</v>
      </c>
      <c r="L2619" s="444">
        <f t="shared" ca="1" si="152"/>
        <v>-4816625325.4598331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-4816625325.4598331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-20069272.189415973</v>
      </c>
      <c r="L2620" s="444">
        <f t="shared" ca="1" si="152"/>
        <v>-4836694597.6492491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-4836694597.6492491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-20152894.15687187</v>
      </c>
      <c r="L2621" s="444">
        <f t="shared" ca="1" si="152"/>
        <v>-4856847491.8061209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-4856847491.8061209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-20236864.549192172</v>
      </c>
      <c r="L2622" s="444">
        <f t="shared" ca="1" si="152"/>
        <v>-4877084356.3553133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-4877084356.3553133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-20321184.818147138</v>
      </c>
      <c r="L2623" s="444">
        <f t="shared" ca="1" si="152"/>
        <v>-4897405541.17346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-4897405541.17346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-20405856.421556082</v>
      </c>
      <c r="L2624" s="444">
        <f t="shared" ca="1" si="152"/>
        <v>-4917811397.5950165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-4917811397.5950165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-20490880.823312569</v>
      </c>
      <c r="L2625" s="444">
        <f t="shared" ca="1" si="152"/>
        <v>-4938302278.4183292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-4938302278.4183292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-20576259.493409704</v>
      </c>
      <c r="L2626" s="444">
        <f t="shared" ca="1" si="152"/>
        <v>-4958878537.9117393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-4958878537.9117393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-20661993.907965582</v>
      </c>
      <c r="L2627" s="444">
        <f t="shared" ca="1" si="152"/>
        <v>-4979540531.819705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-4979540531.819705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-20748085.54924877</v>
      </c>
      <c r="L2628" s="444">
        <f t="shared" ca="1" si="152"/>
        <v>-5000288617.3689537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-5000288617.3689537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-20834535.905703973</v>
      </c>
      <c r="L2629" s="444">
        <f t="shared" ca="1" si="152"/>
        <v>-5021123153.2746572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-5021123153.2746572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-20921346.471977737</v>
      </c>
      <c r="L2630" s="444">
        <f t="shared" ca="1" si="152"/>
        <v>-5042044499.7466354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-5042044499.7466354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-21008518.748944312</v>
      </c>
      <c r="L2631" s="444">
        <f t="shared" ca="1" si="152"/>
        <v>-5063053018.4955797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-5063053018.4955797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-21096054.243731581</v>
      </c>
      <c r="L2632" s="444">
        <f t="shared" ca="1" si="152"/>
        <v>-5084149072.7393112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-5084149072.7393112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-21183954.46974713</v>
      </c>
      <c r="L2633" s="444">
        <f t="shared" ca="1" si="152"/>
        <v>-5105333027.2090588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-5105333027.2090588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-21272220.94670441</v>
      </c>
      <c r="L2634" s="444">
        <f t="shared" ca="1" si="152"/>
        <v>-5126605248.1557636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-5126605248.1557636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-21360855.200649016</v>
      </c>
      <c r="L2635" s="444">
        <f t="shared" ca="1" si="152"/>
        <v>-5147966103.3564129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-5147966103.3564129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-21449858.763985053</v>
      </c>
      <c r="L2636" s="444">
        <f t="shared" ca="1" si="152"/>
        <v>-5169415962.1203976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-5169415962.1203976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-21539233.175501656</v>
      </c>
      <c r="L2637" s="444">
        <f t="shared" ca="1" si="152"/>
        <v>-5190955195.2958994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-5190955195.2958994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-21628979.980399579</v>
      </c>
      <c r="L2638" s="444">
        <f t="shared" ca="1" si="152"/>
        <v>-5212584175.2762985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-5212584175.2762985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-21719100.730317909</v>
      </c>
      <c r="L2639" s="444">
        <f t="shared" ca="1" si="152"/>
        <v>-5234303276.0066166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-5234303276.0066166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-21809596.983360901</v>
      </c>
      <c r="L2640" s="444">
        <f t="shared" ca="1" si="152"/>
        <v>-5256112872.9899778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-5256112872.9899778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-21900470.304124907</v>
      </c>
      <c r="L2641" s="444">
        <f t="shared" ca="1" si="152"/>
        <v>-5278013343.2941027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-5278013343.2941027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-21991722.263725426</v>
      </c>
      <c r="L2642" s="444">
        <f t="shared" ca="1" si="152"/>
        <v>-5300005065.5578279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-5300005065.5578279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-22083354.439824283</v>
      </c>
      <c r="L2643" s="444">
        <f t="shared" ca="1" si="152"/>
        <v>-5322088419.9976521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-5322088419.9976521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-22175368.416656882</v>
      </c>
      <c r="L2644" s="444">
        <f t="shared" ca="1" si="152"/>
        <v>-5344263788.4143085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-5344263788.4143085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-22267765.78505962</v>
      </c>
      <c r="L2645" s="444">
        <f t="shared" ca="1" si="152"/>
        <v>-5366531554.1993685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-5366531554.1993685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-22360548.142497368</v>
      </c>
      <c r="L2646" s="444">
        <f t="shared" ca="1" si="152"/>
        <v>-5388892102.3418655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-5388892102.3418655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-22453717.093091108</v>
      </c>
      <c r="L2647" s="444">
        <f t="shared" ca="1" si="152"/>
        <v>-5411345819.4349566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-5411345819.4349566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-22547274.247645654</v>
      </c>
      <c r="L2648" s="444">
        <f t="shared" ca="1" si="152"/>
        <v>-5433893093.6826019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-5433893093.6826019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-22641221.223677509</v>
      </c>
      <c r="L2649" s="444">
        <f t="shared" ca="1" si="152"/>
        <v>-5456534314.9062796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-5456534314.9062796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-22735559.645442832</v>
      </c>
      <c r="L2650" s="444">
        <f t="shared" ca="1" si="152"/>
        <v>-5479269874.5517225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-5479269874.5517225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-22830291.143965509</v>
      </c>
      <c r="L2651" s="444">
        <f t="shared" ca="1" si="152"/>
        <v>-5502100165.6956882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-5502100165.6956882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-22925417.357065368</v>
      </c>
      <c r="L2652" s="444">
        <f t="shared" ca="1" si="152"/>
        <v>-5525025583.0527534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-5525025583.0527534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-23020939.929386474</v>
      </c>
      <c r="L2653" s="444">
        <f t="shared" ca="1" si="152"/>
        <v>-5548046522.9821396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-5548046522.9821396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-23116860.512425583</v>
      </c>
      <c r="L2654" s="444">
        <f t="shared" ca="1" si="152"/>
        <v>-5571163383.494565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-5571163383.494565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-23213180.764560688</v>
      </c>
      <c r="L2655" s="444">
        <f t="shared" ca="1" si="152"/>
        <v>-5594376564.2591257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-5594376564.2591257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-23309902.351079691</v>
      </c>
      <c r="L2656" s="444">
        <f t="shared" ca="1" si="152"/>
        <v>-5617686466.6102057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-5617686466.6102057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-23407026.944209188</v>
      </c>
      <c r="L2657" s="444">
        <f t="shared" ca="1" si="152"/>
        <v>-5641093493.5544147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-5641093493.5544147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-23504556.223143395</v>
      </c>
      <c r="L2658" s="444">
        <f t="shared" ca="1" si="152"/>
        <v>-5664598049.7775583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-5664598049.7775583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-23602491.874073159</v>
      </c>
      <c r="L2659" s="444">
        <f t="shared" ca="1" si="152"/>
        <v>-5688200541.6516314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-5688200541.6516314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-23700835.590215132</v>
      </c>
      <c r="L2660" s="444">
        <f t="shared" ca="1" si="152"/>
        <v>-5711901377.2418461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-5711901377.2418461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-23799589.071841024</v>
      </c>
      <c r="L2661" s="444">
        <f t="shared" ca="1" si="152"/>
        <v>-5735700966.3136873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-5735700966.3136873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-23898754.026307032</v>
      </c>
      <c r="L2662" s="444">
        <f t="shared" ca="1" si="152"/>
        <v>-5759599720.3399944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-5759599720.3399944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-23998332.16808331</v>
      </c>
      <c r="L2663" s="444">
        <f t="shared" ca="1" si="152"/>
        <v>-5783598052.5080776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-5783598052.5080776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-24098325.218783658</v>
      </c>
      <c r="L2664" s="444">
        <f t="shared" ca="1" si="152"/>
        <v>-5807696377.726861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-5807696377.726861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-24198734.907195255</v>
      </c>
      <c r="L2665" s="444">
        <f t="shared" ca="1" si="152"/>
        <v>-5831895112.6340561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-5831895112.6340561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-24299562.969308566</v>
      </c>
      <c r="L2666" s="444">
        <f t="shared" ca="1" si="152"/>
        <v>-5856194675.6033649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-5856194675.6033649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-24400811.148347355</v>
      </c>
      <c r="L2667" s="444">
        <f t="shared" ca="1" si="152"/>
        <v>-5880595486.7517118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-5880595486.7517118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-24502481.194798797</v>
      </c>
      <c r="L2668" s="444">
        <f t="shared" ca="1" si="152"/>
        <v>-5905097967.9465103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-5905097967.9465103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-24604574.866443794</v>
      </c>
      <c r="L2669" s="444">
        <f t="shared" ca="1" si="152"/>
        <v>-5929702542.8129539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-5929702542.8129539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-24707093.928387307</v>
      </c>
      <c r="L2670" s="444">
        <f t="shared" ca="1" si="152"/>
        <v>-5954409636.7413416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-5954409636.7413416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-24810040.153088924</v>
      </c>
      <c r="L2671" s="444">
        <f t="shared" ca="1" si="152"/>
        <v>-5979219676.8944302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-5979219676.8944302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-24913415.320393458</v>
      </c>
      <c r="L2672" s="444">
        <f t="shared" ca="1" si="152"/>
        <v>-6004133092.2148237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-6004133092.2148237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-25017221.217561767</v>
      </c>
      <c r="L2673" s="444">
        <f t="shared" ca="1" si="152"/>
        <v>-6029150313.4323854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-6029150313.4323854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-25121459.639301606</v>
      </c>
      <c r="L2674" s="444">
        <f t="shared" ca="1" si="152"/>
        <v>-6054271773.0716867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-6054271773.0716867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-25226132.387798693</v>
      </c>
      <c r="L2675" s="444">
        <f t="shared" ca="1" si="152"/>
        <v>-6079497905.4594851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-6079497905.4594851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-25331241.272747856</v>
      </c>
      <c r="L2676" s="444">
        <f t="shared" ca="1" si="152"/>
        <v>-6104829146.732233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-6104829146.732233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-25436788.111384302</v>
      </c>
      <c r="L2677" s="444">
        <f t="shared" ca="1" si="152"/>
        <v>-6130265934.8436174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-6130265934.8436174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-25542774.728515074</v>
      </c>
      <c r="L2678" s="444">
        <f t="shared" ca="1" si="152"/>
        <v>-6155808709.5721321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-6155808709.5721321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-25649202.95655055</v>
      </c>
      <c r="L2679" s="444">
        <f t="shared" ca="1" si="152"/>
        <v>-6181457912.5286827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-6181457912.5286827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-25756074.635536179</v>
      </c>
      <c r="L2680" s="444">
        <f t="shared" ca="1" si="152"/>
        <v>-6207213987.1642189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-6207213987.1642189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-25863391.613184243</v>
      </c>
      <c r="L2681" s="444">
        <f t="shared" ca="1" si="152"/>
        <v>-6233077378.7774029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-6233077378.7774029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-25971155.744905844</v>
      </c>
      <c r="L2682" s="444">
        <f t="shared" ca="1" si="152"/>
        <v>-6259048534.5223083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-6259048534.5223083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-26079368.89384295</v>
      </c>
      <c r="L2683" s="444">
        <f t="shared" ca="1" si="152"/>
        <v>-6285127903.416151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-6285127903.416151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-26188032.93090063</v>
      </c>
      <c r="L2684" s="444">
        <f t="shared" ca="1" si="152"/>
        <v>-6311315936.3470516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-6311315936.3470516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-26297149.73477938</v>
      </c>
      <c r="L2685" s="444">
        <f t="shared" ca="1" si="152"/>
        <v>-6337613086.081831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-6337613086.081831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-26406721.192007627</v>
      </c>
      <c r="L2686" s="444">
        <f t="shared" ca="1" si="152"/>
        <v>-6364019807.273839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-6364019807.273839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-26516749.19697433</v>
      </c>
      <c r="L2687" s="444">
        <f t="shared" ca="1" si="152"/>
        <v>-6390536556.4708138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-6390536556.4708138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-26627235.651961725</v>
      </c>
      <c r="L2688" s="444">
        <f t="shared" ca="1" si="152"/>
        <v>-6417163792.1227751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-6417163792.1227751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-26738182.467178229</v>
      </c>
      <c r="L2689" s="444">
        <f t="shared" ca="1" si="152"/>
        <v>-6443901974.5899534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-6443901974.5899534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-26849591.560791474</v>
      </c>
      <c r="L2690" s="444">
        <f t="shared" ca="1" si="152"/>
        <v>-6470751566.1507444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-6470751566.1507444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-26961464.858961433</v>
      </c>
      <c r="L2691" s="444">
        <f t="shared" ca="1" si="152"/>
        <v>-6497713031.0097055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-6497713031.0097055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-27073804.295873772</v>
      </c>
      <c r="L2692" s="444">
        <f t="shared" ca="1" si="152"/>
        <v>-6524786835.3055792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-6524786835.3055792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-27186611.813773245</v>
      </c>
      <c r="L2693" s="444">
        <f t="shared" ca="1" si="152"/>
        <v>-6551973447.1193523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-6551973447.1193523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-27299889.362997301</v>
      </c>
      <c r="L2694" s="444">
        <f t="shared" ca="1" si="152"/>
        <v>-6579273336.4823494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-6579273336.4823494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-27413638.902009789</v>
      </c>
      <c r="L2695" s="444">
        <f t="shared" ca="1" si="152"/>
        <v>-6606686975.3843594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-6606686975.3843594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-27527862.397434831</v>
      </c>
      <c r="L2696" s="444">
        <f t="shared" ca="1" si="152"/>
        <v>-6634214837.7817945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-6634214837.7817945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-27642561.824090809</v>
      </c>
      <c r="L2697" s="444">
        <f t="shared" ca="1" si="152"/>
        <v>-6661857399.6058855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-6661857399.6058855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-27757739.165024523</v>
      </c>
      <c r="L2698" s="444">
        <f t="shared" ca="1" si="152"/>
        <v>-6689615138.7709103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-6689615138.7709103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-27873396.411545459</v>
      </c>
      <c r="L2699" s="444">
        <f t="shared" ca="1" si="152"/>
        <v>-6717488535.182456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-6717488535.182456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-27989535.563260231</v>
      </c>
      <c r="L2700" s="444">
        <f t="shared" ca="1" si="152"/>
        <v>-6745478070.7457161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-6745478070.7457161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-28106158.628107149</v>
      </c>
      <c r="L2701" s="444">
        <f t="shared" ca="1" si="152"/>
        <v>-6773584229.3738232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-6773584229.3738232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-28223267.62239093</v>
      </c>
      <c r="L2702" s="444">
        <f t="shared" ca="1" si="152"/>
        <v>-6801807496.9962139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-6801807496.9962139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-28340864.570817556</v>
      </c>
      <c r="L2703" s="444">
        <f t="shared" ca="1" si="152"/>
        <v>-6830148361.5670319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-6830148361.5670319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-28458951.506529298</v>
      </c>
      <c r="L2704" s="444">
        <f t="shared" ca="1" si="152"/>
        <v>-6858607313.0735607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-6858607313.0735607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-28577530.471139837</v>
      </c>
      <c r="L2705" s="444">
        <f t="shared" ca="1" si="152"/>
        <v>-6887184843.5447006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-6887184843.5447006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-28696603.514769584</v>
      </c>
      <c r="L2706" s="444">
        <f t="shared" ca="1" si="152"/>
        <v>-6915881447.0594702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-6915881447.0594702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-28816172.696081128</v>
      </c>
      <c r="L2707" s="444">
        <f t="shared" ca="1" si="152"/>
        <v>-6944697619.7555513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-6944697619.7555513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-28936240.082314797</v>
      </c>
      <c r="L2708" s="444">
        <f t="shared" ca="1" si="152"/>
        <v>-6973633859.8378658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-6973633859.8378658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-29056807.749324437</v>
      </c>
      <c r="L2709" s="444">
        <f t="shared" ca="1" si="152"/>
        <v>-7002690667.5871906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-7002690667.5871906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-29177877.781613294</v>
      </c>
      <c r="L2710" s="444">
        <f t="shared" ca="1" si="152"/>
        <v>-7031868545.368804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-7031868545.368804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-29299452.272370014</v>
      </c>
      <c r="L2711" s="444">
        <f t="shared" ca="1" si="152"/>
        <v>-7061167997.6411743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-7061167997.6411743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-29421533.323504888</v>
      </c>
      <c r="L2712" s="444">
        <f t="shared" ca="1" si="152"/>
        <v>-7090589530.9646788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-7090589530.9646788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-29544123.045686159</v>
      </c>
      <c r="L2713" s="444">
        <f t="shared" ca="1" si="152"/>
        <v>-7120133654.0103645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-7120133654.0103645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-29667223.558376513</v>
      </c>
      <c r="L2714" s="444">
        <f t="shared" ca="1" si="152"/>
        <v>-7149800877.5687408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-7149800877.5687408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-29790836.989869755</v>
      </c>
      <c r="L2715" s="444">
        <f t="shared" ca="1" si="152"/>
        <v>-7179591714.5586109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-7179591714.5586109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-29914965.477327544</v>
      </c>
      <c r="L2716" s="444">
        <f t="shared" ca="1" si="152"/>
        <v>-7209506680.0359383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-7209506680.0359383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-30039611.16681641</v>
      </c>
      <c r="L2717" s="444">
        <f t="shared" ca="1" si="152"/>
        <v>-7239546291.202755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-7239546291.202755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-30164776.213344816</v>
      </c>
      <c r="L2718" s="444">
        <f t="shared" ca="1" si="152"/>
        <v>-7269711067.4160995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-7269711067.4160995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-30290462.780900415</v>
      </c>
      <c r="L2719" s="444">
        <f t="shared" ca="1" si="152"/>
        <v>-7300001530.1969995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-7300001530.1969995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-30416673.042487502</v>
      </c>
      <c r="L2720" s="444">
        <f t="shared" ca="1" si="152"/>
        <v>-7330418203.2394867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-7330418203.2394867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-30543409.180164523</v>
      </c>
      <c r="L2721" s="444">
        <f t="shared" ca="1" si="152"/>
        <v>-7360961612.419651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-7360961612.419651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-30670673.385081884</v>
      </c>
      <c r="L2722" s="444">
        <f t="shared" ca="1" si="152"/>
        <v>-7391632285.8047333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-7391632285.8047333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-30798467.85751972</v>
      </c>
      <c r="L2723" s="444">
        <f t="shared" ca="1" si="152"/>
        <v>-7422430753.6622534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-7422430753.6622534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-30926794.806926053</v>
      </c>
      <c r="L2724" s="444">
        <f t="shared" ca="1" si="152"/>
        <v>-7453357548.4691792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-7453357548.4691792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-31055656.451954912</v>
      </c>
      <c r="L2725" s="444">
        <f t="shared" ca="1" si="152"/>
        <v>-7484413204.921134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-7484413204.921134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-31185055.020504724</v>
      </c>
      <c r="L2726" s="444">
        <f t="shared" ca="1" si="152"/>
        <v>-7515598259.9416389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-7515598259.9416389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-31314992.749756824</v>
      </c>
      <c r="L2727" s="444">
        <f t="shared" ca="1" si="152"/>
        <v>-7546913252.6913958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-7546913252.6913958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-31445471.886214145</v>
      </c>
      <c r="L2728" s="444">
        <f t="shared" ca="1" si="152"/>
        <v>-7578358724.57761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-7578358724.57761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-31576494.685740042</v>
      </c>
      <c r="L2729" s="444">
        <f t="shared" ca="1" si="152"/>
        <v>-7609935219.2633505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-7609935219.2633505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-31708063.413597293</v>
      </c>
      <c r="L2730" s="444">
        <f t="shared" ca="1" si="152"/>
        <v>-7641643282.6769476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-7641643282.6769476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-31840180.344487276</v>
      </c>
      <c r="L2731" s="444">
        <f t="shared" ca="1" si="152"/>
        <v>-7673483463.0214348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-7673483463.0214348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-31972847.762589309</v>
      </c>
      <c r="L2732" s="444">
        <f t="shared" ca="1" si="152"/>
        <v>-7705456310.7840242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-7705456310.7840242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-32106067.961600099</v>
      </c>
      <c r="L2733" s="444">
        <f t="shared" ca="1" si="152"/>
        <v>-7737562378.7456245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-7737562378.7456245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-32239843.244773436</v>
      </c>
      <c r="L2734" s="444">
        <f t="shared" ca="1" si="152"/>
        <v>-7769802221.9903984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-7769802221.9903984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-32374175.924959991</v>
      </c>
      <c r="L2735" s="444">
        <f t="shared" ca="1" si="152"/>
        <v>-7802176397.9153585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-7802176397.9153585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-32509068.32464733</v>
      </c>
      <c r="L2736" s="444">
        <f t="shared" ca="1" si="152"/>
        <v>-7834685466.2400055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-7834685466.2400055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-32644522.776000023</v>
      </c>
      <c r="L2737" s="444">
        <f t="shared" ca="1" si="152"/>
        <v>-7867329989.0160055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-7867329989.0160055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-32780541.620900024</v>
      </c>
      <c r="L2738" s="444">
        <f t="shared" ca="1" si="152"/>
        <v>-7900110530.6369057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-7900110530.6369057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-32917127.210987106</v>
      </c>
      <c r="L2739" s="444">
        <f t="shared" ca="1" si="152"/>
        <v>-7933027657.8478928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-7933027657.8478928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-33054281.907699551</v>
      </c>
      <c r="L2740" s="444">
        <f t="shared" ca="1" si="152"/>
        <v>-7966081939.7555923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-7966081939.7555923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-33192008.082314968</v>
      </c>
      <c r="L2741" s="444">
        <f t="shared" ca="1" si="152"/>
        <v>-7999273947.8379078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-7999273947.8379078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-33330308.115991283</v>
      </c>
      <c r="L2742" s="444">
        <f t="shared" ca="1" si="152"/>
        <v>-8032604255.9538994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-8032604255.9538994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-33469184.399807915</v>
      </c>
      <c r="L2743" s="444">
        <f t="shared" ca="1" si="152"/>
        <v>-8066073440.3537073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-8066073440.3537073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-33608639.33480712</v>
      </c>
      <c r="L2744" s="444">
        <f t="shared" ca="1" si="152"/>
        <v>-8099682079.6885147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-8099682079.6885147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-33748675.332035474</v>
      </c>
      <c r="L2745" s="444">
        <f t="shared" ca="1" si="152"/>
        <v>-8133430755.0205498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-8133430755.0205498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-33889294.812585622</v>
      </c>
      <c r="L2746" s="444">
        <f t="shared" ca="1" si="152"/>
        <v>-8167320049.8331356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-8167320049.8331356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-34030500.207638063</v>
      </c>
      <c r="L2747" s="444">
        <f t="shared" ca="1" si="152"/>
        <v>-8201350550.0407734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-8201350550.0407734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-34172293.958503224</v>
      </c>
      <c r="L2748" s="444">
        <f t="shared" ca="1" si="152"/>
        <v>-8235522843.9992762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-8235522843.9992762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-34314678.516663648</v>
      </c>
      <c r="L2749" s="444">
        <f t="shared" ca="1" si="152"/>
        <v>-8269837522.5159397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-8269837522.5159397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-34457656.343816422</v>
      </c>
      <c r="L2750" s="444">
        <f t="shared" ca="1" si="152"/>
        <v>-8304295178.8597565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-8304295178.8597565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-34601229.911915652</v>
      </c>
      <c r="L2751" s="444">
        <f t="shared" ca="1" si="152"/>
        <v>-8338896408.7716722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-8338896408.7716722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-34745401.703215294</v>
      </c>
      <c r="L2752" s="444">
        <f t="shared" ca="1" si="152"/>
        <v>-8373641810.4748878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-8373641810.4748878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-34890174.210312031</v>
      </c>
      <c r="L2753" s="444">
        <f t="shared" ca="1" si="152"/>
        <v>-8408531984.6851997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-8408531984.6851997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-35035549.936188333</v>
      </c>
      <c r="L2754" s="444">
        <f t="shared" ca="1" si="152"/>
        <v>-8443567534.6213884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-8443567534.6213884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-35181531.394255787</v>
      </c>
      <c r="L2755" s="444">
        <f t="shared" ca="1" si="152"/>
        <v>-8478749066.0156441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-8478749066.0156441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-35328121.108398519</v>
      </c>
      <c r="L2756" s="444">
        <f t="shared" ca="1" si="152"/>
        <v>-8514077187.1240425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-8514077187.1240425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-35475321.613016844</v>
      </c>
      <c r="L2757" s="444">
        <f t="shared" ca="1" si="152"/>
        <v>-8549552508.7370596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-8549552508.7370596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-35623135.45307108</v>
      </c>
      <c r="L2758" s="444">
        <f t="shared" ca="1" si="152"/>
        <v>-8585175644.1901302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-8585175644.1901302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-35771565.184125543</v>
      </c>
      <c r="L2759" s="444">
        <f t="shared" ca="1" si="152"/>
        <v>-8620947209.3742561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-8620947209.3742561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-35920613.372392736</v>
      </c>
      <c r="L2760" s="444">
        <f t="shared" ca="1" si="152"/>
        <v>-8656867822.7466488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-8656867822.7466488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-36070282.594777703</v>
      </c>
      <c r="L2761" s="444">
        <f t="shared" ca="1" si="152"/>
        <v>-8692938105.3414268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-8692938105.3414268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-36220575.438922614</v>
      </c>
      <c r="L2762" s="444">
        <f t="shared" ca="1" si="152"/>
        <v>-8729158680.7803497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-8729158680.7803497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-36371494.503251456</v>
      </c>
      <c r="L2763" s="444">
        <f t="shared" ca="1" si="152"/>
        <v>-8765530175.2836018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-8765530175.2836018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-36523042.397015005</v>
      </c>
      <c r="L2764" s="444">
        <f t="shared" ca="1" si="152"/>
        <v>-8802053217.6806164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-8802053217.6806164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-36675221.740335904</v>
      </c>
      <c r="L2765" s="444">
        <f t="shared" ca="1" si="152"/>
        <v>-8838728439.4209518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-8838728439.4209518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-36828035.164253965</v>
      </c>
      <c r="L2766" s="444">
        <f t="shared" ca="1" si="152"/>
        <v>-8875556474.5852051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-8875556474.5852051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-36981485.310771689</v>
      </c>
      <c r="L2767" s="444">
        <f t="shared" ca="1" si="152"/>
        <v>-8912537959.895977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-8912537959.895977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-37135574.832899906</v>
      </c>
      <c r="L2768" s="444">
        <f t="shared" ca="1" si="152"/>
        <v>-8949673534.7288761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-8949673534.7288761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-37290306.394703649</v>
      </c>
      <c r="L2769" s="444">
        <f t="shared" ca="1" si="152"/>
        <v>-8986963841.123579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-8986963841.123579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-37445682.671348244</v>
      </c>
      <c r="L2770" s="444">
        <f t="shared" ca="1" si="152"/>
        <v>-9024409523.7949276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-9024409523.7949276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-37601706.349145532</v>
      </c>
      <c r="L2771" s="444">
        <f t="shared" ca="1" si="152"/>
        <v>-9062011230.1440735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-9062011230.1440735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-37758380.125600308</v>
      </c>
      <c r="L2772" s="444">
        <f t="shared" ca="1" si="152"/>
        <v>-9099769610.2696743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-9099769610.2696743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-37915706.709456973</v>
      </c>
      <c r="L2773" s="444">
        <f t="shared" ca="1" si="152"/>
        <v>-9137685316.9791317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-9137685316.9791317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-38073688.820746385</v>
      </c>
      <c r="L2774" s="444">
        <f t="shared" ca="1" si="152"/>
        <v>-9175759005.7998772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-9175759005.7998772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-38232329.190832824</v>
      </c>
      <c r="L2775" s="444">
        <f t="shared" ca="1" si="152"/>
        <v>-9213991334.9907093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-9213991334.9907093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-38391630.562461287</v>
      </c>
      <c r="L2776" s="444">
        <f t="shared" ca="1" si="152"/>
        <v>-9252382965.5531712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-9252382965.5531712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-38551595.689804882</v>
      </c>
      <c r="L2777" s="444">
        <f t="shared" ca="1" si="152"/>
        <v>-9290934561.2429752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-9290934561.2429752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-38712227.338512398</v>
      </c>
      <c r="L2778" s="444">
        <f t="shared" ca="1" si="152"/>
        <v>-9329646788.5814877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-9329646788.5814877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-38873528.285756201</v>
      </c>
      <c r="L2779" s="444">
        <f t="shared" ca="1" si="152"/>
        <v>-9368520316.8672447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-9368520316.8672447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-39035501.320280187</v>
      </c>
      <c r="L2780" s="444">
        <f t="shared" ca="1" si="152"/>
        <v>-9407555818.1875248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-9407555818.1875248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-39198149.242448017</v>
      </c>
      <c r="L2781" s="444">
        <f t="shared" ca="1" si="152"/>
        <v>-9446753967.4299736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-9446753967.4299736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-39361474.864291556</v>
      </c>
      <c r="L2782" s="444">
        <f t="shared" ca="1" si="152"/>
        <v>-9486115442.2942657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-9486115442.2942657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-39525481.009559438</v>
      </c>
      <c r="L2783" s="444">
        <f t="shared" ca="1" si="152"/>
        <v>-9525640923.3038254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-9525640923.3038254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-39690170.513765939</v>
      </c>
      <c r="L2784" s="444">
        <f t="shared" ca="1" si="152"/>
        <v>-9565331093.8175907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-9565331093.8175907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-39855546.22423996</v>
      </c>
      <c r="L2785" s="444">
        <f t="shared" ca="1" si="152"/>
        <v>-9605186640.0418301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-9605186640.0418301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-40021611.000174291</v>
      </c>
      <c r="L2786" s="444">
        <f t="shared" ca="1" si="152"/>
        <v>-9645208251.0420036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-9645208251.0420036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-40188367.712675013</v>
      </c>
      <c r="L2787" s="444">
        <f t="shared" ca="1" si="152"/>
        <v>-9685396618.7546787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-9685396618.7546787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-40355819.244811162</v>
      </c>
      <c r="L2788" s="444">
        <f t="shared" ca="1" si="152"/>
        <v>-9725752437.9994907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-9725752437.9994907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-40523968.491664544</v>
      </c>
      <c r="L2789" s="444">
        <f t="shared" ca="1" si="152"/>
        <v>-9766276406.4911556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-9766276406.4911556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-40692818.360379815</v>
      </c>
      <c r="L2790" s="444">
        <f t="shared" ca="1" si="152"/>
        <v>-9806969224.8515358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-9806969224.8515358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-40862371.770214729</v>
      </c>
      <c r="L2791" s="444">
        <f t="shared" ca="1" si="152"/>
        <v>-9847831596.6217499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-9847831596.6217499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-41032631.652590625</v>
      </c>
      <c r="L2792" s="444">
        <f t="shared" ca="1" si="152"/>
        <v>-9888864228.2743397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-9888864228.2743397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-41203600.951143079</v>
      </c>
      <c r="L2793" s="444">
        <f t="shared" ca="1" si="152"/>
        <v>-9930067829.2254829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-9930067829.2254829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-41375282.621772848</v>
      </c>
      <c r="L2794" s="444">
        <f t="shared" ca="1" si="152"/>
        <v>-9971443111.8472557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-9971443111.8472557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-41547679.632696897</v>
      </c>
      <c r="L2795" s="444">
        <f t="shared" ca="1" si="152"/>
        <v>-10012990791.479952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-10012990791.479952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-41720794.964499801</v>
      </c>
      <c r="L2796" s="444">
        <f t="shared" ca="1" si="152"/>
        <v>-10054711586.444452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-10054711586.444452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-41894631.610185221</v>
      </c>
      <c r="L2797" s="444">
        <f t="shared" ca="1" si="152"/>
        <v>-10096606218.054638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-10096606218.054638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-42069192.575227655</v>
      </c>
      <c r="L2798" s="444">
        <f t="shared" ca="1" si="152"/>
        <v>-10138675410.629866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-10138675410.629866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-42244480.877624437</v>
      </c>
      <c r="L2799" s="444">
        <f t="shared" ca="1" si="152"/>
        <v>-10180919891.50749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-10180919891.50749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-42420499.547947876</v>
      </c>
      <c r="L2800" s="444">
        <f t="shared" ca="1" si="152"/>
        <v>-10223340391.055437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-10223340391.055437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-42597251.629397653</v>
      </c>
      <c r="L2801" s="444">
        <f t="shared" ca="1" si="152"/>
        <v>-10265937642.684835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-10265937642.684835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-42774740.17785348</v>
      </c>
      <c r="L2802" s="444">
        <f t="shared" ca="1" si="152"/>
        <v>-10308712382.862688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-10308712382.862688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-42952968.261927865</v>
      </c>
      <c r="L2803" s="444">
        <f t="shared" ca="1" si="152"/>
        <v>-10351665351.124617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-10351665351.124617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-43131938.963019237</v>
      </c>
      <c r="L2804" s="444">
        <f t="shared" ca="1" si="152"/>
        <v>-10394797290.087635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-10394797290.087635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-43311655.375365146</v>
      </c>
      <c r="L2805" s="444">
        <f t="shared" ca="1" si="152"/>
        <v>-10438108945.462999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-10438108945.462999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-43492120.606095828</v>
      </c>
      <c r="L2806" s="444">
        <f t="shared" ca="1" si="152"/>
        <v>-10481601066.069096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-10481601066.069096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-43673337.775287896</v>
      </c>
      <c r="L2807" s="444">
        <f t="shared" ca="1" si="152"/>
        <v>-10525274403.844383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-10525274403.844383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-43855310.016018264</v>
      </c>
      <c r="L2808" s="444">
        <f t="shared" ca="1" si="152"/>
        <v>-10569129713.860401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-10569129713.860401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-44038040.474418335</v>
      </c>
      <c r="L2809" s="444">
        <f t="shared" ca="1" si="152"/>
        <v>-10613167754.33482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-10613167754.33482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-44221532.309728414</v>
      </c>
      <c r="L2810" s="444">
        <f t="shared" ca="1" si="152"/>
        <v>-10657389286.644548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-10657389286.644548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-44405788.694352284</v>
      </c>
      <c r="L2811" s="444">
        <f t="shared" ca="1" si="152"/>
        <v>-10701795075.338902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-10701795075.338902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-44590812.813912086</v>
      </c>
      <c r="L2812" s="444">
        <f t="shared" ca="1" si="152"/>
        <v>-10746385888.152813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-10746385888.152813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-44776607.867303386</v>
      </c>
      <c r="L2813" s="444">
        <f t="shared" ref="L2813:L3067" ca="1" si="157">I2813-J2813+K2813</f>
        <v>-10791162496.020117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-10791162496.020117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-44963177.066750489</v>
      </c>
      <c r="L2814" s="444">
        <f t="shared" ca="1" si="157"/>
        <v>-10836125673.086866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-10836125673.086866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-45150523.637861945</v>
      </c>
      <c r="L2815" s="444">
        <f t="shared" ca="1" si="157"/>
        <v>-10881276196.724728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-10881276196.724728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-45338650.819686368</v>
      </c>
      <c r="L2816" s="444">
        <f t="shared" ca="1" si="157"/>
        <v>-10926614847.544415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-10926614847.544415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-45527561.864768393</v>
      </c>
      <c r="L2817" s="444">
        <f t="shared" ca="1" si="157"/>
        <v>-10972142409.409184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-10972142409.409184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-45717260.039204933</v>
      </c>
      <c r="L2818" s="444">
        <f t="shared" ca="1" si="157"/>
        <v>-11017859669.448389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-11017859669.448389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-45907748.622701623</v>
      </c>
      <c r="L2819" s="444">
        <f t="shared" ca="1" si="157"/>
        <v>-11063767418.071091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-11063767418.071091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-46099030.908629544</v>
      </c>
      <c r="L2820" s="444">
        <f t="shared" ca="1" si="157"/>
        <v>-11109866448.979721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-11109866448.979721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-46291110.204082169</v>
      </c>
      <c r="L2821" s="444">
        <f t="shared" ca="1" si="157"/>
        <v>-11156157559.183804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-11156157559.183804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-46483989.829932511</v>
      </c>
      <c r="L2822" s="444">
        <f t="shared" ca="1" si="157"/>
        <v>-11202641549.013737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-11202641549.013737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-46677673.120890573</v>
      </c>
      <c r="L2823" s="444">
        <f t="shared" ca="1" si="157"/>
        <v>-11249319222.134626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-11249319222.134626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-46872163.425560944</v>
      </c>
      <c r="L2824" s="444">
        <f t="shared" ca="1" si="157"/>
        <v>-11296191385.560186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-11296191385.560186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-47067464.106500775</v>
      </c>
      <c r="L2825" s="444">
        <f t="shared" ca="1" si="157"/>
        <v>-11343258849.666687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-11343258849.666687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-47263578.540277861</v>
      </c>
      <c r="L2826" s="444">
        <f t="shared" ca="1" si="157"/>
        <v>-11390522428.206964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-11390522428.206964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-47460510.11752902</v>
      </c>
      <c r="L2827" s="444">
        <f t="shared" ca="1" si="157"/>
        <v>-11437982938.324493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-11437982938.324493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-47658262.243018724</v>
      </c>
      <c r="L2828" s="444">
        <f t="shared" ca="1" si="157"/>
        <v>-11485641200.567513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-11485641200.567513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-47856838.335697971</v>
      </c>
      <c r="L2829" s="444">
        <f t="shared" ca="1" si="157"/>
        <v>-11533498038.90321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-11533498038.90321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-48056241.828763373</v>
      </c>
      <c r="L2830" s="444">
        <f t="shared" ca="1" si="157"/>
        <v>-11581554280.731974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-11581554280.731974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-48256476.169716559</v>
      </c>
      <c r="L2831" s="444">
        <f t="shared" ca="1" si="157"/>
        <v>-11629810756.90169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-11629810756.90169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-48457544.820423707</v>
      </c>
      <c r="L2832" s="444">
        <f t="shared" ca="1" si="157"/>
        <v>-11678268301.722113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-11678268301.722113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-48659451.257175468</v>
      </c>
      <c r="L2833" s="444">
        <f t="shared" ca="1" si="157"/>
        <v>-11726927752.979288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-11726927752.979288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-48862198.970747031</v>
      </c>
      <c r="L2834" s="444">
        <f t="shared" ca="1" si="157"/>
        <v>-11775789951.950035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-11775789951.950035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-49065791.466458477</v>
      </c>
      <c r="L2835" s="444">
        <f t="shared" ca="1" si="157"/>
        <v>-11824855743.416494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-11824855743.416494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-49270232.264235392</v>
      </c>
      <c r="L2836" s="444">
        <f t="shared" ca="1" si="157"/>
        <v>-11874125975.680729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-11874125975.680729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-49475524.898669705</v>
      </c>
      <c r="L2837" s="444">
        <f t="shared" ca="1" si="157"/>
        <v>-11923601500.579399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-11923601500.579399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-49681672.919080831</v>
      </c>
      <c r="L2838" s="444">
        <f t="shared" ca="1" si="157"/>
        <v>-11973283173.49848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-11973283173.49848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-49888679.889577001</v>
      </c>
      <c r="L2839" s="444">
        <f t="shared" ca="1" si="157"/>
        <v>-12023171853.388058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-12023171853.388058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-50096549.389116906</v>
      </c>
      <c r="L2840" s="444">
        <f t="shared" ca="1" si="157"/>
        <v>-12073268402.777174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-12073268402.777174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-50305285.011571556</v>
      </c>
      <c r="L2841" s="444">
        <f t="shared" ca="1" si="157"/>
        <v>-12123573687.788746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-12123573687.788746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-50514890.365786441</v>
      </c>
      <c r="L2842" s="444">
        <f t="shared" ca="1" si="157"/>
        <v>-12174088578.154531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-12174088578.154531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-50725369.075643882</v>
      </c>
      <c r="L2843" s="444">
        <f t="shared" ca="1" si="157"/>
        <v>-12224813947.230175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-12224813947.230175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-50936724.78012573</v>
      </c>
      <c r="L2844" s="444">
        <f t="shared" ca="1" si="157"/>
        <v>-12275750672.010302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-12275750672.010302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-51148961.133376256</v>
      </c>
      <c r="L2845" s="444">
        <f t="shared" ca="1" si="157"/>
        <v>-12326899633.143679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-12326899633.143679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-51362081.804765329</v>
      </c>
      <c r="L2846" s="444">
        <f t="shared" ca="1" si="157"/>
        <v>-12378261714.948444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-12378261714.948444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-51576090.478951849</v>
      </c>
      <c r="L2847" s="444">
        <f t="shared" ca="1" si="157"/>
        <v>-12429837805.427397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-12429837805.427397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-51790990.855947487</v>
      </c>
      <c r="L2848" s="444">
        <f t="shared" ca="1" si="157"/>
        <v>-12481628796.283344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-12481628796.283344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-52006786.651180603</v>
      </c>
      <c r="L2849" s="444">
        <f t="shared" ca="1" si="157"/>
        <v>-12533635582.934525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-12533635582.934525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-52223481.595560521</v>
      </c>
      <c r="L2850" s="444">
        <f t="shared" ca="1" si="157"/>
        <v>-12585859064.530085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-12585859064.530085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-52441079.435542017</v>
      </c>
      <c r="L2851" s="444">
        <f t="shared" ca="1" si="157"/>
        <v>-12638300143.965626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-12638300143.965626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-52659583.933190107</v>
      </c>
      <c r="L2852" s="444">
        <f t="shared" ca="1" si="157"/>
        <v>-12690959727.898815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-12690959727.898815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-52878998.866245061</v>
      </c>
      <c r="L2853" s="444">
        <f t="shared" ca="1" si="157"/>
        <v>-12743838726.76506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-12743838726.76506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-53099328.028187752</v>
      </c>
      <c r="L2854" s="444">
        <f t="shared" ca="1" si="157"/>
        <v>-12796938054.793247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-12796938054.793247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-53320575.228305198</v>
      </c>
      <c r="L2855" s="444">
        <f t="shared" ca="1" si="157"/>
        <v>-12850258630.021553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-12850258630.021553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-53542744.291756473</v>
      </c>
      <c r="L2856" s="444">
        <f t="shared" ca="1" si="157"/>
        <v>-12903801374.313309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-12903801374.313309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-53765839.059638783</v>
      </c>
      <c r="L2857" s="444">
        <f t="shared" ca="1" si="157"/>
        <v>-12957567213.372948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-12957567213.372948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-53989863.389053948</v>
      </c>
      <c r="L2858" s="444">
        <f t="shared" ca="1" si="157"/>
        <v>-13011557076.762001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-13011557076.762001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-54214821.153175004</v>
      </c>
      <c r="L2859" s="444">
        <f t="shared" ca="1" si="157"/>
        <v>-13065771897.915176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-13065771897.915176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-54440716.241313234</v>
      </c>
      <c r="L2860" s="444">
        <f t="shared" ca="1" si="157"/>
        <v>-13120212614.15649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-13120212614.15649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-54667552.558985375</v>
      </c>
      <c r="L2861" s="444">
        <f t="shared" ca="1" si="157"/>
        <v>-13174880166.715475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-13174880166.715475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-54895334.027981147</v>
      </c>
      <c r="L2862" s="444">
        <f t="shared" ca="1" si="157"/>
        <v>-13229775500.743456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-13229775500.743456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-55124064.586431064</v>
      </c>
      <c r="L2863" s="444">
        <f t="shared" ca="1" si="157"/>
        <v>-13284899565.329887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-13284899565.329887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-55353748.188874528</v>
      </c>
      <c r="L2864" s="444">
        <f t="shared" ca="1" si="157"/>
        <v>-13340253313.518763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-13340253313.518763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-55584388.806328177</v>
      </c>
      <c r="L2865" s="444">
        <f t="shared" ca="1" si="157"/>
        <v>-13395837702.32509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-13395837702.32509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-55815990.426354542</v>
      </c>
      <c r="L2866" s="444">
        <f t="shared" ca="1" si="157"/>
        <v>-13451653692.751446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-13451653692.751446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-56048557.053131022</v>
      </c>
      <c r="L2867" s="444">
        <f t="shared" ca="1" si="157"/>
        <v>-13507702249.804577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-13507702249.804577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-56282092.707519062</v>
      </c>
      <c r="L2868" s="444">
        <f t="shared" ca="1" si="157"/>
        <v>-13563984342.512096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-13563984342.512096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-56516601.427133739</v>
      </c>
      <c r="L2869" s="444">
        <f t="shared" ca="1" si="157"/>
        <v>-13620500943.93923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-13620500943.93923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-56752087.266413458</v>
      </c>
      <c r="L2870" s="444">
        <f t="shared" ca="1" si="157"/>
        <v>-13677253031.205643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-13677253031.205643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-56988554.296690173</v>
      </c>
      <c r="L2871" s="444">
        <f t="shared" ca="1" si="157"/>
        <v>-13734241585.502333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-13734241585.502333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-57226006.606259726</v>
      </c>
      <c r="L2872" s="444">
        <f t="shared" ca="1" si="157"/>
        <v>-13791467592.108593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-13791467592.108593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-57464448.300452471</v>
      </c>
      <c r="L2873" s="444">
        <f t="shared" ca="1" si="157"/>
        <v>-13848932040.409046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-13848932040.409046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-57703883.501704358</v>
      </c>
      <c r="L2874" s="444">
        <f t="shared" ca="1" si="157"/>
        <v>-13906635923.910751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-13906635923.910751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-57944316.349628136</v>
      </c>
      <c r="L2875" s="444">
        <f t="shared" ca="1" si="157"/>
        <v>-13964580240.26038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-13964580240.26038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-58185751.001084916</v>
      </c>
      <c r="L2876" s="444">
        <f t="shared" ca="1" si="157"/>
        <v>-14022765991.261465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-14022765991.261465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-58428191.630256101</v>
      </c>
      <c r="L2877" s="444">
        <f t="shared" ca="1" si="157"/>
        <v>-14081194182.891722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-14081194182.891722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-58671642.428715497</v>
      </c>
      <c r="L2878" s="444">
        <f t="shared" ca="1" si="157"/>
        <v>-14139865825.320436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-14139865825.320436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-58916107.605501816</v>
      </c>
      <c r="L2879" s="444">
        <f t="shared" ca="1" si="157"/>
        <v>-14198781932.925938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-14198781932.925938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-59161591.3871914</v>
      </c>
      <c r="L2880" s="444">
        <f t="shared" ca="1" si="157"/>
        <v>-14257943524.313129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-14257943524.313129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-59408098.017971374</v>
      </c>
      <c r="L2881" s="444">
        <f t="shared" ca="1" si="157"/>
        <v>-14317351622.3311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-14317351622.3311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-59655631.75971292</v>
      </c>
      <c r="L2882" s="444">
        <f t="shared" ca="1" si="157"/>
        <v>-14377007254.090813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-14377007254.090813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-59904196.892045043</v>
      </c>
      <c r="L2883" s="444">
        <f t="shared" ca="1" si="157"/>
        <v>-14436911450.982859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-14436911450.982859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-60153797.712428585</v>
      </c>
      <c r="L2884" s="444">
        <f t="shared" ca="1" si="157"/>
        <v>-14497065248.695288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-14497065248.695288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-60404438.536230363</v>
      </c>
      <c r="L2885" s="444">
        <f t="shared" ca="1" si="157"/>
        <v>-14557469687.231518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-14557469687.231518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-60656123.696797989</v>
      </c>
      <c r="L2886" s="444">
        <f t="shared" ca="1" si="157"/>
        <v>-14618125810.928316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-14618125810.928316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-60908857.545534641</v>
      </c>
      <c r="L2887" s="444">
        <f t="shared" ca="1" si="157"/>
        <v>-14679034668.47385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-14679034668.47385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-61162644.451974377</v>
      </c>
      <c r="L2888" s="444">
        <f t="shared" ca="1" si="157"/>
        <v>-14740197312.925825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-14740197312.925825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-61417488.803857595</v>
      </c>
      <c r="L2889" s="444">
        <f t="shared" ca="1" si="157"/>
        <v>-14801614801.729683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-14801614801.729683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-61673395.007207006</v>
      </c>
      <c r="L2890" s="444">
        <f t="shared" ca="1" si="157"/>
        <v>-14863288196.736891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-14863288196.736891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-61930367.486403719</v>
      </c>
      <c r="L2891" s="444">
        <f t="shared" ca="1" si="157"/>
        <v>-14925218564.223295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-14925218564.223295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-62188410.684263729</v>
      </c>
      <c r="L2892" s="444">
        <f t="shared" ca="1" si="157"/>
        <v>-14987406974.907558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-14987406974.907558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-62447529.062114827</v>
      </c>
      <c r="L2893" s="444">
        <f t="shared" ca="1" si="157"/>
        <v>-15049854503.969673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-15049854503.969673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-62707727.09987364</v>
      </c>
      <c r="L2894" s="444">
        <f t="shared" ca="1" si="157"/>
        <v>-15112562231.069548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-15112562231.069548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-62969009.296123117</v>
      </c>
      <c r="L2895" s="444">
        <f t="shared" ca="1" si="157"/>
        <v>-15175531240.365671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-15175531240.365671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-63231380.1681903</v>
      </c>
      <c r="L2896" s="444">
        <f t="shared" ca="1" si="157"/>
        <v>-15238762620.533861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-15238762620.533861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-63494844.25222443</v>
      </c>
      <c r="L2897" s="444">
        <f t="shared" ca="1" si="157"/>
        <v>-15302257464.786085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-15302257464.786085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-63759406.103275359</v>
      </c>
      <c r="L2898" s="444">
        <f t="shared" ca="1" si="157"/>
        <v>-15366016870.88936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-15366016870.88936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-64025070.295372337</v>
      </c>
      <c r="L2899" s="444">
        <f t="shared" ca="1" si="157"/>
        <v>-15430041941.184732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-15430041941.184732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-64291841.421603061</v>
      </c>
      <c r="L2900" s="444">
        <f t="shared" ca="1" si="157"/>
        <v>-15494333782.606335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-15494333782.606335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-64559724.094193064</v>
      </c>
      <c r="L2901" s="444">
        <f t="shared" ca="1" si="157"/>
        <v>-15558893506.700527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-15558893506.700527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-64828722.944585532</v>
      </c>
      <c r="L2902" s="444">
        <f t="shared" ca="1" si="157"/>
        <v>-15623722229.645113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-15623722229.645113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-65098842.623521306</v>
      </c>
      <c r="L2903" s="444">
        <f t="shared" ca="1" si="157"/>
        <v>-15688821072.268635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-15688821072.268635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-65370087.801119313</v>
      </c>
      <c r="L2904" s="444">
        <f t="shared" ca="1" si="157"/>
        <v>-15754191160.069754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-15754191160.069754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-65642463.166957304</v>
      </c>
      <c r="L2905" s="444">
        <f t="shared" ca="1" si="157"/>
        <v>-15819833623.236712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-15819833623.236712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-65915973.43015296</v>
      </c>
      <c r="L2906" s="444">
        <f t="shared" ca="1" si="157"/>
        <v>-15885749596.666864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-15885749596.666864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-66190623.31944526</v>
      </c>
      <c r="L2907" s="444">
        <f t="shared" ca="1" si="157"/>
        <v>-15951940219.986309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-15951940219.986309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-66466417.583276294</v>
      </c>
      <c r="L2908" s="444">
        <f t="shared" ca="1" si="157"/>
        <v>-16018406637.569586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-16018406637.569586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-66743360.989873275</v>
      </c>
      <c r="L2909" s="444">
        <f t="shared" ca="1" si="157"/>
        <v>-16085149998.55946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-16085149998.55946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-67021458.327331081</v>
      </c>
      <c r="L2910" s="444">
        <f t="shared" ca="1" si="157"/>
        <v>-16152171456.886791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-16152171456.886791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-67300714.403694957</v>
      </c>
      <c r="L2911" s="444">
        <f t="shared" ca="1" si="157"/>
        <v>-16219472171.290485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-16219472171.290485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-67581134.047043681</v>
      </c>
      <c r="L2912" s="444">
        <f t="shared" ca="1" si="157"/>
        <v>-16287053305.337528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-16287053305.337528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-67862722.105573028</v>
      </c>
      <c r="L2913" s="444">
        <f t="shared" ca="1" si="157"/>
        <v>-16354916027.443102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-16354916027.443102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-68145483.447679594</v>
      </c>
      <c r="L2914" s="444">
        <f t="shared" ca="1" si="157"/>
        <v>-16423061510.890781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-16423061510.890781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-68429422.962044924</v>
      </c>
      <c r="L2915" s="444">
        <f t="shared" ca="1" si="157"/>
        <v>-16491490933.852827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-16491490933.852827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-68714545.55772011</v>
      </c>
      <c r="L2916" s="444">
        <f t="shared" ca="1" si="157"/>
        <v>-16560205479.410547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-16560205479.410547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-69000856.164210618</v>
      </c>
      <c r="L2917" s="444">
        <f t="shared" ca="1" si="157"/>
        <v>-16629206335.574759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-16629206335.574759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-69288359.731561482</v>
      </c>
      <c r="L2918" s="444">
        <f t="shared" ca="1" si="157"/>
        <v>-16698494695.30632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-16698494695.30632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-69577061.230443001</v>
      </c>
      <c r="L2919" s="444">
        <f t="shared" ca="1" si="157"/>
        <v>-16768071756.536762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-16768071756.536762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-69866965.652236506</v>
      </c>
      <c r="L2920" s="444">
        <f t="shared" ca="1" si="157"/>
        <v>-16837938722.188999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-16837938722.188999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-70158078.009120822</v>
      </c>
      <c r="L2921" s="444">
        <f t="shared" ca="1" si="157"/>
        <v>-16908096800.19812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-16908096800.19812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-70450403.334158838</v>
      </c>
      <c r="L2922" s="444">
        <f t="shared" ca="1" si="157"/>
        <v>-16978547203.532278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-16978547203.532278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-70743946.681384489</v>
      </c>
      <c r="L2923" s="444">
        <f t="shared" ca="1" si="157"/>
        <v>-17049291150.213663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-17049291150.213663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-71038713.12589027</v>
      </c>
      <c r="L2924" s="444">
        <f t="shared" ca="1" si="157"/>
        <v>-17120329863.339554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-17120329863.339554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-71334707.763914809</v>
      </c>
      <c r="L2925" s="444">
        <f t="shared" ca="1" si="157"/>
        <v>-17191664571.10347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-17191664571.10347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-71631935.712931126</v>
      </c>
      <c r="L2926" s="444">
        <f t="shared" ca="1" si="157"/>
        <v>-17263296506.816402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-17263296506.816402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-71930402.111735016</v>
      </c>
      <c r="L2927" s="444">
        <f t="shared" ca="1" si="157"/>
        <v>-17335226908.928139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-17335226908.928139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-72230112.120533913</v>
      </c>
      <c r="L2928" s="444">
        <f t="shared" ca="1" si="157"/>
        <v>-17407457021.048672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-17407457021.048672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-72531070.921036124</v>
      </c>
      <c r="L2929" s="444">
        <f t="shared" ca="1" si="157"/>
        <v>-17479988091.969707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-17479988091.969707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-72833283.716540441</v>
      </c>
      <c r="L2930" s="444">
        <f t="shared" ca="1" si="157"/>
        <v>-17552821375.686249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-17552821375.686249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-73136755.732026041</v>
      </c>
      <c r="L2931" s="444">
        <f t="shared" ca="1" si="157"/>
        <v>-17625958131.418274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-17625958131.418274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-73441492.214242801</v>
      </c>
      <c r="L2932" s="444">
        <f t="shared" ca="1" si="157"/>
        <v>-17699399623.632515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-17699399623.632515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-73747498.431802139</v>
      </c>
      <c r="L2933" s="444">
        <f t="shared" ca="1" si="157"/>
        <v>-17773147122.064316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-17773147122.064316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-74054779.67526798</v>
      </c>
      <c r="L2934" s="444">
        <f t="shared" ca="1" si="157"/>
        <v>-17847201901.739582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-17847201901.739582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-74363341.257248253</v>
      </c>
      <c r="L2935" s="444">
        <f t="shared" ca="1" si="157"/>
        <v>-17921565242.99683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-17921565242.99683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-74673188.512486786</v>
      </c>
      <c r="L2936" s="444">
        <f t="shared" ca="1" si="157"/>
        <v>-17996238431.509315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-17996238431.509315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-74984326.797955483</v>
      </c>
      <c r="L2937" s="444">
        <f t="shared" ca="1" si="157"/>
        <v>-18071222758.30727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-18071222758.30727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-75296761.492946953</v>
      </c>
      <c r="L2938" s="444">
        <f t="shared" ca="1" si="157"/>
        <v>-18146519519.800217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-18146519519.800217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-75610497.999167562</v>
      </c>
      <c r="L2939" s="444">
        <f t="shared" ca="1" si="157"/>
        <v>-18222130017.799385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-18222130017.799385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-75925541.740830764</v>
      </c>
      <c r="L2940" s="444">
        <f t="shared" ca="1" si="157"/>
        <v>-18298055559.540215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-18298055559.540215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-76241898.164750889</v>
      </c>
      <c r="L2941" s="444">
        <f t="shared" ca="1" si="157"/>
        <v>-18374297457.704964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-18374297457.704964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-76559572.740437344</v>
      </c>
      <c r="L2942" s="444">
        <f t="shared" ca="1" si="157"/>
        <v>-18450857030.4454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-18450857030.4454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-76878570.960189164</v>
      </c>
      <c r="L2943" s="444">
        <f t="shared" ca="1" si="157"/>
        <v>-18527735601.40559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-18527735601.40559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-77198898.339189962</v>
      </c>
      <c r="L2944" s="444">
        <f t="shared" ca="1" si="157"/>
        <v>-18604934499.744781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-18604934499.744781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-77520560.41560325</v>
      </c>
      <c r="L2945" s="444">
        <f t="shared" ca="1" si="157"/>
        <v>-18682455060.160385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-18682455060.160385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-77843562.750668272</v>
      </c>
      <c r="L2946" s="444">
        <f t="shared" ca="1" si="157"/>
        <v>-18760298622.911053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-18760298622.911053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-78167910.928796053</v>
      </c>
      <c r="L2947" s="444">
        <f t="shared" ca="1" si="157"/>
        <v>-18838466533.839848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-18838466533.839848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-78493610.557666034</v>
      </c>
      <c r="L2948" s="444">
        <f t="shared" ca="1" si="157"/>
        <v>-18916960144.397514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-18916960144.397514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-78820667.268322974</v>
      </c>
      <c r="L2949" s="444">
        <f t="shared" ca="1" si="157"/>
        <v>-18995780811.665836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-18995780811.665836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-79149086.715274319</v>
      </c>
      <c r="L2950" s="444">
        <f t="shared" ca="1" si="157"/>
        <v>-19074929898.381111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-19074929898.381111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-79478874.57658796</v>
      </c>
      <c r="L2951" s="444">
        <f t="shared" ca="1" si="157"/>
        <v>-19154408772.957699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-19154408772.957699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-79810036.553990409</v>
      </c>
      <c r="L2952" s="444">
        <f t="shared" ca="1" si="157"/>
        <v>-19234218809.511688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-19234218809.511688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-80142578.372965366</v>
      </c>
      <c r="L2953" s="444">
        <f t="shared" ca="1" si="157"/>
        <v>-19314361387.884655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-19314361387.884655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-80476505.782852724</v>
      </c>
      <c r="L2954" s="444">
        <f t="shared" ca="1" si="157"/>
        <v>-19394837893.667507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-19394837893.667507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-80811824.556947947</v>
      </c>
      <c r="L2955" s="444">
        <f t="shared" ca="1" si="157"/>
        <v>-19475649718.224457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-19475649718.224457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-81148540.492601901</v>
      </c>
      <c r="L2956" s="444">
        <f t="shared" ca="1" si="157"/>
        <v>-19556798258.71706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-19556798258.71706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-81486659.411321089</v>
      </c>
      <c r="L2957" s="444">
        <f t="shared" ca="1" si="157"/>
        <v>-19638284918.12838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-19638284918.12838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-81826187.158868253</v>
      </c>
      <c r="L2958" s="444">
        <f t="shared" ca="1" si="157"/>
        <v>-19720111105.287247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-19720111105.287247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-82167129.605363533</v>
      </c>
      <c r="L2959" s="444">
        <f t="shared" ca="1" si="157"/>
        <v>-19802278234.892609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-19802278234.892609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-82509492.645385861</v>
      </c>
      <c r="L2960" s="444">
        <f t="shared" ca="1" si="157"/>
        <v>-19884787727.537994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-19884787727.537994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-82853282.198074982</v>
      </c>
      <c r="L2961" s="444">
        <f t="shared" ca="1" si="157"/>
        <v>-19967641009.736069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-19967641009.736069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-83198504.207233623</v>
      </c>
      <c r="L2962" s="444">
        <f t="shared" ca="1" si="157"/>
        <v>-20050839513.943302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-20050839513.943302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-83545164.641430423</v>
      </c>
      <c r="L2963" s="444">
        <f t="shared" ca="1" si="157"/>
        <v>-20134384678.584732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-20134384678.584732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-83893269.494103044</v>
      </c>
      <c r="L2964" s="444">
        <f t="shared" ca="1" si="157"/>
        <v>-20218277948.078835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-20218277948.078835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-84242824.783661813</v>
      </c>
      <c r="L2965" s="444">
        <f t="shared" ca="1" si="157"/>
        <v>-20302520772.862495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-20302520772.862495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-84593836.553593725</v>
      </c>
      <c r="L2966" s="444">
        <f t="shared" ca="1" si="157"/>
        <v>-20387114609.416088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-20387114609.416088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-84946310.872567028</v>
      </c>
      <c r="L2967" s="444">
        <f t="shared" ca="1" si="157"/>
        <v>-20472060920.288654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-20472060920.288654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-85300253.834536061</v>
      </c>
      <c r="L2968" s="444">
        <f t="shared" ca="1" si="157"/>
        <v>-20557361174.123192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-20557361174.123192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-85655671.558846638</v>
      </c>
      <c r="L2969" s="444">
        <f t="shared" ca="1" si="157"/>
        <v>-20643016845.682037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-20643016845.682037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-86012570.190341815</v>
      </c>
      <c r="L2970" s="444">
        <f t="shared" ca="1" si="157"/>
        <v>-20729029415.872379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-20729029415.872379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-86370955.899468243</v>
      </c>
      <c r="L2971" s="444">
        <f t="shared" ca="1" si="157"/>
        <v>-20815400371.771847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-20815400371.771847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-86730834.882382691</v>
      </c>
      <c r="L2972" s="444">
        <f t="shared" ca="1" si="157"/>
        <v>-20902131206.654228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-20902131206.654228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-87092213.361059278</v>
      </c>
      <c r="L2973" s="444">
        <f t="shared" ca="1" si="157"/>
        <v>-20989223420.015289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-20989223420.015289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-87455097.583397031</v>
      </c>
      <c r="L2974" s="444">
        <f t="shared" ca="1" si="157"/>
        <v>-21076678517.598686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-21076678517.598686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-87819493.823327854</v>
      </c>
      <c r="L2975" s="444">
        <f t="shared" ca="1" si="157"/>
        <v>-21164498011.422012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-21164498011.422012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-88185408.380925044</v>
      </c>
      <c r="L2976" s="444">
        <f t="shared" ca="1" si="157"/>
        <v>-21252683419.802937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-21252683419.802937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-88552847.58251223</v>
      </c>
      <c r="L2977" s="444">
        <f t="shared" ca="1" si="157"/>
        <v>-21341236267.385448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-21341236267.385448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-88921817.780772701</v>
      </c>
      <c r="L2978" s="444">
        <f t="shared" ca="1" si="157"/>
        <v>-21430158085.166222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-21430158085.166222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-89292325.354859263</v>
      </c>
      <c r="L2979" s="444">
        <f t="shared" ca="1" si="157"/>
        <v>-21519450410.52108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-21519450410.52108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-89664376.710504502</v>
      </c>
      <c r="L2980" s="444">
        <f t="shared" ca="1" si="157"/>
        <v>-21609114787.231583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-21609114787.231583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-90037978.280131593</v>
      </c>
      <c r="L2981" s="444">
        <f t="shared" ca="1" si="157"/>
        <v>-21699152765.511715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-21699152765.511715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-90413136.522965476</v>
      </c>
      <c r="L2982" s="444">
        <f t="shared" ca="1" si="157"/>
        <v>-21789565902.034679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-21789565902.034679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-90789857.925144494</v>
      </c>
      <c r="L2983" s="444">
        <f t="shared" ca="1" si="157"/>
        <v>-21880355759.959824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-21880355759.959824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-91168148.9998326</v>
      </c>
      <c r="L2984" s="444">
        <f t="shared" ca="1" si="157"/>
        <v>-21971523908.959656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-21971523908.959656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-91548016.287331894</v>
      </c>
      <c r="L2985" s="444">
        <f t="shared" ca="1" si="157"/>
        <v>-22063071925.246986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-22063071925.246986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-91929466.355195776</v>
      </c>
      <c r="L2986" s="444">
        <f t="shared" ca="1" si="157"/>
        <v>-22155001391.60218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-22155001391.60218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-92312505.798342422</v>
      </c>
      <c r="L2987" s="444">
        <f t="shared" ca="1" si="157"/>
        <v>-22247313897.400524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-22247313897.400524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-92697141.239168853</v>
      </c>
      <c r="L2988" s="444">
        <f t="shared" ca="1" si="157"/>
        <v>-22340011038.639694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-22340011038.639694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-93083379.327665389</v>
      </c>
      <c r="L2989" s="444">
        <f t="shared" ca="1" si="157"/>
        <v>-22433094417.967361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-22433094417.967361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-93471226.741530672</v>
      </c>
      <c r="L2990" s="444">
        <f t="shared" ca="1" si="157"/>
        <v>-22526565644.708893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-22526565644.708893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-93860690.186287045</v>
      </c>
      <c r="L2991" s="444">
        <f t="shared" ca="1" si="157"/>
        <v>-22620426334.89518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-22620426334.89518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-94251776.395396575</v>
      </c>
      <c r="L2992" s="444">
        <f t="shared" ca="1" si="157"/>
        <v>-22714678111.290577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-22714678111.290577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-94644492.130377397</v>
      </c>
      <c r="L2993" s="444">
        <f t="shared" ca="1" si="157"/>
        <v>-22809322603.420956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-22809322603.420956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-95038844.180920646</v>
      </c>
      <c r="L2994" s="444">
        <f t="shared" ca="1" si="157"/>
        <v>-22904361447.601875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-22904361447.601875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-95434839.365007818</v>
      </c>
      <c r="L2995" s="444">
        <f t="shared" ca="1" si="157"/>
        <v>-22999796286.966885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-22999796286.966885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-95832484.529028684</v>
      </c>
      <c r="L2996" s="444">
        <f t="shared" ca="1" si="157"/>
        <v>-23095628771.495914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-23095628771.495914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-96231786.547899649</v>
      </c>
      <c r="L2997" s="444">
        <f t="shared" ca="1" si="157"/>
        <v>-23191860558.043816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-23191860558.043816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-96632752.325182557</v>
      </c>
      <c r="L2998" s="444">
        <f t="shared" ca="1" si="157"/>
        <v>-23288493310.368999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-23288493310.368999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-97035388.793204159</v>
      </c>
      <c r="L2999" s="444">
        <f t="shared" ca="1" si="157"/>
        <v>-23385528699.162205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-23385528699.162205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-97439702.913175851</v>
      </c>
      <c r="L3000" s="444">
        <f t="shared" ca="1" si="157"/>
        <v>-23482968402.075382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-23482968402.075382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-97845701.675314099</v>
      </c>
      <c r="L3001" s="444">
        <f t="shared" ca="1" si="157"/>
        <v>-23580814103.750698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-23580814103.750698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-98253392.098961234</v>
      </c>
      <c r="L3002" s="444">
        <f t="shared" ca="1" si="157"/>
        <v>-23679067495.849659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-23679067495.849659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-98662781.232706904</v>
      </c>
      <c r="L3003" s="444">
        <f t="shared" ca="1" si="157"/>
        <v>-23777730277.082367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-23777730277.082367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-99073876.154509857</v>
      </c>
      <c r="L3004" s="444">
        <f t="shared" ca="1" si="157"/>
        <v>-23876804153.236877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-23876804153.236877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-99486683.971820325</v>
      </c>
      <c r="L3005" s="444">
        <f t="shared" ca="1" si="157"/>
        <v>-23976290837.208698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-23976290837.208698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-99901211.821702912</v>
      </c>
      <c r="L3006" s="444">
        <f t="shared" ca="1" si="157"/>
        <v>-24076192049.030399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-24076192049.030399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-100317466.87096</v>
      </c>
      <c r="L3007" s="444">
        <f t="shared" ca="1" si="157"/>
        <v>-24176509515.90136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-24176509515.90136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-100735456.31625566</v>
      </c>
      <c r="L3008" s="444">
        <f t="shared" ca="1" si="157"/>
        <v>-24277244972.217617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-24277244972.217617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-101155187.38424008</v>
      </c>
      <c r="L3009" s="444">
        <f t="shared" ca="1" si="157"/>
        <v>-24378400159.601856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-24378400159.601856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-101576667.3316744</v>
      </c>
      <c r="L3010" s="444">
        <f t="shared" ca="1" si="157"/>
        <v>-24479976826.933529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-24479976826.933529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-101999903.44555637</v>
      </c>
      <c r="L3011" s="444">
        <f t="shared" ca="1" si="157"/>
        <v>-24581976730.379086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-24581976730.379086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-102424903.04324619</v>
      </c>
      <c r="L3012" s="444">
        <f t="shared" ca="1" si="157"/>
        <v>-24684401633.422333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-24684401633.422333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-102851673.47259305</v>
      </c>
      <c r="L3013" s="444">
        <f t="shared" ca="1" si="157"/>
        <v>-24787253306.894924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-24787253306.894924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-103280222.11206219</v>
      </c>
      <c r="L3014" s="444">
        <f t="shared" ca="1" si="157"/>
        <v>-24890533529.006985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-24890533529.006985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-103710556.37086244</v>
      </c>
      <c r="L3015" s="444">
        <f t="shared" ca="1" si="157"/>
        <v>-24994244085.377846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-24994244085.377846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-104142683.68907435</v>
      </c>
      <c r="L3016" s="444">
        <f t="shared" ca="1" si="157"/>
        <v>-25098386769.066921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-25098386769.066921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-104576611.53777884</v>
      </c>
      <c r="L3017" s="444">
        <f t="shared" ca="1" si="157"/>
        <v>-25202963380.604698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-25202963380.604698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-105012347.41918623</v>
      </c>
      <c r="L3018" s="444">
        <f t="shared" ca="1" si="157"/>
        <v>-25307975728.023884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-25307975728.023884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-105449898.86676618</v>
      </c>
      <c r="L3019" s="444">
        <f t="shared" ca="1" si="157"/>
        <v>-25413425626.890652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-25413425626.890652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-105889273.44537771</v>
      </c>
      <c r="L3020" s="444">
        <f t="shared" ca="1" si="157"/>
        <v>-25519314900.336029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-25519314900.336029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-106330478.75140011</v>
      </c>
      <c r="L3021" s="444">
        <f t="shared" ca="1" si="157"/>
        <v>-25625645379.087429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-25625645379.087429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-106773522.41286428</v>
      </c>
      <c r="L3022" s="444">
        <f t="shared" ca="1" si="157"/>
        <v>-25732418901.500294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-25732418901.500294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-107218412.08958456</v>
      </c>
      <c r="L3023" s="444">
        <f t="shared" ca="1" si="157"/>
        <v>-25839637313.589878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-25839637313.589878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-107665155.47329116</v>
      </c>
      <c r="L3024" s="444">
        <f t="shared" ca="1" si="157"/>
        <v>-25947302469.063168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-25947302469.063168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-108113760.28776319</v>
      </c>
      <c r="L3025" s="444">
        <f t="shared" ca="1" si="157"/>
        <v>-26055416229.350929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-26055416229.350929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-108564234.2889622</v>
      </c>
      <c r="L3026" s="444">
        <f t="shared" ca="1" si="157"/>
        <v>-26163980463.639893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-26163980463.639893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-109016585.26516622</v>
      </c>
      <c r="L3027" s="444">
        <f t="shared" ca="1" si="157"/>
        <v>-26272997048.90506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-26272997048.90506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-109470821.03710441</v>
      </c>
      <c r="L3028" s="444">
        <f t="shared" ca="1" si="157"/>
        <v>-26382467869.942165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-26382467869.942165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-109926949.45809235</v>
      </c>
      <c r="L3029" s="444">
        <f t="shared" ca="1" si="157"/>
        <v>-26492394819.400257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-26492394819.400257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-110384978.41416773</v>
      </c>
      <c r="L3030" s="444">
        <f t="shared" ca="1" si="157"/>
        <v>-26602779797.814426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-26602779797.814426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-110844915.82422678</v>
      </c>
      <c r="L3031" s="444">
        <f t="shared" ca="1" si="157"/>
        <v>-26713624713.638653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-26713624713.638653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-111306769.64016105</v>
      </c>
      <c r="L3032" s="444">
        <f t="shared" ca="1" si="157"/>
        <v>-26824931483.278812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-26824931483.278812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-111770547.84699506</v>
      </c>
      <c r="L3033" s="444">
        <f t="shared" ca="1" si="157"/>
        <v>-26936702031.125809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-26936702031.125809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-112236258.4630242</v>
      </c>
      <c r="L3034" s="444">
        <f t="shared" ca="1" si="157"/>
        <v>-27048938289.588833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-27048938289.588833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-112703909.53995349</v>
      </c>
      <c r="L3035" s="444">
        <f t="shared" ca="1" si="157"/>
        <v>-27161642199.128788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-27161642199.128788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-113173509.16303661</v>
      </c>
      <c r="L3036" s="444">
        <f t="shared" ca="1" si="157"/>
        <v>-27274815708.291824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-27274815708.291824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-113645065.45121592</v>
      </c>
      <c r="L3037" s="444">
        <f t="shared" ca="1" si="157"/>
        <v>-27388460773.743042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-27388460773.743042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-114118586.55726267</v>
      </c>
      <c r="L3038" s="444">
        <f t="shared" ca="1" si="157"/>
        <v>-27502579360.300304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-27502579360.300304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-114594080.66791794</v>
      </c>
      <c r="L3039" s="444">
        <f t="shared" ca="1" si="157"/>
        <v>-27617173440.968224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-27617173440.968224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-115071556.00403427</v>
      </c>
      <c r="L3040" s="444">
        <f t="shared" ca="1" si="157"/>
        <v>-27732244996.97226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-27732244996.97226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-115551020.82071774</v>
      </c>
      <c r="L3041" s="444">
        <f t="shared" ca="1" si="157"/>
        <v>-27847796017.792976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-27847796017.792976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-116032483.40747073</v>
      </c>
      <c r="L3042" s="444">
        <f t="shared" ca="1" si="157"/>
        <v>-27963828501.200447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-27963828501.200447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-116515952.08833517</v>
      </c>
      <c r="L3043" s="444">
        <f t="shared" ca="1" si="157"/>
        <v>-28080344453.288784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-28080344453.288784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-117001435.2220366</v>
      </c>
      <c r="L3044" s="444">
        <f t="shared" ca="1" si="157"/>
        <v>-28197345888.510822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-28197345888.510822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-117488941.20212843</v>
      </c>
      <c r="L3045" s="444">
        <f t="shared" ca="1" si="157"/>
        <v>-28314834829.712952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-28314834829.712952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-117978478.4571373</v>
      </c>
      <c r="L3046" s="444">
        <f t="shared" ca="1" si="157"/>
        <v>-28432813308.17009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-28432813308.17009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-118470055.45070872</v>
      </c>
      <c r="L3047" s="444">
        <f t="shared" ca="1" si="157"/>
        <v>-28551283363.6208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-28551283363.6208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-118963680.68175334</v>
      </c>
      <c r="L3048" s="444">
        <f t="shared" ca="1" si="157"/>
        <v>-28670247044.302555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-28670247044.302555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-119459362.68459398</v>
      </c>
      <c r="L3049" s="444">
        <f t="shared" ca="1" si="157"/>
        <v>-28789706406.987148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-28789706406.987148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-119957110.02911311</v>
      </c>
      <c r="L3050" s="444">
        <f t="shared" ca="1" si="157"/>
        <v>-28909663517.016262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-28909663517.016262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-120456931.3209011</v>
      </c>
      <c r="L3051" s="444">
        <f t="shared" ca="1" si="157"/>
        <v>-29030120448.337162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-29030120448.337162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-120958835.20140482</v>
      </c>
      <c r="L3052" s="444">
        <f t="shared" ca="1" si="157"/>
        <v>-29151079283.538567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-29151079283.538567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-121462830.34807734</v>
      </c>
      <c r="L3053" s="444">
        <f t="shared" ca="1" si="157"/>
        <v>-29272542113.886642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-29272542113.886642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-121968925.47452769</v>
      </c>
      <c r="L3054" s="444">
        <f t="shared" ca="1" si="157"/>
        <v>-29394511039.361172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-29394511039.361172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-122477129.33067153</v>
      </c>
      <c r="L3055" s="444">
        <f t="shared" ca="1" si="157"/>
        <v>-29516988168.691845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-29516988168.691845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-122987450.70288266</v>
      </c>
      <c r="L3056" s="444">
        <f t="shared" ca="1" si="157"/>
        <v>-29639975619.394726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-29639975619.394726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-123499898.41414469</v>
      </c>
      <c r="L3057" s="444">
        <f t="shared" ca="1" si="157"/>
        <v>-29763475517.808872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-29763475517.808872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-124014481.32420363</v>
      </c>
      <c r="L3058" s="444">
        <f t="shared" ca="1" si="157"/>
        <v>-29887489999.133076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-29887489999.133076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-124531208.32972114</v>
      </c>
      <c r="L3059" s="444">
        <f t="shared" ca="1" si="157"/>
        <v>-30012021207.462795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-30012021207.462795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-125050088.36442833</v>
      </c>
      <c r="L3060" s="444">
        <f t="shared" ca="1" si="157"/>
        <v>-30137071295.827225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-30137071295.827225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-125571130.39928009</v>
      </c>
      <c r="L3061" s="444">
        <f t="shared" ca="1" si="157"/>
        <v>-30262642426.226505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-30262642426.226505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-126094343.44261044</v>
      </c>
      <c r="L3062" s="444">
        <f t="shared" ca="1" si="157"/>
        <v>-30388736769.669117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-30388736769.669117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-126619736.54028797</v>
      </c>
      <c r="L3063" s="444">
        <f t="shared" ca="1" si="157"/>
        <v>-30515356506.209404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-30515356506.209404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-127147318.77587251</v>
      </c>
      <c r="L3064" s="444">
        <f t="shared" ca="1" si="157"/>
        <v>-30642503824.985275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-30642503824.985275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-127677099.27077198</v>
      </c>
      <c r="L3065" s="444">
        <f t="shared" ca="1" si="157"/>
        <v>-30770180924.256046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-30770180924.256046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-128209087.18440017</v>
      </c>
      <c r="L3066" s="444">
        <f t="shared" ca="1" si="157"/>
        <v>-30898390011.440445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-30898390011.440445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-128743291.71433519</v>
      </c>
      <c r="L3067" s="444">
        <f t="shared" ca="1" si="157"/>
        <v>-31027133303.154781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-31027133303.154781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-129279722.09647825</v>
      </c>
      <c r="L3068" s="444">
        <f t="shared" ref="L3068:L3322" ca="1" si="162">I3068-J3068+K3068</f>
        <v>-31156413025.251259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-31156413025.251259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-129818387.60521358</v>
      </c>
      <c r="L3069" s="444">
        <f t="shared" ca="1" si="162"/>
        <v>-31286231412.856472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-31286231412.856472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-130359297.55356863</v>
      </c>
      <c r="L3070" s="444">
        <f t="shared" ca="1" si="162"/>
        <v>-31416590710.410042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-31416590710.410042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-130902461.29337518</v>
      </c>
      <c r="L3071" s="444">
        <f t="shared" ca="1" si="162"/>
        <v>-31547493171.703419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-31547493171.703419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-131447888.21543092</v>
      </c>
      <c r="L3072" s="444">
        <f t="shared" ca="1" si="162"/>
        <v>-31678941059.91885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-31678941059.91885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-131995587.74966188</v>
      </c>
      <c r="L3073" s="444">
        <f t="shared" ca="1" si="162"/>
        <v>-31810936647.66851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-31810936647.66851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-132545569.36528546</v>
      </c>
      <c r="L3074" s="444">
        <f t="shared" ca="1" si="162"/>
        <v>-31943482217.033794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-31943482217.033794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-133097842.57097416</v>
      </c>
      <c r="L3075" s="444">
        <f t="shared" ca="1" si="162"/>
        <v>-32076580059.604767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-32076580059.604767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-133652416.91501987</v>
      </c>
      <c r="L3076" s="444">
        <f t="shared" ca="1" si="162"/>
        <v>-32210232476.519787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-32210232476.519787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-134209301.98549913</v>
      </c>
      <c r="L3077" s="444">
        <f t="shared" ca="1" si="162"/>
        <v>-32344441778.505287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-32344441778.505287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-134768507.41043869</v>
      </c>
      <c r="L3078" s="444">
        <f t="shared" ca="1" si="162"/>
        <v>-32479210285.915726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-32479210285.915726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-135330042.85798219</v>
      </c>
      <c r="L3079" s="444">
        <f t="shared" ca="1" si="162"/>
        <v>-32614540328.773708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-32614540328.773708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-135893918.03655711</v>
      </c>
      <c r="L3080" s="444">
        <f t="shared" ca="1" si="162"/>
        <v>-32750434246.810265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-32750434246.810265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-136460142.69504276</v>
      </c>
      <c r="L3081" s="444">
        <f t="shared" ca="1" si="162"/>
        <v>-32886894389.505306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-32886894389.505306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-137028726.62293878</v>
      </c>
      <c r="L3082" s="444">
        <f t="shared" ca="1" si="162"/>
        <v>-33023923116.128246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-33023923116.128246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-137599679.65053433</v>
      </c>
      <c r="L3083" s="444">
        <f t="shared" ca="1" si="162"/>
        <v>-33161522795.778782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-33161522795.778782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-138173011.64907825</v>
      </c>
      <c r="L3084" s="444">
        <f t="shared" ca="1" si="162"/>
        <v>-33299695807.42786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-33299695807.42786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-138748732.53094941</v>
      </c>
      <c r="L3085" s="444">
        <f t="shared" ca="1" si="162"/>
        <v>-33438444539.958809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-33438444539.958809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-139326852.24982837</v>
      </c>
      <c r="L3086" s="444">
        <f t="shared" ca="1" si="162"/>
        <v>-33577771392.208637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-33577771392.208637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-139907380.80086932</v>
      </c>
      <c r="L3087" s="444">
        <f t="shared" ca="1" si="162"/>
        <v>-33717678773.009506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-33717678773.009506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-140490328.22087294</v>
      </c>
      <c r="L3088" s="444">
        <f t="shared" ca="1" si="162"/>
        <v>-33858169101.230381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-33858169101.230381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-141075704.58845991</v>
      </c>
      <c r="L3089" s="444">
        <f t="shared" ca="1" si="162"/>
        <v>-33999244805.81884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-33999244805.81884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-141663520.02424517</v>
      </c>
      <c r="L3090" s="444">
        <f t="shared" ca="1" si="162"/>
        <v>-34140908325.843086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-34140908325.843086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-142253784.69101286</v>
      </c>
      <c r="L3091" s="444">
        <f t="shared" ca="1" si="162"/>
        <v>-34283162110.5341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-34283162110.5341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-142846508.79389209</v>
      </c>
      <c r="L3092" s="444">
        <f t="shared" ca="1" si="162"/>
        <v>-34426008619.327995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-34426008619.327995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-143441702.58053333</v>
      </c>
      <c r="L3093" s="444">
        <f t="shared" ca="1" si="162"/>
        <v>-34569450321.908531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-34569450321.908531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-144039376.34128556</v>
      </c>
      <c r="L3094" s="444">
        <f t="shared" ca="1" si="162"/>
        <v>-34713489698.249817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-34713489698.249817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-144639540.40937424</v>
      </c>
      <c r="L3095" s="444">
        <f t="shared" ca="1" si="162"/>
        <v>-34858129238.659195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-34858129238.659195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-145242205.16107997</v>
      </c>
      <c r="L3096" s="444">
        <f t="shared" ca="1" si="162"/>
        <v>-35003371443.820274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-35003371443.820274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-145847381.01591781</v>
      </c>
      <c r="L3097" s="444">
        <f t="shared" ca="1" si="162"/>
        <v>-35149218824.836189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-35149218824.836189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-146455078.43681747</v>
      </c>
      <c r="L3098" s="444">
        <f t="shared" ca="1" si="162"/>
        <v>-35295673903.27301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-35295673903.27301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-147065307.9303042</v>
      </c>
      <c r="L3099" s="444">
        <f t="shared" ca="1" si="162"/>
        <v>-35442739211.203316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-35442739211.203316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-147678080.04668048</v>
      </c>
      <c r="L3100" s="444">
        <f t="shared" ca="1" si="162"/>
        <v>-35590417291.25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-35590417291.25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-148293405.38020834</v>
      </c>
      <c r="L3101" s="444">
        <f t="shared" ca="1" si="162"/>
        <v>-35738710696.630211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-35738710696.630211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-148911294.56929255</v>
      </c>
      <c r="L3102" s="444">
        <f t="shared" ca="1" si="162"/>
        <v>-35887621991.199501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-35887621991.199501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-149531758.2966646</v>
      </c>
      <c r="L3103" s="444">
        <f t="shared" ca="1" si="162"/>
        <v>-36037153749.496162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-36037153749.496162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-150154807.28956735</v>
      </c>
      <c r="L3104" s="444">
        <f t="shared" ca="1" si="162"/>
        <v>-36187308556.785728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-36187308556.785728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-150780452.31994054</v>
      </c>
      <c r="L3105" s="444">
        <f t="shared" ca="1" si="162"/>
        <v>-36338089009.105667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-36338089009.105667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-151408704.20460695</v>
      </c>
      <c r="L3106" s="444">
        <f t="shared" ca="1" si="162"/>
        <v>-36489497713.310272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-36489497713.310272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-152039573.80545947</v>
      </c>
      <c r="L3107" s="444">
        <f t="shared" ca="1" si="162"/>
        <v>-36641537287.11573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-36641537287.11573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-152673072.02964887</v>
      </c>
      <c r="L3108" s="444">
        <f t="shared" ca="1" si="162"/>
        <v>-36794210359.145378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-36794210359.145378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-153309209.82977241</v>
      </c>
      <c r="L3109" s="444">
        <f t="shared" ca="1" si="162"/>
        <v>-36947519568.975151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-36947519568.975151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-153947998.20406312</v>
      </c>
      <c r="L3110" s="444">
        <f t="shared" ca="1" si="162"/>
        <v>-37101467567.179214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-37101467567.179214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-154589448.19658005</v>
      </c>
      <c r="L3111" s="444">
        <f t="shared" ca="1" si="162"/>
        <v>-37256057015.375793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-37256057015.375793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-155233570.89739913</v>
      </c>
      <c r="L3112" s="444">
        <f t="shared" ca="1" si="162"/>
        <v>-37411290586.273193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-37411290586.273193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-155880377.44280496</v>
      </c>
      <c r="L3113" s="444">
        <f t="shared" ca="1" si="162"/>
        <v>-37567170963.715996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-37567170963.715996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-156529879.01548332</v>
      </c>
      <c r="L3114" s="444">
        <f t="shared" ca="1" si="162"/>
        <v>-37723700842.731476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-37723700842.731476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-157182086.84471449</v>
      </c>
      <c r="L3115" s="444">
        <f t="shared" ca="1" si="162"/>
        <v>-37880882929.576187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-37880882929.576187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-157837012.20656744</v>
      </c>
      <c r="L3116" s="444">
        <f t="shared" ca="1" si="162"/>
        <v>-38038719941.782753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-38038719941.782753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-158494666.4240948</v>
      </c>
      <c r="L3117" s="444">
        <f t="shared" ca="1" si="162"/>
        <v>-38197214608.206848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-38197214608.206848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-159155060.86752853</v>
      </c>
      <c r="L3118" s="444">
        <f t="shared" ca="1" si="162"/>
        <v>-38356369669.074379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-38356369669.074379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-159818206.95447657</v>
      </c>
      <c r="L3119" s="444">
        <f t="shared" ca="1" si="162"/>
        <v>-38516187876.028854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-38516187876.028854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-160484116.15012023</v>
      </c>
      <c r="L3120" s="444">
        <f t="shared" ca="1" si="162"/>
        <v>-38676671992.178978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-38676671992.178978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-161152799.96741241</v>
      </c>
      <c r="L3121" s="444">
        <f t="shared" ca="1" si="162"/>
        <v>-38837824792.146393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-38837824792.146393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-161824269.96727663</v>
      </c>
      <c r="L3122" s="444">
        <f t="shared" ca="1" si="162"/>
        <v>-38999649062.11367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-38999649062.11367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-162498537.75880694</v>
      </c>
      <c r="L3123" s="444">
        <f t="shared" ca="1" si="162"/>
        <v>-39162147599.872475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-39162147599.872475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-163175614.99946865</v>
      </c>
      <c r="L3124" s="444">
        <f t="shared" ca="1" si="162"/>
        <v>-39325323214.871941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-39325323214.871941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-163855513.39529976</v>
      </c>
      <c r="L3125" s="444">
        <f t="shared" ca="1" si="162"/>
        <v>-39489178728.267242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-39489178728.267242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-164538244.70111352</v>
      </c>
      <c r="L3126" s="444">
        <f t="shared" ca="1" si="162"/>
        <v>-39653716972.968353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-39653716972.968353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-165223820.72070146</v>
      </c>
      <c r="L3127" s="444">
        <f t="shared" ca="1" si="162"/>
        <v>-39818940793.689056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-39818940793.689056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-165912253.30703774</v>
      </c>
      <c r="L3128" s="444">
        <f t="shared" ca="1" si="162"/>
        <v>-39984853046.996094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-39984853046.996094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-166603554.36248371</v>
      </c>
      <c r="L3129" s="444">
        <f t="shared" ca="1" si="162"/>
        <v>-40151456601.358574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-40151456601.358574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-167297735.83899406</v>
      </c>
      <c r="L3130" s="444">
        <f t="shared" ca="1" si="162"/>
        <v>-40318754337.197571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-40318754337.197571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-167994809.73832321</v>
      </c>
      <c r="L3131" s="444">
        <f t="shared" ca="1" si="162"/>
        <v>-40486749146.935898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-40486749146.935898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-168694788.11223289</v>
      </c>
      <c r="L3132" s="444">
        <f t="shared" ca="1" si="162"/>
        <v>-40655443935.048134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-40655443935.048134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-169397683.06270057</v>
      </c>
      <c r="L3133" s="444">
        <f t="shared" ca="1" si="162"/>
        <v>-40824841618.110832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-40824841618.110832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-170103506.74212846</v>
      </c>
      <c r="L3134" s="444">
        <f t="shared" ca="1" si="162"/>
        <v>-40994945124.852959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-40994945124.852959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-170812271.35355398</v>
      </c>
      <c r="L3135" s="444">
        <f t="shared" ca="1" si="162"/>
        <v>-41165757396.206512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-41165757396.206512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-171523989.15086046</v>
      </c>
      <c r="L3136" s="444">
        <f t="shared" ca="1" si="162"/>
        <v>-41337281385.357376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-41337281385.357376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-172238672.43898907</v>
      </c>
      <c r="L3137" s="444">
        <f t="shared" ca="1" si="162"/>
        <v>-41509520057.796364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-41509520057.796364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-172956333.57415152</v>
      </c>
      <c r="L3138" s="444">
        <f t="shared" ca="1" si="162"/>
        <v>-41682476391.370514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-41682476391.370514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-173676984.9640438</v>
      </c>
      <c r="L3139" s="444">
        <f t="shared" ca="1" si="162"/>
        <v>-41856153376.334557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-41856153376.334557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-174400639.06806064</v>
      </c>
      <c r="L3140" s="444">
        <f t="shared" ca="1" si="162"/>
        <v>-42030554015.402618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-42030554015.402618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-175127308.39751092</v>
      </c>
      <c r="L3141" s="444">
        <f t="shared" ca="1" si="162"/>
        <v>-42205681323.800133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-42205681323.800133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-175857005.51583388</v>
      </c>
      <c r="L3142" s="444">
        <f t="shared" ca="1" si="162"/>
        <v>-42381538329.315964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-42381538329.315964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-176589743.03881651</v>
      </c>
      <c r="L3143" s="444">
        <f t="shared" ca="1" si="162"/>
        <v>-42558128072.354782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-42558128072.354782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-177325533.63481158</v>
      </c>
      <c r="L3144" s="444">
        <f t="shared" ca="1" si="162"/>
        <v>-42735453605.989594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-42735453605.989594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-178064390.02495664</v>
      </c>
      <c r="L3145" s="444">
        <f t="shared" ca="1" si="162"/>
        <v>-42913517996.014549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-42913517996.014549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-178806324.98339397</v>
      </c>
      <c r="L3146" s="444">
        <f t="shared" ca="1" si="162"/>
        <v>-43092324320.99794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-43092324320.99794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-179551351.33749142</v>
      </c>
      <c r="L3147" s="444">
        <f t="shared" ca="1" si="162"/>
        <v>-43271875672.335434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-43271875672.335434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-180299481.96806431</v>
      </c>
      <c r="L3148" s="444">
        <f t="shared" ca="1" si="162"/>
        <v>-43452175154.303497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-43452175154.303497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-181050729.80959791</v>
      </c>
      <c r="L3149" s="444">
        <f t="shared" ca="1" si="162"/>
        <v>-43633225884.113098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-43633225884.113098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-181805107.85047123</v>
      </c>
      <c r="L3150" s="444">
        <f t="shared" ca="1" si="162"/>
        <v>-43815030991.96357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-43815030991.96357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-182562629.13318154</v>
      </c>
      <c r="L3151" s="444">
        <f t="shared" ca="1" si="162"/>
        <v>-43997593621.096748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-43997593621.096748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-183323306.75456977</v>
      </c>
      <c r="L3152" s="444">
        <f t="shared" ca="1" si="162"/>
        <v>-44180916927.851318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-44180916927.851318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-184087153.86604714</v>
      </c>
      <c r="L3153" s="444">
        <f t="shared" ca="1" si="162"/>
        <v>-44365004081.717369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-44365004081.717369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-184854183.67382237</v>
      </c>
      <c r="L3154" s="444">
        <f t="shared" ca="1" si="162"/>
        <v>-44549858265.39119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-44549858265.39119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-185624409.43912995</v>
      </c>
      <c r="L3155" s="444">
        <f t="shared" ca="1" si="162"/>
        <v>-44735482674.830322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-44735482674.830322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-186397844.47845969</v>
      </c>
      <c r="L3156" s="444">
        <f t="shared" ca="1" si="162"/>
        <v>-44921880519.308784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-44921880519.308784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-187174502.16378659</v>
      </c>
      <c r="L3157" s="444">
        <f t="shared" ca="1" si="162"/>
        <v>-45109055021.472572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-45109055021.472572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-187954395.92280239</v>
      </c>
      <c r="L3158" s="444">
        <f t="shared" ca="1" si="162"/>
        <v>-45297009417.395378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-45297009417.395378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-188737539.23914739</v>
      </c>
      <c r="L3159" s="444">
        <f t="shared" ca="1" si="162"/>
        <v>-45485746956.634529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-45485746956.634529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-189523945.65264386</v>
      </c>
      <c r="L3160" s="444">
        <f t="shared" ca="1" si="162"/>
        <v>-45675270902.28717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-45675270902.28717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-190313628.75952989</v>
      </c>
      <c r="L3161" s="444">
        <f t="shared" ca="1" si="162"/>
        <v>-45865584531.0467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-45865584531.0467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-191106602.21269459</v>
      </c>
      <c r="L3162" s="444">
        <f t="shared" ca="1" si="162"/>
        <v>-46056691133.259392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-46056691133.259392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-191902879.72191414</v>
      </c>
      <c r="L3163" s="444">
        <f t="shared" ca="1" si="162"/>
        <v>-46248594012.981308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-46248594012.981308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-192702475.05408877</v>
      </c>
      <c r="L3164" s="444">
        <f t="shared" ca="1" si="162"/>
        <v>-46441296488.0354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-46441296488.0354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-193505402.03348082</v>
      </c>
      <c r="L3165" s="444">
        <f t="shared" ca="1" si="162"/>
        <v>-46634801890.068878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-46634801890.068878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-194311674.54195365</v>
      </c>
      <c r="L3166" s="444">
        <f t="shared" ca="1" si="162"/>
        <v>-46829113564.610832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-46829113564.610832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-195121306.5192118</v>
      </c>
      <c r="L3167" s="444">
        <f t="shared" ca="1" si="162"/>
        <v>-47024234871.130043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-47024234871.130043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-195934311.96304184</v>
      </c>
      <c r="L3168" s="444">
        <f t="shared" ca="1" si="162"/>
        <v>-47220169183.093086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-47220169183.093086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-196750704.92955452</v>
      </c>
      <c r="L3169" s="444">
        <f t="shared" ca="1" si="162"/>
        <v>-47416919888.022644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-47416919888.022644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-197570499.53342769</v>
      </c>
      <c r="L3170" s="444">
        <f t="shared" ca="1" si="162"/>
        <v>-47614490387.556068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-47614490387.556068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-198393709.94815028</v>
      </c>
      <c r="L3171" s="444">
        <f t="shared" ca="1" si="162"/>
        <v>-47812884097.504219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-47812884097.504219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-199220350.40626758</v>
      </c>
      <c r="L3172" s="444">
        <f t="shared" ca="1" si="162"/>
        <v>-48012104447.910484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-48012104447.910484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-200050435.19962701</v>
      </c>
      <c r="L3173" s="444">
        <f t="shared" ca="1" si="162"/>
        <v>-48212154883.110115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-48212154883.110115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-200883978.67962548</v>
      </c>
      <c r="L3174" s="444">
        <f t="shared" ca="1" si="162"/>
        <v>-48413038861.789742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-48413038861.789742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-201720995.25745726</v>
      </c>
      <c r="L3175" s="444">
        <f t="shared" ca="1" si="162"/>
        <v>-48614759857.047195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-48614759857.047195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-202561499.4043633</v>
      </c>
      <c r="L3176" s="444">
        <f t="shared" ca="1" si="162"/>
        <v>-48817321356.451561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-48817321356.451561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-203405505.65188152</v>
      </c>
      <c r="L3177" s="444">
        <f t="shared" ca="1" si="162"/>
        <v>-49020726862.103439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-49020726862.103439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-204253028.59209767</v>
      </c>
      <c r="L3178" s="444">
        <f t="shared" ca="1" si="162"/>
        <v>-49224979890.695534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-49224979890.695534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-205104082.87789807</v>
      </c>
      <c r="L3179" s="444">
        <f t="shared" ca="1" si="162"/>
        <v>-49430083973.573433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-49430083973.573433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-205958683.22322264</v>
      </c>
      <c r="L3180" s="444">
        <f t="shared" ca="1" si="162"/>
        <v>-49636042656.796654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-49636042656.796654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-206816844.40331939</v>
      </c>
      <c r="L3181" s="444">
        <f t="shared" ca="1" si="162"/>
        <v>-49842859501.199974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-49842859501.199974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-207678581.25499988</v>
      </c>
      <c r="L3182" s="444">
        <f t="shared" ca="1" si="162"/>
        <v>-50050538082.454971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-50050538082.454971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-208543908.67689571</v>
      </c>
      <c r="L3183" s="444">
        <f t="shared" ca="1" si="162"/>
        <v>-50259081991.131866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-50259081991.131866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-209412841.6297161</v>
      </c>
      <c r="L3184" s="444">
        <f t="shared" ca="1" si="162"/>
        <v>-50468494832.761581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-50468494832.761581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-210285395.13650659</v>
      </c>
      <c r="L3185" s="444">
        <f t="shared" ca="1" si="162"/>
        <v>-50678780227.898087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-50678780227.898087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-211161584.28290868</v>
      </c>
      <c r="L3186" s="444">
        <f t="shared" ca="1" si="162"/>
        <v>-50889941812.180992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-50889941812.180992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-212041424.21742079</v>
      </c>
      <c r="L3187" s="444">
        <f t="shared" ca="1" si="162"/>
        <v>-51101983236.398415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-51101983236.398415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-212924930.15166005</v>
      </c>
      <c r="L3188" s="444">
        <f t="shared" ca="1" si="162"/>
        <v>-51314908166.550072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-51314908166.550072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-213812117.3606253</v>
      </c>
      <c r="L3189" s="444">
        <f t="shared" ca="1" si="162"/>
        <v>-51528720283.910698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-51528720283.910698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-214703001.18296123</v>
      </c>
      <c r="L3190" s="444">
        <f t="shared" ca="1" si="162"/>
        <v>-51743423285.093658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-51743423285.093658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-215597597.02122357</v>
      </c>
      <c r="L3191" s="444">
        <f t="shared" ca="1" si="162"/>
        <v>-51959020882.114883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-51959020882.114883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-216495920.34214535</v>
      </c>
      <c r="L3192" s="444">
        <f t="shared" ca="1" si="162"/>
        <v>-52175516802.457031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-52175516802.457031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-217397986.67690429</v>
      </c>
      <c r="L3193" s="444">
        <f t="shared" ca="1" si="162"/>
        <v>-52392914789.133934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-52392914789.133934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-218303811.62139139</v>
      </c>
      <c r="L3194" s="444">
        <f t="shared" ca="1" si="162"/>
        <v>-52611218600.755325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-52611218600.755325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-219213410.83648053</v>
      </c>
      <c r="L3195" s="444">
        <f t="shared" ca="1" si="162"/>
        <v>-52830432011.591805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-52830432011.591805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-220126800.04829919</v>
      </c>
      <c r="L3196" s="444">
        <f t="shared" ca="1" si="162"/>
        <v>-53050558811.640106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-53050558811.640106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-221043995.04850045</v>
      </c>
      <c r="L3197" s="444">
        <f t="shared" ca="1" si="162"/>
        <v>-53271602806.688606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-53271602806.688606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-221965011.69453585</v>
      </c>
      <c r="L3198" s="444">
        <f t="shared" ca="1" si="162"/>
        <v>-53493567818.383141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-53493567818.383141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-222889865.90992975</v>
      </c>
      <c r="L3199" s="444">
        <f t="shared" ca="1" si="162"/>
        <v>-53716457684.293068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-53716457684.293068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-223818573.68455449</v>
      </c>
      <c r="L3200" s="444">
        <f t="shared" ca="1" si="162"/>
        <v>-53940276257.977623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-53940276257.977623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-224751151.07490677</v>
      </c>
      <c r="L3201" s="444">
        <f t="shared" ca="1" si="162"/>
        <v>-54165027409.052528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-54165027409.052528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-225687614.20438552</v>
      </c>
      <c r="L3202" s="444">
        <f t="shared" ca="1" si="162"/>
        <v>-54390715023.256912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-54390715023.256912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-226627979.26357046</v>
      </c>
      <c r="L3203" s="444">
        <f t="shared" ca="1" si="162"/>
        <v>-54617343002.520485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-54617343002.520485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-227572262.51050198</v>
      </c>
      <c r="L3204" s="444">
        <f t="shared" ca="1" si="162"/>
        <v>-54844915265.030991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-54844915265.030991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-228520480.27096245</v>
      </c>
      <c r="L3205" s="444">
        <f t="shared" ca="1" si="162"/>
        <v>-55073435745.301956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-55073435745.301956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-229472648.93875811</v>
      </c>
      <c r="L3206" s="444">
        <f t="shared" ca="1" si="162"/>
        <v>-55302908394.240715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-55302908394.240715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-230428784.97600293</v>
      </c>
      <c r="L3207" s="444">
        <f t="shared" ca="1" si="162"/>
        <v>-55533337179.216721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-55533337179.216721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-231388904.91340303</v>
      </c>
      <c r="L3208" s="444">
        <f t="shared" ca="1" si="162"/>
        <v>-55764726084.130127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-55764726084.130127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-232353025.35054219</v>
      </c>
      <c r="L3209" s="444">
        <f t="shared" ca="1" si="162"/>
        <v>-55997079109.480667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-55997079109.480667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-233321162.95616949</v>
      </c>
      <c r="L3210" s="444">
        <f t="shared" ca="1" si="162"/>
        <v>-56230400272.436836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-56230400272.436836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-234293334.46848682</v>
      </c>
      <c r="L3211" s="444">
        <f t="shared" ca="1" si="162"/>
        <v>-56464693606.905327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-56464693606.905327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-235269556.69543886</v>
      </c>
      <c r="L3212" s="444">
        <f t="shared" ca="1" si="162"/>
        <v>-56699963163.600769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-56699963163.600769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-236249846.5150032</v>
      </c>
      <c r="L3213" s="444">
        <f t="shared" ca="1" si="162"/>
        <v>-56936213010.115768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-56936213010.115768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-237234220.87548232</v>
      </c>
      <c r="L3214" s="444">
        <f t="shared" ca="1" si="162"/>
        <v>-57173447230.991249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-57173447230.991249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-238222696.79579687</v>
      </c>
      <c r="L3215" s="444">
        <f t="shared" ca="1" si="162"/>
        <v>-57411669927.787048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-57411669927.787048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-239215291.36577934</v>
      </c>
      <c r="L3216" s="444">
        <f t="shared" ca="1" si="162"/>
        <v>-57650885219.152824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-57650885219.152824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-240212021.74647009</v>
      </c>
      <c r="L3217" s="444">
        <f t="shared" ca="1" si="162"/>
        <v>-57891097240.899292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-57891097240.899292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-241212905.1704137</v>
      </c>
      <c r="L3218" s="444">
        <f t="shared" ca="1" si="162"/>
        <v>-58132310146.069702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-58132310146.069702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-242217958.94195709</v>
      </c>
      <c r="L3219" s="444">
        <f t="shared" ca="1" si="162"/>
        <v>-58374528105.011658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-58374528105.011658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-243227200.43754858</v>
      </c>
      <c r="L3220" s="444">
        <f t="shared" ca="1" si="162"/>
        <v>-58617755305.449203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-58617755305.449203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-244240647.10603833</v>
      </c>
      <c r="L3221" s="444">
        <f t="shared" ca="1" si="162"/>
        <v>-58861995952.555244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-58861995952.555244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-245258316.46898019</v>
      </c>
      <c r="L3222" s="444">
        <f t="shared" ca="1" si="162"/>
        <v>-59107254269.024223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-59107254269.024223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-246280226.12093425</v>
      </c>
      <c r="L3223" s="444">
        <f t="shared" ca="1" si="162"/>
        <v>-59353534495.145157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-59353534495.145157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-247306393.72977152</v>
      </c>
      <c r="L3224" s="444">
        <f t="shared" ca="1" si="162"/>
        <v>-59600840888.874931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-59600840888.874931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-248336837.03697887</v>
      </c>
      <c r="L3225" s="444">
        <f t="shared" ca="1" si="162"/>
        <v>-59849177725.911911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-59849177725.911911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-249371573.8579663</v>
      </c>
      <c r="L3226" s="444">
        <f t="shared" ca="1" si="162"/>
        <v>-60098549299.769875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-60098549299.769875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-250410622.08237445</v>
      </c>
      <c r="L3227" s="444">
        <f t="shared" ca="1" si="162"/>
        <v>-60348959921.852249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-60348959921.852249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-251453999.67438433</v>
      </c>
      <c r="L3228" s="444">
        <f t="shared" ca="1" si="162"/>
        <v>-60600413921.526634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-60600413921.526634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-252501724.6730276</v>
      </c>
      <c r="L3229" s="444">
        <f t="shared" ca="1" si="162"/>
        <v>-60852915646.199661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-60852915646.199661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-253553815.19249856</v>
      </c>
      <c r="L3230" s="444">
        <f t="shared" ca="1" si="162"/>
        <v>-61106469461.392159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-61106469461.392159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-254610289.42246732</v>
      </c>
      <c r="L3231" s="444">
        <f t="shared" ca="1" si="162"/>
        <v>-61361079750.814629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-61361079750.814629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-255671165.62839428</v>
      </c>
      <c r="L3232" s="444">
        <f t="shared" ca="1" si="162"/>
        <v>-61616750916.443024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-61616750916.443024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-256736462.15184593</v>
      </c>
      <c r="L3233" s="444">
        <f t="shared" ca="1" si="162"/>
        <v>-61873487378.594872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-61873487378.594872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-257806197.41081196</v>
      </c>
      <c r="L3234" s="444">
        <f t="shared" ca="1" si="162"/>
        <v>-62131293576.005684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-62131293576.005684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-258880389.9000237</v>
      </c>
      <c r="L3235" s="444">
        <f t="shared" ca="1" si="162"/>
        <v>-62390173965.905708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-62390173965.905708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-259959058.19127378</v>
      </c>
      <c r="L3236" s="444">
        <f t="shared" ca="1" si="162"/>
        <v>-62650133024.096985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-62650133024.096985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-261042220.93373743</v>
      </c>
      <c r="L3237" s="444">
        <f t="shared" ca="1" si="162"/>
        <v>-62911175245.030724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-62911175245.030724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-262129896.85429466</v>
      </c>
      <c r="L3238" s="444">
        <f t="shared" ca="1" si="162"/>
        <v>-63173305141.885017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-63173305141.885017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-263222104.75785422</v>
      </c>
      <c r="L3239" s="444">
        <f t="shared" ca="1" si="162"/>
        <v>-63436527246.642868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-63436527246.642868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-264318863.52767861</v>
      </c>
      <c r="L3240" s="444">
        <f t="shared" ca="1" si="162"/>
        <v>-63700846110.170547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-63700846110.170547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-265420192.12571058</v>
      </c>
      <c r="L3241" s="444">
        <f t="shared" ca="1" si="162"/>
        <v>-63966266302.296257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-63966266302.296257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-266526109.59290102</v>
      </c>
      <c r="L3242" s="444">
        <f t="shared" ca="1" si="162"/>
        <v>-64232792411.88916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-64232792411.88916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-267636635.0495382</v>
      </c>
      <c r="L3243" s="444">
        <f t="shared" ca="1" si="162"/>
        <v>-64500429046.938698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-64500429046.938698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-268751787.69557792</v>
      </c>
      <c r="L3244" s="444">
        <f t="shared" ca="1" si="162"/>
        <v>-64769180834.634277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-64769180834.634277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-269871586.81097615</v>
      </c>
      <c r="L3245" s="444">
        <f t="shared" ca="1" si="162"/>
        <v>-65039052421.445251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-65039052421.445251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-270996051.75602186</v>
      </c>
      <c r="L3246" s="444">
        <f t="shared" ca="1" si="162"/>
        <v>-65310048473.201271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-65310048473.201271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-272125201.97167194</v>
      </c>
      <c r="L3247" s="444">
        <f t="shared" ca="1" si="162"/>
        <v>-65582173675.172943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-65582173675.172943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-273259056.97988725</v>
      </c>
      <c r="L3248" s="444">
        <f t="shared" ca="1" si="162"/>
        <v>-65855432732.152832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-65855432732.152832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-274397636.38397014</v>
      </c>
      <c r="L3249" s="444">
        <f t="shared" ca="1" si="162"/>
        <v>-66129830368.536804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-66129830368.536804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-275540959.86890334</v>
      </c>
      <c r="L3250" s="444">
        <f t="shared" ca="1" si="162"/>
        <v>-66405371328.405708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-66405371328.405708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-276689047.20169044</v>
      </c>
      <c r="L3251" s="444">
        <f t="shared" ca="1" si="162"/>
        <v>-66682060375.607399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-66682060375.607399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-277841918.2316975</v>
      </c>
      <c r="L3252" s="444">
        <f t="shared" ca="1" si="162"/>
        <v>-66959902293.839096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-66959902293.839096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-278999592.89099628</v>
      </c>
      <c r="L3253" s="444">
        <f t="shared" ca="1" si="162"/>
        <v>-67238901886.730095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-67238901886.730095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-280162091.1947087</v>
      </c>
      <c r="L3254" s="444">
        <f t="shared" ca="1" si="162"/>
        <v>-67519063977.924805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-67519063977.924805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-281329433.24135333</v>
      </c>
      <c r="L3255" s="444">
        <f t="shared" ca="1" si="162"/>
        <v>-67800393411.166161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-67800393411.166161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-282501639.21319228</v>
      </c>
      <c r="L3256" s="444">
        <f t="shared" ca="1" si="162"/>
        <v>-68082895050.379356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-68082895050.379356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-283678729.37658066</v>
      </c>
      <c r="L3257" s="444">
        <f t="shared" ca="1" si="162"/>
        <v>-68366573779.755936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-68366573779.755936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-284860724.0823164</v>
      </c>
      <c r="L3258" s="444">
        <f t="shared" ca="1" si="162"/>
        <v>-68651434503.838249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-68651434503.838249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-286047643.7659927</v>
      </c>
      <c r="L3259" s="444">
        <f t="shared" ca="1" si="162"/>
        <v>-68937482147.604248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-68937482147.604248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-287239508.94835103</v>
      </c>
      <c r="L3260" s="444">
        <f t="shared" ca="1" si="162"/>
        <v>-69224721656.552597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-69224721656.552597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-288436340.23563582</v>
      </c>
      <c r="L3261" s="444">
        <f t="shared" ca="1" si="162"/>
        <v>-69513157996.788239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-69513157996.788239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-289638158.319951</v>
      </c>
      <c r="L3262" s="444">
        <f t="shared" ca="1" si="162"/>
        <v>-69802796155.108185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-69802796155.108185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-290844983.97961742</v>
      </c>
      <c r="L3263" s="444">
        <f t="shared" ca="1" si="162"/>
        <v>-70093641139.087799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-70093641139.087799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-292056838.0795325</v>
      </c>
      <c r="L3264" s="444">
        <f t="shared" ca="1" si="162"/>
        <v>-70385697977.167328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-70385697977.167328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-293273741.57153052</v>
      </c>
      <c r="L3265" s="444">
        <f t="shared" ca="1" si="162"/>
        <v>-70678971718.738861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-70678971718.738861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-294495715.49474525</v>
      </c>
      <c r="L3266" s="444">
        <f t="shared" ca="1" si="162"/>
        <v>-70973467434.233612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-70973467434.233612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-295722780.97597337</v>
      </c>
      <c r="L3267" s="444">
        <f t="shared" ca="1" si="162"/>
        <v>-71269190215.209579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-71269190215.209579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-296954959.23003989</v>
      </c>
      <c r="L3268" s="444">
        <f t="shared" ca="1" si="162"/>
        <v>-71566145174.439621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-71566145174.439621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-298192271.56016511</v>
      </c>
      <c r="L3269" s="444">
        <f t="shared" ca="1" si="162"/>
        <v>-71864337445.999786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-71864337445.999786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-299434739.35833246</v>
      </c>
      <c r="L3270" s="444">
        <f t="shared" ca="1" si="162"/>
        <v>-72163772185.358124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-72163772185.358124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-300682384.10565883</v>
      </c>
      <c r="L3271" s="444">
        <f t="shared" ca="1" si="162"/>
        <v>-72464454569.463776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-72464454569.463776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-301935227.37276572</v>
      </c>
      <c r="L3272" s="444">
        <f t="shared" ca="1" si="162"/>
        <v>-72766389796.836548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-72766389796.836548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-303193290.82015228</v>
      </c>
      <c r="L3273" s="444">
        <f t="shared" ca="1" si="162"/>
        <v>-73069583087.656708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-73069583087.656708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-304456596.1985696</v>
      </c>
      <c r="L3274" s="444">
        <f t="shared" ca="1" si="162"/>
        <v>-73374039683.85527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-73374039683.85527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-305725165.34939694</v>
      </c>
      <c r="L3275" s="444">
        <f t="shared" ca="1" si="162"/>
        <v>-73679764849.204666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-73679764849.204666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-306999020.20501941</v>
      </c>
      <c r="L3276" s="444">
        <f t="shared" ca="1" si="162"/>
        <v>-73986763869.409683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-73986763869.409683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-308278182.78920698</v>
      </c>
      <c r="L3277" s="444">
        <f t="shared" ca="1" si="162"/>
        <v>-74295042052.198883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-74295042052.198883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-309562675.21749532</v>
      </c>
      <c r="L3278" s="444">
        <f t="shared" ca="1" si="162"/>
        <v>-74604604727.416382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-74604604727.416382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-310852519.69756824</v>
      </c>
      <c r="L3279" s="444">
        <f t="shared" ca="1" si="162"/>
        <v>-74915457247.113953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-74915457247.113953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-312147738.52964145</v>
      </c>
      <c r="L3280" s="444">
        <f t="shared" ca="1" si="162"/>
        <v>-75227604985.6436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-75227604985.6436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-313448354.10684836</v>
      </c>
      <c r="L3281" s="444">
        <f t="shared" ca="1" si="162"/>
        <v>-75541053339.750443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-75541053339.750443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-314754388.91562682</v>
      </c>
      <c r="L3282" s="444">
        <f t="shared" ca="1" si="162"/>
        <v>-75855807728.666077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-75855807728.666077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-316065865.53610867</v>
      </c>
      <c r="L3283" s="444">
        <f t="shared" ca="1" si="162"/>
        <v>-76171873594.202179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-76171873594.202179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-317382806.6425091</v>
      </c>
      <c r="L3284" s="444">
        <f t="shared" ca="1" si="162"/>
        <v>-76489256400.844681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-76489256400.844681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-318705235.00351948</v>
      </c>
      <c r="L3285" s="444">
        <f t="shared" ca="1" si="162"/>
        <v>-76807961635.848206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-76807961635.848206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-320033173.48270082</v>
      </c>
      <c r="L3286" s="444">
        <f t="shared" ca="1" si="162"/>
        <v>-77127994809.330902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-77127994809.330902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-321366645.03887874</v>
      </c>
      <c r="L3287" s="444">
        <f t="shared" ca="1" si="162"/>
        <v>-77449361454.369781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-77449361454.369781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-322705672.72654074</v>
      </c>
      <c r="L3288" s="444">
        <f t="shared" ca="1" si="162"/>
        <v>-77772067127.096329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-77772067127.096329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-324050279.6962347</v>
      </c>
      <c r="L3289" s="444">
        <f t="shared" ca="1" si="162"/>
        <v>-78096117406.792557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-78096117406.792557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-325400489.194969</v>
      </c>
      <c r="L3290" s="444">
        <f t="shared" ca="1" si="162"/>
        <v>-78421517895.987518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-78421517895.987518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-326756324.56661463</v>
      </c>
      <c r="L3291" s="444">
        <f t="shared" ca="1" si="162"/>
        <v>-78748274220.554138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-78748274220.554138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-328117809.25230891</v>
      </c>
      <c r="L3292" s="444">
        <f t="shared" ca="1" si="162"/>
        <v>-79076392029.806442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-79076392029.806442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-329484966.79086018</v>
      </c>
      <c r="L3293" s="444">
        <f t="shared" ca="1" si="162"/>
        <v>-79405876996.597305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-79405876996.597305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-330857820.81915545</v>
      </c>
      <c r="L3294" s="444">
        <f t="shared" ca="1" si="162"/>
        <v>-79736734817.416458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-79736734817.416458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-332236395.0725686</v>
      </c>
      <c r="L3295" s="444">
        <f t="shared" ca="1" si="162"/>
        <v>-80068971212.489029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-80068971212.489029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-333620713.38537097</v>
      </c>
      <c r="L3296" s="444">
        <f t="shared" ca="1" si="162"/>
        <v>-80402591925.874405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-80402591925.874405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-335010799.69114333</v>
      </c>
      <c r="L3297" s="444">
        <f t="shared" ca="1" si="162"/>
        <v>-80737602725.565552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-80737602725.565552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-336406678.02318978</v>
      </c>
      <c r="L3298" s="444">
        <f t="shared" ca="1" si="162"/>
        <v>-81074009403.588745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-81074009403.588745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-337808372.51495308</v>
      </c>
      <c r="L3299" s="444">
        <f t="shared" ca="1" si="162"/>
        <v>-81411817776.103699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-81411817776.103699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-339215907.40043205</v>
      </c>
      <c r="L3300" s="444">
        <f t="shared" ca="1" si="162"/>
        <v>-81751033683.504135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-81751033683.504135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-340629307.01460057</v>
      </c>
      <c r="L3301" s="444">
        <f t="shared" ca="1" si="162"/>
        <v>-82091662990.518738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-82091662990.518738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-342048595.79382807</v>
      </c>
      <c r="L3302" s="444">
        <f t="shared" ca="1" si="162"/>
        <v>-82433711586.312561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-82433711586.312561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-343473798.27630234</v>
      </c>
      <c r="L3303" s="444">
        <f t="shared" ca="1" si="162"/>
        <v>-82777185384.588867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-82777185384.588867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-344904939.10245359</v>
      </c>
      <c r="L3304" s="444">
        <f t="shared" ca="1" si="162"/>
        <v>-83122090323.691315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-83122090323.691315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-346342043.0153805</v>
      </c>
      <c r="L3305" s="444">
        <f t="shared" ca="1" si="162"/>
        <v>-83468432366.706696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-83468432366.706696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-347785134.86127788</v>
      </c>
      <c r="L3306" s="444">
        <f t="shared" ca="1" si="162"/>
        <v>-83816217501.567978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-83816217501.567978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-349234239.58986658</v>
      </c>
      <c r="L3307" s="444">
        <f t="shared" ca="1" si="162"/>
        <v>-84165451741.157837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-84165451741.157837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-350689382.25482434</v>
      </c>
      <c r="L3308" s="444">
        <f t="shared" ca="1" si="162"/>
        <v>-84516141123.412659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-84516141123.412659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-352150588.0142194</v>
      </c>
      <c r="L3309" s="444">
        <f t="shared" ca="1" si="162"/>
        <v>-84868291711.42688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-84868291711.42688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-353617882.13094532</v>
      </c>
      <c r="L3310" s="444">
        <f t="shared" ca="1" si="162"/>
        <v>-85221909593.557831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-85221909593.557831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-355091289.97315764</v>
      </c>
      <c r="L3311" s="444">
        <f t="shared" ca="1" si="162"/>
        <v>-85577000883.530991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-85577000883.530991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-356570837.01471245</v>
      </c>
      <c r="L3312" s="444">
        <f t="shared" ca="1" si="162"/>
        <v>-85933571720.5457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-85933571720.5457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-358056548.83560705</v>
      </c>
      <c r="L3313" s="444">
        <f t="shared" ca="1" si="162"/>
        <v>-86291628269.381302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-86291628269.381302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-359548451.1224221</v>
      </c>
      <c r="L3314" s="444">
        <f t="shared" ca="1" si="162"/>
        <v>-86651176720.503723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-86651176720.503723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-361046569.66876549</v>
      </c>
      <c r="L3315" s="444">
        <f t="shared" ca="1" si="162"/>
        <v>-87012223290.172485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-87012223290.172485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-362550930.37571871</v>
      </c>
      <c r="L3316" s="444">
        <f t="shared" ca="1" si="162"/>
        <v>-87374774220.548203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-87374774220.548203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-364061559.25228417</v>
      </c>
      <c r="L3317" s="444">
        <f t="shared" ca="1" si="162"/>
        <v>-87738835779.800491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-87738835779.800491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-365578482.41583538</v>
      </c>
      <c r="L3318" s="444">
        <f t="shared" ca="1" si="162"/>
        <v>-88104414262.216324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-88104414262.216324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-367101726.09256804</v>
      </c>
      <c r="L3319" s="444">
        <f t="shared" ca="1" si="162"/>
        <v>-88471515988.308899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-88471515988.308899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-368631316.61795372</v>
      </c>
      <c r="L3320" s="444">
        <f t="shared" ca="1" si="162"/>
        <v>-88840147304.926849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-88840147304.926849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-370167280.43719518</v>
      </c>
      <c r="L3321" s="444">
        <f t="shared" ca="1" si="162"/>
        <v>-89210314585.364044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-89210314585.364044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-371709644.10568351</v>
      </c>
      <c r="L3322" s="444">
        <f t="shared" ca="1" si="162"/>
        <v>-89582024229.469727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-89582024229.469727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-373258434.2894572</v>
      </c>
      <c r="L3323" s="444">
        <f t="shared" ref="L3323:L3577" ca="1" si="167">I3323-J3323+K3323</f>
        <v>-89955282663.759186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-89955282663.759186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-374813677.76566327</v>
      </c>
      <c r="L3324" s="444">
        <f t="shared" ca="1" si="167"/>
        <v>-90330096341.524857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-90330096341.524857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-376375401.42302024</v>
      </c>
      <c r="L3325" s="444">
        <f t="shared" ca="1" si="167"/>
        <v>-90706471742.947876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-90706471742.947876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-377943632.26228279</v>
      </c>
      <c r="L3326" s="444">
        <f t="shared" ca="1" si="167"/>
        <v>-91084415375.210159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-91084415375.210159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-379518397.39670897</v>
      </c>
      <c r="L3327" s="444">
        <f t="shared" ca="1" si="167"/>
        <v>-91463933772.606873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-91463933772.606873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-381099724.05252862</v>
      </c>
      <c r="L3328" s="444">
        <f t="shared" ca="1" si="167"/>
        <v>-91845033496.659409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-91845033496.659409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-382687639.5694142</v>
      </c>
      <c r="L3329" s="444">
        <f t="shared" ca="1" si="167"/>
        <v>-92227721136.228821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-92227721136.228821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-384282171.40095341</v>
      </c>
      <c r="L3330" s="444">
        <f t="shared" ca="1" si="167"/>
        <v>-92612003307.629776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-92612003307.629776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-385883347.11512405</v>
      </c>
      <c r="L3331" s="444">
        <f t="shared" ca="1" si="167"/>
        <v>-92997886654.744904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-92997886654.744904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-387491194.39477044</v>
      </c>
      <c r="L3332" s="444">
        <f t="shared" ca="1" si="167"/>
        <v>-93385377849.139679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-93385377849.139679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-389105741.038082</v>
      </c>
      <c r="L3333" s="444">
        <f t="shared" ca="1" si="167"/>
        <v>-93774483590.177765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-93774483590.177765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-390727014.95907402</v>
      </c>
      <c r="L3334" s="444">
        <f t="shared" ca="1" si="167"/>
        <v>-94165210605.136841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-94165210605.136841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-392355044.18807018</v>
      </c>
      <c r="L3335" s="444">
        <f t="shared" ca="1" si="167"/>
        <v>-94557565649.324905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-94557565649.324905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-393989856.87218708</v>
      </c>
      <c r="L3336" s="444">
        <f t="shared" ca="1" si="167"/>
        <v>-94951555506.197098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-94951555506.197098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-395631481.27582121</v>
      </c>
      <c r="L3337" s="444">
        <f t="shared" ca="1" si="167"/>
        <v>-95347186987.472916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-95347186987.472916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-397279945.78113717</v>
      </c>
      <c r="L3338" s="444">
        <f t="shared" ca="1" si="167"/>
        <v>-95744466933.254059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-95744466933.254059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-398935278.88855857</v>
      </c>
      <c r="L3339" s="444">
        <f t="shared" ca="1" si="167"/>
        <v>-96143402212.142624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-96143402212.142624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-400597509.21726096</v>
      </c>
      <c r="L3340" s="444">
        <f t="shared" ca="1" si="167"/>
        <v>-96543999721.359879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-96543999721.359879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-402266665.50566614</v>
      </c>
      <c r="L3341" s="444">
        <f t="shared" ca="1" si="167"/>
        <v>-96946266386.86554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-96946266386.86554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-403942776.61193973</v>
      </c>
      <c r="L3342" s="444">
        <f t="shared" ca="1" si="167"/>
        <v>-97350209163.477478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-97350209163.477478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-405625871.51448947</v>
      </c>
      <c r="L3343" s="444">
        <f t="shared" ca="1" si="167"/>
        <v>-97755835034.991974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-97755835034.991974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-407315979.31246656</v>
      </c>
      <c r="L3344" s="444">
        <f t="shared" ca="1" si="167"/>
        <v>-98163151014.304443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-98163151014.304443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-409013129.22626853</v>
      </c>
      <c r="L3345" s="444">
        <f t="shared" ca="1" si="167"/>
        <v>-98572164143.530716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-98572164143.530716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-410717350.59804463</v>
      </c>
      <c r="L3346" s="444">
        <f t="shared" ca="1" si="167"/>
        <v>-98982881494.128754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-98982881494.128754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-412428672.89220315</v>
      </c>
      <c r="L3347" s="444">
        <f t="shared" ca="1" si="167"/>
        <v>-99395310167.02095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-99395310167.02095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-414147125.69592065</v>
      </c>
      <c r="L3348" s="444">
        <f t="shared" ca="1" si="167"/>
        <v>-99809457292.716873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-99809457292.716873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-415872738.71965361</v>
      </c>
      <c r="L3349" s="444">
        <f t="shared" ca="1" si="167"/>
        <v>-100225330031.43652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-100225330031.43652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-417605541.79765218</v>
      </c>
      <c r="L3350" s="444">
        <f t="shared" ca="1" si="167"/>
        <v>-100642935573.23418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-100642935573.23418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-419345564.88847572</v>
      </c>
      <c r="L3351" s="444">
        <f t="shared" ca="1" si="167"/>
        <v>-101062281138.12265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-101062281138.12265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-421092838.07551104</v>
      </c>
      <c r="L3352" s="444">
        <f t="shared" ca="1" si="167"/>
        <v>-101483373976.19817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-101483373976.19817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-422847391.56749237</v>
      </c>
      <c r="L3353" s="444">
        <f t="shared" ca="1" si="167"/>
        <v>-101906221367.76566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-101906221367.76566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-424609255.69902354</v>
      </c>
      <c r="L3354" s="444">
        <f t="shared" ca="1" si="167"/>
        <v>-102330830623.46468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-102330830623.46468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-426378460.93110281</v>
      </c>
      <c r="L3355" s="444">
        <f t="shared" ca="1" si="167"/>
        <v>-102757209084.39578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-102757209084.39578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-428155037.85164911</v>
      </c>
      <c r="L3356" s="444">
        <f t="shared" ca="1" si="167"/>
        <v>-103185364122.24744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-103185364122.24744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-429939017.17603099</v>
      </c>
      <c r="L3357" s="444">
        <f t="shared" ca="1" si="167"/>
        <v>-103615303139.42346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-103615303139.42346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-431730429.74759775</v>
      </c>
      <c r="L3358" s="444">
        <f t="shared" ca="1" si="167"/>
        <v>-104047033569.17107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-104047033569.17107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-433529306.53821278</v>
      </c>
      <c r="L3359" s="444">
        <f t="shared" ca="1" si="167"/>
        <v>-104480562875.70927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-104480562875.70927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-435335678.64878863</v>
      </c>
      <c r="L3360" s="444">
        <f t="shared" ca="1" si="167"/>
        <v>-104915898554.35806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-104915898554.35806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-437149577.30982524</v>
      </c>
      <c r="L3361" s="444">
        <f t="shared" ca="1" si="167"/>
        <v>-105353048131.66789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-105353048131.66789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-438971033.88194954</v>
      </c>
      <c r="L3362" s="444">
        <f t="shared" ca="1" si="167"/>
        <v>-105792019165.54984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-105792019165.54984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-440800079.85645765</v>
      </c>
      <c r="L3363" s="444">
        <f t="shared" ca="1" si="167"/>
        <v>-106232819245.4063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-106232819245.4063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-442636746.85585958</v>
      </c>
      <c r="L3364" s="444">
        <f t="shared" ca="1" si="167"/>
        <v>-106675455992.26216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-106675455992.26216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-444481066.63442564</v>
      </c>
      <c r="L3365" s="444">
        <f t="shared" ca="1" si="167"/>
        <v>-107119937058.89659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-107119937058.89659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-446333071.07873577</v>
      </c>
      <c r="L3366" s="444">
        <f t="shared" ca="1" si="167"/>
        <v>-107566270129.97533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-107566270129.97533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-448192792.2082305</v>
      </c>
      <c r="L3367" s="444">
        <f t="shared" ca="1" si="167"/>
        <v>-108014462922.18356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-108014462922.18356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-450060262.17576486</v>
      </c>
      <c r="L3368" s="444">
        <f t="shared" ca="1" si="167"/>
        <v>-108464523184.35933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-108464523184.35933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-451935513.26816392</v>
      </c>
      <c r="L3369" s="444">
        <f t="shared" ca="1" si="167"/>
        <v>-108916458697.62749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-108916458697.62749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-453818577.90678126</v>
      </c>
      <c r="L3370" s="444">
        <f t="shared" ca="1" si="167"/>
        <v>-109370277275.53427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-109370277275.53427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-455709488.64805943</v>
      </c>
      <c r="L3371" s="444">
        <f t="shared" ca="1" si="167"/>
        <v>-109825986764.18233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-109825986764.18233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-457608278.18409306</v>
      </c>
      <c r="L3372" s="444">
        <f t="shared" ca="1" si="167"/>
        <v>-110283595042.36642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-110283595042.36642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-459514979.34319341</v>
      </c>
      <c r="L3373" s="444">
        <f t="shared" ca="1" si="167"/>
        <v>-110743110021.70963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-110743110021.70963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-461429625.09045678</v>
      </c>
      <c r="L3374" s="444">
        <f t="shared" ca="1" si="167"/>
        <v>-111204539646.80008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-111204539646.80008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-463352248.52833366</v>
      </c>
      <c r="L3375" s="444">
        <f t="shared" ca="1" si="167"/>
        <v>-111667891895.32841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-111667891895.32841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-465282882.89720172</v>
      </c>
      <c r="L3376" s="444">
        <f t="shared" ca="1" si="167"/>
        <v>-112133174778.22562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-112133174778.22562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-467221561.57594007</v>
      </c>
      <c r="L3377" s="444">
        <f t="shared" ca="1" si="167"/>
        <v>-112600396339.80156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-112600396339.80156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-469168318.08250648</v>
      </c>
      <c r="L3378" s="444">
        <f t="shared" ca="1" si="167"/>
        <v>-113069564657.88406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-113069564657.88406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-471123186.07451695</v>
      </c>
      <c r="L3379" s="444">
        <f t="shared" ca="1" si="167"/>
        <v>-113540687843.95859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-113540687843.95859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-473086199.34982735</v>
      </c>
      <c r="L3380" s="444">
        <f t="shared" ca="1" si="167"/>
        <v>-114013774043.30841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-114013774043.30841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-475057391.84711844</v>
      </c>
      <c r="L3381" s="444">
        <f t="shared" ca="1" si="167"/>
        <v>-114488831435.15553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-114488831435.15553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-477036797.64648139</v>
      </c>
      <c r="L3382" s="444">
        <f t="shared" ca="1" si="167"/>
        <v>-114965868232.80202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-114965868232.80202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-479024450.97000837</v>
      </c>
      <c r="L3383" s="444">
        <f t="shared" ca="1" si="167"/>
        <v>-115444892683.77202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-115444892683.77202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-481020386.18238336</v>
      </c>
      <c r="L3384" s="444">
        <f t="shared" ca="1" si="167"/>
        <v>-115925913069.95441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-115925913069.95441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-483024637.79147673</v>
      </c>
      <c r="L3385" s="444">
        <f t="shared" ca="1" si="167"/>
        <v>-116408937707.74588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-116408937707.74588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-485037240.44894117</v>
      </c>
      <c r="L3386" s="444">
        <f t="shared" ca="1" si="167"/>
        <v>-116893974948.19482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-116893974948.19482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-487058228.95081174</v>
      </c>
      <c r="L3387" s="444">
        <f t="shared" ca="1" si="167"/>
        <v>-117381033177.14563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-117381033177.14563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-489087638.23810679</v>
      </c>
      <c r="L3388" s="444">
        <f t="shared" ca="1" si="167"/>
        <v>-117870120815.38374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-117870120815.38374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-491125503.39743221</v>
      </c>
      <c r="L3389" s="444">
        <f t="shared" ca="1" si="167"/>
        <v>-118361246318.78117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-118361246318.78117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-493171859.66158819</v>
      </c>
      <c r="L3390" s="444">
        <f t="shared" ca="1" si="167"/>
        <v>-118854418178.44276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-118854418178.44276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-495226742.41017812</v>
      </c>
      <c r="L3391" s="444">
        <f t="shared" ca="1" si="167"/>
        <v>-119349644920.85294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-119349644920.85294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-497290187.17022055</v>
      </c>
      <c r="L3392" s="444">
        <f t="shared" ca="1" si="167"/>
        <v>-119846935108.02316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-119846935108.02316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-499362229.61676317</v>
      </c>
      <c r="L3393" s="444">
        <f t="shared" ca="1" si="167"/>
        <v>-120346297337.63992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-120346297337.63992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-501442905.57349962</v>
      </c>
      <c r="L3394" s="444">
        <f t="shared" ca="1" si="167"/>
        <v>-120847740243.21342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-120847740243.21342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-503532251.01338929</v>
      </c>
      <c r="L3395" s="444">
        <f t="shared" ca="1" si="167"/>
        <v>-121351272494.22681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-121351272494.22681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-505630302.05927837</v>
      </c>
      <c r="L3396" s="444">
        <f t="shared" ca="1" si="167"/>
        <v>-121856902796.28609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-121856902796.28609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-507737094.98452538</v>
      </c>
      <c r="L3397" s="444">
        <f t="shared" ca="1" si="167"/>
        <v>-122364639891.27061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-122364639891.27061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-509852666.21362758</v>
      </c>
      <c r="L3398" s="444">
        <f t="shared" ca="1" si="167"/>
        <v>-122874492557.48424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-122874492557.48424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-511977052.322851</v>
      </c>
      <c r="L3399" s="444">
        <f t="shared" ca="1" si="167"/>
        <v>-123386469609.80708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-123386469609.80708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-514110290.04086286</v>
      </c>
      <c r="L3400" s="444">
        <f t="shared" ca="1" si="167"/>
        <v>-123900579899.84795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-123900579899.84795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-516252416.24936652</v>
      </c>
      <c r="L3401" s="444">
        <f t="shared" ca="1" si="167"/>
        <v>-124416832316.09731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-124416832316.09731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-518403467.98373878</v>
      </c>
      <c r="L3402" s="444">
        <f t="shared" ca="1" si="167"/>
        <v>-124935235784.08104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-124935235784.08104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-520563482.43367094</v>
      </c>
      <c r="L3403" s="444">
        <f t="shared" ca="1" si="167"/>
        <v>-125455799266.51471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-125455799266.51471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-522732496.94381124</v>
      </c>
      <c r="L3404" s="444">
        <f t="shared" ca="1" si="167"/>
        <v>-125978531763.45853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-125978531763.45853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-524910549.01441044</v>
      </c>
      <c r="L3405" s="444">
        <f t="shared" ca="1" si="167"/>
        <v>-126503442312.47293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-126503442312.47293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-527097676.30197054</v>
      </c>
      <c r="L3406" s="444">
        <f t="shared" ca="1" si="167"/>
        <v>-127030539988.7749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-127030539988.7749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-529293916.6198954</v>
      </c>
      <c r="L3407" s="444">
        <f t="shared" ca="1" si="167"/>
        <v>-127559833905.39479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-127559833905.39479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-531499307.93914491</v>
      </c>
      <c r="L3408" s="444">
        <f t="shared" ca="1" si="167"/>
        <v>-128091333213.33394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-128091333213.33394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-533713888.3888914</v>
      </c>
      <c r="L3409" s="444">
        <f t="shared" ca="1" si="167"/>
        <v>-128625047101.72282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-128625047101.72282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-535937696.25717843</v>
      </c>
      <c r="L3410" s="444">
        <f t="shared" ca="1" si="167"/>
        <v>-129160984797.98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-129160984797.98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-538170769.99158323</v>
      </c>
      <c r="L3411" s="444">
        <f t="shared" ca="1" si="167"/>
        <v>-129699155567.97157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-129699155567.97157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-540413148.19988155</v>
      </c>
      <c r="L3412" s="444">
        <f t="shared" ca="1" si="167"/>
        <v>-130239568716.17145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-130239568716.17145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-542664869.6507144</v>
      </c>
      <c r="L3413" s="444">
        <f t="shared" ca="1" si="167"/>
        <v>-130782233585.82216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-130782233585.82216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-544925973.27425897</v>
      </c>
      <c r="L3414" s="444">
        <f t="shared" ca="1" si="167"/>
        <v>-131327159559.09642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-131327159559.09642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-547196498.16290176</v>
      </c>
      <c r="L3415" s="444">
        <f t="shared" ca="1" si="167"/>
        <v>-131874356057.25932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-131874356057.25932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-549476483.57191372</v>
      </c>
      <c r="L3416" s="444">
        <f t="shared" ca="1" si="167"/>
        <v>-132423832540.83124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-132423832540.83124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-551765968.92013025</v>
      </c>
      <c r="L3417" s="444">
        <f t="shared" ca="1" si="167"/>
        <v>-132975598509.75137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-132975598509.75137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-554064993.7906307</v>
      </c>
      <c r="L3418" s="444">
        <f t="shared" ca="1" si="167"/>
        <v>-133529663503.54201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-133529663503.54201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-556373597.93142498</v>
      </c>
      <c r="L3419" s="444">
        <f t="shared" ca="1" si="167"/>
        <v>-134086037101.47343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-134086037101.47343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-558691821.2561394</v>
      </c>
      <c r="L3420" s="444">
        <f t="shared" ca="1" si="167"/>
        <v>-134644728922.72957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-134644728922.72957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-561019703.84470654</v>
      </c>
      <c r="L3421" s="444">
        <f t="shared" ca="1" si="167"/>
        <v>-135205748626.57428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-135205748626.57428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-563357285.94405949</v>
      </c>
      <c r="L3422" s="444">
        <f t="shared" ca="1" si="167"/>
        <v>-135769105912.51834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-135769105912.51834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-565704607.96882641</v>
      </c>
      <c r="L3423" s="444">
        <f t="shared" ca="1" si="167"/>
        <v>-136334810520.48717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-136334810520.48717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-568061710.5020299</v>
      </c>
      <c r="L3424" s="444">
        <f t="shared" ca="1" si="167"/>
        <v>-136902872230.9892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-136902872230.9892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-570428634.29578829</v>
      </c>
      <c r="L3425" s="444">
        <f t="shared" ca="1" si="167"/>
        <v>-137473300865.28497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-137473300865.28497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-572805420.2720207</v>
      </c>
      <c r="L3426" s="444">
        <f t="shared" ca="1" si="167"/>
        <v>-138046106285.55701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-138046106285.55701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-575192109.52315414</v>
      </c>
      <c r="L3427" s="444">
        <f t="shared" ca="1" si="167"/>
        <v>-138621298395.08017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-138621298395.08017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-577588743.31283402</v>
      </c>
      <c r="L3428" s="444">
        <f t="shared" ca="1" si="167"/>
        <v>-139198887138.39301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-139198887138.39301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-579995363.07663751</v>
      </c>
      <c r="L3429" s="444">
        <f t="shared" ca="1" si="167"/>
        <v>-139778882501.46964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-139778882501.46964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-582412010.42279017</v>
      </c>
      <c r="L3430" s="444">
        <f t="shared" ca="1" si="167"/>
        <v>-140361294511.89243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-140361294511.89243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-584838727.1328851</v>
      </c>
      <c r="L3431" s="444">
        <f t="shared" ca="1" si="167"/>
        <v>-140946133239.0253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-140946133239.0253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-587275555.1626054</v>
      </c>
      <c r="L3432" s="444">
        <f t="shared" ca="1" si="167"/>
        <v>-141533408794.1879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-141533408794.1879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-589722536.64244962</v>
      </c>
      <c r="L3433" s="444">
        <f t="shared" ca="1" si="167"/>
        <v>-142123131330.83035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-142123131330.83035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-592179713.87845981</v>
      </c>
      <c r="L3434" s="444">
        <f t="shared" ca="1" si="167"/>
        <v>-142715311044.7088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-142715311044.7088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-594647129.35295331</v>
      </c>
      <c r="L3435" s="444">
        <f t="shared" ca="1" si="167"/>
        <v>-143309958174.06177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-143309958174.06177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-597124825.7252574</v>
      </c>
      <c r="L3436" s="444">
        <f t="shared" ca="1" si="167"/>
        <v>-143907082999.78702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-143907082999.78702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-599612845.83244586</v>
      </c>
      <c r="L3437" s="444">
        <f t="shared" ca="1" si="167"/>
        <v>-144506695845.61948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-144506695845.61948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-602111232.69008112</v>
      </c>
      <c r="L3438" s="444">
        <f t="shared" ca="1" si="167"/>
        <v>-145108807078.30957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-145108807078.30957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-604620029.49295652</v>
      </c>
      <c r="L3439" s="444">
        <f t="shared" ca="1" si="167"/>
        <v>-145713427107.80252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-145713427107.80252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-607139279.61584377</v>
      </c>
      <c r="L3440" s="444">
        <f t="shared" ca="1" si="167"/>
        <v>-146320566387.41837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-146320566387.41837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-609669026.61424315</v>
      </c>
      <c r="L3441" s="444">
        <f t="shared" ca="1" si="167"/>
        <v>-146930235414.03262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-146930235414.03262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-612209314.22513592</v>
      </c>
      <c r="L3442" s="444">
        <f t="shared" ca="1" si="167"/>
        <v>-147542444728.25775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-147542444728.25775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-614760186.36774063</v>
      </c>
      <c r="L3443" s="444">
        <f t="shared" ca="1" si="167"/>
        <v>-148157204914.62549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-148157204914.62549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-617321687.1442728</v>
      </c>
      <c r="L3444" s="444">
        <f t="shared" ca="1" si="167"/>
        <v>-148774526601.76978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-148774526601.76978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-619893860.84070742</v>
      </c>
      <c r="L3445" s="444">
        <f t="shared" ca="1" si="167"/>
        <v>-149394420462.61047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-149394420462.61047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-622476751.92754364</v>
      </c>
      <c r="L3446" s="444">
        <f t="shared" ca="1" si="167"/>
        <v>-150016897214.53802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-150016897214.53802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-625070405.06057513</v>
      </c>
      <c r="L3447" s="444">
        <f t="shared" ca="1" si="167"/>
        <v>-150641967619.5986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-150641967619.5986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-627674865.08166087</v>
      </c>
      <c r="L3448" s="444">
        <f t="shared" ca="1" si="167"/>
        <v>-151269642484.68027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-151269642484.68027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-630290177.01950109</v>
      </c>
      <c r="L3449" s="444">
        <f t="shared" ca="1" si="167"/>
        <v>-151899932661.69977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-151899932661.69977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-632916386.09041572</v>
      </c>
      <c r="L3450" s="444">
        <f t="shared" ca="1" si="167"/>
        <v>-152532849047.79019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-152532849047.79019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-635553537.69912577</v>
      </c>
      <c r="L3451" s="444">
        <f t="shared" ca="1" si="167"/>
        <v>-153168402585.48932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-153168402585.48932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-638201677.43953884</v>
      </c>
      <c r="L3452" s="444">
        <f t="shared" ca="1" si="167"/>
        <v>-153806604262.92886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-153806604262.92886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-640860851.09553695</v>
      </c>
      <c r="L3453" s="444">
        <f t="shared" ca="1" si="167"/>
        <v>-154447465114.02441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-154447465114.02441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-643531104.64176834</v>
      </c>
      <c r="L3454" s="444">
        <f t="shared" ca="1" si="167"/>
        <v>-155090996218.66617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-155090996218.66617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-646212484.24444234</v>
      </c>
      <c r="L3455" s="444">
        <f t="shared" ca="1" si="167"/>
        <v>-155737208702.91061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-155737208702.91061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-648905036.26212752</v>
      </c>
      <c r="L3456" s="444">
        <f t="shared" ca="1" si="167"/>
        <v>-156386113739.17273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-156386113739.17273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-651608807.24655306</v>
      </c>
      <c r="L3457" s="444">
        <f t="shared" ca="1" si="167"/>
        <v>-157037722546.41928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-157037722546.41928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-654323843.94341362</v>
      </c>
      <c r="L3458" s="444">
        <f t="shared" ca="1" si="167"/>
        <v>-157692046390.3627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-157692046390.3627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-657050193.29317796</v>
      </c>
      <c r="L3459" s="444">
        <f t="shared" ca="1" si="167"/>
        <v>-158349096583.65588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-158349096583.65588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-659787902.43189955</v>
      </c>
      <c r="L3460" s="444">
        <f t="shared" ca="1" si="167"/>
        <v>-159008884486.08777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-159008884486.08777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-662537018.69203234</v>
      </c>
      <c r="L3461" s="444">
        <f t="shared" ca="1" si="167"/>
        <v>-159671421504.77982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-159671421504.77982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-665297589.60324919</v>
      </c>
      <c r="L3462" s="444">
        <f t="shared" ca="1" si="167"/>
        <v>-160336719094.38306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-160336719094.38306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-668069662.89326274</v>
      </c>
      <c r="L3463" s="444">
        <f t="shared" ca="1" si="167"/>
        <v>-161004788757.27631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-161004788757.27631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-670853286.48865128</v>
      </c>
      <c r="L3464" s="444">
        <f t="shared" ca="1" si="167"/>
        <v>-161675642043.76495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-161675642043.76495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-673648508.51568735</v>
      </c>
      <c r="L3465" s="444">
        <f t="shared" ca="1" si="167"/>
        <v>-162349290552.28064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-162349290552.28064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-676455377.30116928</v>
      </c>
      <c r="L3466" s="444">
        <f t="shared" ca="1" si="167"/>
        <v>-163025745929.58182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-163025745929.58182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-679273941.37325752</v>
      </c>
      <c r="L3467" s="444">
        <f t="shared" ca="1" si="167"/>
        <v>-163705019870.95508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-163705019870.95508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-682104249.46231282</v>
      </c>
      <c r="L3468" s="444">
        <f t="shared" ca="1" si="167"/>
        <v>-164387124120.41739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-164387124120.41739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-684946350.50173914</v>
      </c>
      <c r="L3469" s="444">
        <f t="shared" ca="1" si="167"/>
        <v>-165072070470.91913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-165072070470.91913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-687800293.62882972</v>
      </c>
      <c r="L3470" s="444">
        <f t="shared" ca="1" si="167"/>
        <v>-165759870764.54794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-165759870764.54794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-690666128.18561637</v>
      </c>
      <c r="L3471" s="444">
        <f t="shared" ca="1" si="167"/>
        <v>-166450536892.73355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-166450536892.73355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-693543903.71972311</v>
      </c>
      <c r="L3472" s="444">
        <f t="shared" ca="1" si="167"/>
        <v>-167144080796.45328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-167144080796.45328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-696433669.98522198</v>
      </c>
      <c r="L3473" s="444">
        <f t="shared" ca="1" si="167"/>
        <v>-167840514466.43851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-167840514466.43851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-699335476.94349372</v>
      </c>
      <c r="L3474" s="444">
        <f t="shared" ca="1" si="167"/>
        <v>-168539849943.38199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-168539849943.38199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-702249374.76409161</v>
      </c>
      <c r="L3475" s="444">
        <f t="shared" ca="1" si="167"/>
        <v>-169242099318.14609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-169242099318.14609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-705175413.82560873</v>
      </c>
      <c r="L3476" s="444">
        <f t="shared" ca="1" si="167"/>
        <v>-169947274731.97171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-169947274731.97171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-708113644.7165488</v>
      </c>
      <c r="L3477" s="444">
        <f t="shared" ca="1" si="167"/>
        <v>-170655388376.68826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-170655388376.68826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-711064118.23620105</v>
      </c>
      <c r="L3478" s="444">
        <f t="shared" ca="1" si="167"/>
        <v>-171366452494.92447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-171366452494.92447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-714026885.39551866</v>
      </c>
      <c r="L3479" s="444">
        <f t="shared" ca="1" si="167"/>
        <v>-172080479380.31998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-172080479380.31998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-717001997.41799986</v>
      </c>
      <c r="L3480" s="444">
        <f t="shared" ca="1" si="167"/>
        <v>-172797481377.73798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-172797481377.73798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-719989505.74057484</v>
      </c>
      <c r="L3481" s="444">
        <f t="shared" ca="1" si="167"/>
        <v>-173517470883.47855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-173517470883.47855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-722989462.01449394</v>
      </c>
      <c r="L3482" s="444">
        <f t="shared" ca="1" si="167"/>
        <v>-174240460345.49304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-174240460345.49304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-726001918.10622096</v>
      </c>
      <c r="L3483" s="444">
        <f t="shared" ca="1" si="167"/>
        <v>-174966462263.59927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-174966462263.59927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-729026926.09833026</v>
      </c>
      <c r="L3484" s="444">
        <f t="shared" ca="1" si="167"/>
        <v>-175695489189.6976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-175695489189.6976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-732064538.2904067</v>
      </c>
      <c r="L3485" s="444">
        <f t="shared" ca="1" si="167"/>
        <v>-176427553727.98801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-176427553727.98801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-735114807.19994998</v>
      </c>
      <c r="L3486" s="444">
        <f t="shared" ca="1" si="167"/>
        <v>-177162668535.18796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-177162668535.18796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-738177785.56328321</v>
      </c>
      <c r="L3487" s="444">
        <f t="shared" ca="1" si="167"/>
        <v>-177900846320.75125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-177900846320.75125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-741253526.33646357</v>
      </c>
      <c r="L3488" s="444">
        <f t="shared" ca="1" si="167"/>
        <v>-178642099847.08771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-178642099847.08771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-744342082.69619882</v>
      </c>
      <c r="L3489" s="444">
        <f t="shared" ca="1" si="167"/>
        <v>-179386441929.78391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-179386441929.78391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-747443508.04076624</v>
      </c>
      <c r="L3490" s="444">
        <f t="shared" ca="1" si="167"/>
        <v>-180133885437.82468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-180133885437.82468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-750557855.99093616</v>
      </c>
      <c r="L3491" s="444">
        <f t="shared" ca="1" si="167"/>
        <v>-180884443293.81561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-180884443293.81561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-753685180.39089835</v>
      </c>
      <c r="L3492" s="444">
        <f t="shared" ca="1" si="167"/>
        <v>-181638128474.20651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-181638128474.20651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-756825535.30919385</v>
      </c>
      <c r="L3493" s="444">
        <f t="shared" ca="1" si="167"/>
        <v>-182394954009.51572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-182394954009.51572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-759978975.03964877</v>
      </c>
      <c r="L3494" s="444">
        <f t="shared" ca="1" si="167"/>
        <v>-183154932984.55536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-183154932984.55536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-763145554.102314</v>
      </c>
      <c r="L3495" s="444">
        <f t="shared" ca="1" si="167"/>
        <v>-183918078538.65768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-183918078538.65768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-766325327.24440706</v>
      </c>
      <c r="L3496" s="444">
        <f t="shared" ca="1" si="167"/>
        <v>-184684403865.9021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-184684403865.9021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-769518349.44125879</v>
      </c>
      <c r="L3497" s="444">
        <f t="shared" ca="1" si="167"/>
        <v>-185453922215.34335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-185453922215.34335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-772724675.897264</v>
      </c>
      <c r="L3498" s="444">
        <f t="shared" ca="1" si="167"/>
        <v>-186226646891.24063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-186226646891.24063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-775944362.0468359</v>
      </c>
      <c r="L3499" s="444">
        <f t="shared" ca="1" si="167"/>
        <v>-187002591253.28748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-187002591253.28748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-779177463.55536449</v>
      </c>
      <c r="L3500" s="444">
        <f t="shared" ca="1" si="167"/>
        <v>-187781768716.84283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-187781768716.84283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-782424036.32017851</v>
      </c>
      <c r="L3501" s="444">
        <f t="shared" ca="1" si="167"/>
        <v>-188564192753.16302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-188564192753.16302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-785684136.47151256</v>
      </c>
      <c r="L3502" s="444">
        <f t="shared" ca="1" si="167"/>
        <v>-189349876889.63455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-189349876889.63455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-788957820.37347734</v>
      </c>
      <c r="L3503" s="444">
        <f t="shared" ca="1" si="167"/>
        <v>-190138834710.00803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-190138834710.00803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-792245144.62503338</v>
      </c>
      <c r="L3504" s="444">
        <f t="shared" ca="1" si="167"/>
        <v>-190931079854.63306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-190931079854.63306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-795546166.06097102</v>
      </c>
      <c r="L3505" s="444">
        <f t="shared" ca="1" si="167"/>
        <v>-191726626020.69403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-191726626020.69403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-798860941.75289178</v>
      </c>
      <c r="L3506" s="444">
        <f t="shared" ca="1" si="167"/>
        <v>-192525486962.44693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-192525486962.44693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-802189529.01019549</v>
      </c>
      <c r="L3507" s="444">
        <f t="shared" ca="1" si="167"/>
        <v>-193327676491.45712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-193327676491.45712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-805531985.38107133</v>
      </c>
      <c r="L3508" s="444">
        <f t="shared" ca="1" si="167"/>
        <v>-194133208476.8382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-194133208476.8382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-808888368.65349245</v>
      </c>
      <c r="L3509" s="444">
        <f t="shared" ca="1" si="167"/>
        <v>-194942096845.4917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-194942096845.4917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-812258736.85621536</v>
      </c>
      <c r="L3510" s="444">
        <f t="shared" ca="1" si="167"/>
        <v>-195754355582.3479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-195754355582.3479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-815643148.25978291</v>
      </c>
      <c r="L3511" s="444">
        <f t="shared" ca="1" si="167"/>
        <v>-196569998730.6077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-196569998730.6077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-819041661.37753201</v>
      </c>
      <c r="L3512" s="444">
        <f t="shared" ca="1" si="167"/>
        <v>-197389040391.98523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-197389040391.98523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-822454334.96660507</v>
      </c>
      <c r="L3513" s="444">
        <f t="shared" ca="1" si="167"/>
        <v>-198211494726.95184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-198211494726.95184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-825881228.02896595</v>
      </c>
      <c r="L3514" s="444">
        <f t="shared" ca="1" si="167"/>
        <v>-199037375954.9808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-199037375954.9808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-829322399.81242001</v>
      </c>
      <c r="L3515" s="444">
        <f t="shared" ca="1" si="167"/>
        <v>-199866698354.79321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-199866698354.79321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-832777909.81163836</v>
      </c>
      <c r="L3516" s="444">
        <f t="shared" ca="1" si="167"/>
        <v>-200699476264.60486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-200699476264.60486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-836247817.76918685</v>
      </c>
      <c r="L3517" s="444">
        <f t="shared" ca="1" si="167"/>
        <v>-201535724082.37405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-201535724082.37405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-839732183.67655849</v>
      </c>
      <c r="L3518" s="444">
        <f t="shared" ca="1" si="167"/>
        <v>-202375456266.0506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-202375456266.0506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-843231067.77521086</v>
      </c>
      <c r="L3519" s="444">
        <f t="shared" ca="1" si="167"/>
        <v>-203218687333.82581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-203218687333.82581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-846744530.55760753</v>
      </c>
      <c r="L3520" s="444">
        <f t="shared" ca="1" si="167"/>
        <v>-204065431864.38342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-204065431864.38342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-850272632.76826429</v>
      </c>
      <c r="L3521" s="444">
        <f t="shared" ca="1" si="167"/>
        <v>-204915704497.15167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-204915704497.15167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-853815435.40479863</v>
      </c>
      <c r="L3522" s="444">
        <f t="shared" ca="1" si="167"/>
        <v>-205769519932.55646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-205769519932.55646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-857372999.7189852</v>
      </c>
      <c r="L3523" s="444">
        <f t="shared" ca="1" si="167"/>
        <v>-206626892932.27545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-206626892932.27545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-860945387.21781433</v>
      </c>
      <c r="L3524" s="444">
        <f t="shared" ca="1" si="167"/>
        <v>-207487838319.49326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-207487838319.49326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-864532659.66455519</v>
      </c>
      <c r="L3525" s="444">
        <f t="shared" ca="1" si="167"/>
        <v>-208352370979.15781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-208352370979.15781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-868134879.07982421</v>
      </c>
      <c r="L3526" s="444">
        <f t="shared" ca="1" si="167"/>
        <v>-209220505858.23764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-209220505858.23764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-871752107.74265683</v>
      </c>
      <c r="L3527" s="444">
        <f t="shared" ca="1" si="167"/>
        <v>-210092257965.98029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-210092257965.98029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-875384408.19158447</v>
      </c>
      <c r="L3528" s="444">
        <f t="shared" ca="1" si="167"/>
        <v>-210967642374.17188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-210967642374.17188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-879031843.22571611</v>
      </c>
      <c r="L3529" s="444">
        <f t="shared" ca="1" si="167"/>
        <v>-211846674217.39758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-211846674217.39758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-882694475.90582323</v>
      </c>
      <c r="L3530" s="444">
        <f t="shared" ca="1" si="167"/>
        <v>-212729368693.30341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-212729368693.30341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-886372369.55543089</v>
      </c>
      <c r="L3531" s="444">
        <f t="shared" ca="1" si="167"/>
        <v>-213615741062.85883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-213615741062.85883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-890065587.76191175</v>
      </c>
      <c r="L3532" s="444">
        <f t="shared" ca="1" si="167"/>
        <v>-214505806650.62073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-214505806650.62073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-893774194.37758636</v>
      </c>
      <c r="L3533" s="444">
        <f t="shared" ca="1" si="167"/>
        <v>-215399580844.99832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-215399580844.99832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-897498253.52082646</v>
      </c>
      <c r="L3534" s="444">
        <f t="shared" ca="1" si="167"/>
        <v>-216297079098.51913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-216297079098.51913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-901237829.5771631</v>
      </c>
      <c r="L3535" s="444">
        <f t="shared" ca="1" si="167"/>
        <v>-217198316928.09628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-217198316928.09628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-904992987.20040119</v>
      </c>
      <c r="L3536" s="444">
        <f t="shared" ca="1" si="167"/>
        <v>-218103309915.29669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-218103309915.29669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-908763791.31373632</v>
      </c>
      <c r="L3537" s="444">
        <f t="shared" ca="1" si="167"/>
        <v>-219012073706.61044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-219012073706.61044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-912550307.1108768</v>
      </c>
      <c r="L3538" s="444">
        <f t="shared" ca="1" si="167"/>
        <v>-219924624013.72131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-219924624013.72131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-916352600.05717218</v>
      </c>
      <c r="L3539" s="444">
        <f t="shared" ca="1" si="167"/>
        <v>-220840976613.77847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-220840976613.77847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-920170735.89074361</v>
      </c>
      <c r="L3540" s="444">
        <f t="shared" ca="1" si="167"/>
        <v>-221761147349.66922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-221761147349.66922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-924004780.6236217</v>
      </c>
      <c r="L3541" s="444">
        <f t="shared" ca="1" si="167"/>
        <v>-222685152130.29285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-222685152130.29285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-927854800.54288673</v>
      </c>
      <c r="L3542" s="444">
        <f t="shared" ca="1" si="167"/>
        <v>-223613006930.83572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-223613006930.83572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-931720862.21181548</v>
      </c>
      <c r="L3543" s="444">
        <f t="shared" ca="1" si="167"/>
        <v>-224544727793.04755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-224544727793.04755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-935603032.47103155</v>
      </c>
      <c r="L3544" s="444">
        <f t="shared" ca="1" si="167"/>
        <v>-225480330825.51859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-225480330825.51859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-939501378.43966079</v>
      </c>
      <c r="L3545" s="444">
        <f t="shared" ca="1" si="167"/>
        <v>-226419832203.95825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-226419832203.95825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-943415967.51649272</v>
      </c>
      <c r="L3546" s="444">
        <f t="shared" ca="1" si="167"/>
        <v>-227363248171.47473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-227363248171.47473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-947346867.38114452</v>
      </c>
      <c r="L3547" s="444">
        <f t="shared" ca="1" si="167"/>
        <v>-228310595038.85587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-228310595038.85587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-951294145.9952327</v>
      </c>
      <c r="L3548" s="444">
        <f t="shared" ca="1" si="167"/>
        <v>-229261889184.8511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-229261889184.8511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-955257871.60354626</v>
      </c>
      <c r="L3549" s="444">
        <f t="shared" ca="1" si="167"/>
        <v>-230217147056.45465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-230217147056.45465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-959238112.7352277</v>
      </c>
      <c r="L3550" s="444">
        <f t="shared" ca="1" si="167"/>
        <v>-231176385169.18988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-231176385169.18988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-963234938.20495784</v>
      </c>
      <c r="L3551" s="444">
        <f t="shared" ca="1" si="167"/>
        <v>-232139620107.39484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-232139620107.39484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-967248417.11414516</v>
      </c>
      <c r="L3552" s="444">
        <f t="shared" ca="1" si="167"/>
        <v>-233106868524.50897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-233106868524.50897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-971278618.85212076</v>
      </c>
      <c r="L3553" s="444">
        <f t="shared" ca="1" si="167"/>
        <v>-234078147143.36108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-234078147143.36108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-975325613.09733784</v>
      </c>
      <c r="L3554" s="444">
        <f t="shared" ca="1" si="167"/>
        <v>-235053472756.45844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-235053472756.45844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-979389469.81857681</v>
      </c>
      <c r="L3555" s="444">
        <f t="shared" ca="1" si="167"/>
        <v>-236032862226.27701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-236032862226.27701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-983470259.27615416</v>
      </c>
      <c r="L3556" s="444">
        <f t="shared" ca="1" si="167"/>
        <v>-237016332485.55316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-237016332485.55316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-987568052.02313817</v>
      </c>
      <c r="L3557" s="444">
        <f t="shared" ca="1" si="167"/>
        <v>-238003900537.57629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-238003900537.57629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-991682918.90656793</v>
      </c>
      <c r="L3558" s="444">
        <f t="shared" ca="1" si="167"/>
        <v>-238995583456.48285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-238995583456.48285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-995814931.0686785</v>
      </c>
      <c r="L3559" s="444">
        <f t="shared" ca="1" si="167"/>
        <v>-239991398387.55151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-239991398387.55151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-999964159.9481312</v>
      </c>
      <c r="L3560" s="444">
        <f t="shared" ca="1" si="167"/>
        <v>-240991362547.49963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-240991362547.49963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-1004130677.2812486</v>
      </c>
      <c r="L3561" s="444">
        <f t="shared" ca="1" si="167"/>
        <v>-241995493224.78088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-241995493224.78088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-1008314555.1032537</v>
      </c>
      <c r="L3562" s="444">
        <f t="shared" ca="1" si="167"/>
        <v>-243003807779.88412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-243003807779.88412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-1012515865.7495172</v>
      </c>
      <c r="L3563" s="444">
        <f t="shared" ca="1" si="167"/>
        <v>-244016323645.63364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-244016323645.63364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-1016734681.8568068</v>
      </c>
      <c r="L3564" s="444">
        <f t="shared" ca="1" si="167"/>
        <v>-245033058327.49045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-245033058327.49045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-1020971076.3645436</v>
      </c>
      <c r="L3565" s="444">
        <f t="shared" ca="1" si="167"/>
        <v>-246054029403.85498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-246054029403.85498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-1025225122.5160624</v>
      </c>
      <c r="L3566" s="444">
        <f t="shared" ca="1" si="167"/>
        <v>-247079254526.37103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-247079254526.37103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-1029496893.8598791</v>
      </c>
      <c r="L3567" s="444">
        <f t="shared" ca="1" si="167"/>
        <v>-248108751420.23093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-248108751420.23093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-1033786464.2509621</v>
      </c>
      <c r="L3568" s="444">
        <f t="shared" ca="1" si="167"/>
        <v>-249142537884.4819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-249142537884.4819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-1038093907.8520079</v>
      </c>
      <c r="L3569" s="444">
        <f t="shared" ca="1" si="167"/>
        <v>-250180631792.33392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-250180631792.33392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-1042419299.1347247</v>
      </c>
      <c r="L3570" s="444">
        <f t="shared" ca="1" si="167"/>
        <v>-251223051091.46866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-251223051091.46866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-1046762712.8811194</v>
      </c>
      <c r="L3571" s="444">
        <f t="shared" ca="1" si="167"/>
        <v>-252269813804.34979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-252269813804.34979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-1051124224.1847907</v>
      </c>
      <c r="L3572" s="444">
        <f t="shared" ca="1" si="167"/>
        <v>-253320938028.53458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-253320938028.53458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-1055503908.4522275</v>
      </c>
      <c r="L3573" s="444">
        <f t="shared" ca="1" si="167"/>
        <v>-254376441936.98682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-254376441936.98682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-1059901841.4041117</v>
      </c>
      <c r="L3574" s="444">
        <f t="shared" ca="1" si="167"/>
        <v>-255436343778.39093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-255436343778.39093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-1064318099.076629</v>
      </c>
      <c r="L3575" s="444">
        <f t="shared" ca="1" si="167"/>
        <v>-256500661877.46756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-256500661877.46756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-1068752757.8227814</v>
      </c>
      <c r="L3576" s="444">
        <f t="shared" ca="1" si="167"/>
        <v>-257569414635.29034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-257569414635.29034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-1073205894.3137099</v>
      </c>
      <c r="L3577" s="444">
        <f t="shared" ca="1" si="167"/>
        <v>-258642620529.60406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-258642620529.60406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-1077677585.5400169</v>
      </c>
      <c r="L3578" s="444">
        <f t="shared" ref="L3578:L3832" ca="1" si="172">I3578-J3578+K3578</f>
        <v>-259720298115.14407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-259720298115.14407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-1082167908.8131003</v>
      </c>
      <c r="L3579" s="444">
        <f t="shared" ca="1" si="172"/>
        <v>-260802466023.95718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-260802466023.95718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-1086676941.7664883</v>
      </c>
      <c r="L3580" s="444">
        <f t="shared" ca="1" si="172"/>
        <v>-261889142965.72366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-261889142965.72366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-1091204762.357182</v>
      </c>
      <c r="L3581" s="444">
        <f t="shared" ca="1" si="172"/>
        <v>-262980347728.08084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-262980347728.08084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-1095751448.8670034</v>
      </c>
      <c r="L3582" s="444">
        <f t="shared" ca="1" si="172"/>
        <v>-264076099176.94785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-264076099176.94785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-1100317079.9039493</v>
      </c>
      <c r="L3583" s="444">
        <f t="shared" ca="1" si="172"/>
        <v>-265176416256.85181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-265176416256.85181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-1104901734.4035492</v>
      </c>
      <c r="L3584" s="444">
        <f t="shared" ca="1" si="172"/>
        <v>-266281317991.25537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-266281317991.25537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-1109505491.6302307</v>
      </c>
      <c r="L3585" s="444">
        <f t="shared" ca="1" si="172"/>
        <v>-267390823482.88559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-267390823482.88559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-1114128431.1786897</v>
      </c>
      <c r="L3586" s="444">
        <f t="shared" ca="1" si="172"/>
        <v>-268504951914.06427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-268504951914.06427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-1118770632.9752679</v>
      </c>
      <c r="L3587" s="444">
        <f t="shared" ca="1" si="172"/>
        <v>-269623722547.03955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-269623722547.03955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-1123432177.2793314</v>
      </c>
      <c r="L3588" s="444">
        <f t="shared" ca="1" si="172"/>
        <v>-270747154724.31888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-270747154724.31888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-1128113144.6846619</v>
      </c>
      <c r="L3589" s="444">
        <f t="shared" ca="1" si="172"/>
        <v>-271875267869.00354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-271875267869.00354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-1132813616.1208482</v>
      </c>
      <c r="L3590" s="444">
        <f t="shared" ca="1" si="172"/>
        <v>-273008081485.12439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-273008081485.12439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-1137533672.8546848</v>
      </c>
      <c r="L3591" s="444">
        <f t="shared" ca="1" si="172"/>
        <v>-274145615157.97906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-274145615157.97906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-1142273396.4915795</v>
      </c>
      <c r="L3592" s="444">
        <f t="shared" ca="1" si="172"/>
        <v>-275287888554.47064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-275287888554.47064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-1147032868.9769609</v>
      </c>
      <c r="L3593" s="444">
        <f t="shared" ca="1" si="172"/>
        <v>-276434921423.44763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-276434921423.44763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-1151812172.5976985</v>
      </c>
      <c r="L3594" s="444">
        <f t="shared" ca="1" si="172"/>
        <v>-277586733596.04535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-277586733596.04535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-1156611389.9835222</v>
      </c>
      <c r="L3595" s="444">
        <f t="shared" ca="1" si="172"/>
        <v>-278743344986.02887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-278743344986.02887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-1161430604.1084535</v>
      </c>
      <c r="L3596" s="444">
        <f t="shared" ca="1" si="172"/>
        <v>-279904775590.13733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-279904775590.13733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-1166269898.292239</v>
      </c>
      <c r="L3597" s="444">
        <f t="shared" ca="1" si="172"/>
        <v>-281071045488.42957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-281071045488.42957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-1171129356.2017899</v>
      </c>
      <c r="L3598" s="444">
        <f t="shared" ca="1" si="172"/>
        <v>-282242174844.63135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-282242174844.63135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-1176009061.8526306</v>
      </c>
      <c r="L3599" s="444">
        <f t="shared" ca="1" si="172"/>
        <v>-283418183906.48401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-283418183906.48401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-1180909099.6103501</v>
      </c>
      <c r="L3600" s="444">
        <f t="shared" ca="1" si="172"/>
        <v>-284599093006.09436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-284599093006.09436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-1185829554.1920598</v>
      </c>
      <c r="L3601" s="444">
        <f t="shared" ca="1" si="172"/>
        <v>-285784922560.28644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-285784922560.28644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-1190770510.66786</v>
      </c>
      <c r="L3602" s="444">
        <f t="shared" ca="1" si="172"/>
        <v>-286975693070.95428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-286975693070.95428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-1195732054.4623096</v>
      </c>
      <c r="L3603" s="444">
        <f t="shared" ca="1" si="172"/>
        <v>-288171425125.41656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-288171425125.41656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-1200714271.3559024</v>
      </c>
      <c r="L3604" s="444">
        <f t="shared" ca="1" si="172"/>
        <v>-289372139396.77246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-289372139396.77246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-1205717247.486552</v>
      </c>
      <c r="L3605" s="444">
        <f t="shared" ca="1" si="172"/>
        <v>-290577856644.25903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-290577856644.25903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-1210741069.3510792</v>
      </c>
      <c r="L3606" s="444">
        <f t="shared" ca="1" si="172"/>
        <v>-291788597713.61011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-291788597713.61011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-1215785823.8067088</v>
      </c>
      <c r="L3607" s="444">
        <f t="shared" ca="1" si="172"/>
        <v>-293004383537.41681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-293004383537.41681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-1220851598.0725701</v>
      </c>
      <c r="L3608" s="444">
        <f t="shared" ca="1" si="172"/>
        <v>-294225235135.48938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-294225235135.48938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-1225938479.7312057</v>
      </c>
      <c r="L3609" s="444">
        <f t="shared" ca="1" si="172"/>
        <v>-295451173615.22058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-295451173615.22058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-1231046556.7300858</v>
      </c>
      <c r="L3610" s="444">
        <f t="shared" ca="1" si="172"/>
        <v>-296682220171.95068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-296682220171.95068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-1236175917.3831279</v>
      </c>
      <c r="L3611" s="444">
        <f t="shared" ca="1" si="172"/>
        <v>-297918396089.3338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-297918396089.3338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-1241326650.3722241</v>
      </c>
      <c r="L3612" s="444">
        <f t="shared" ca="1" si="172"/>
        <v>-299159722739.70605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-299159722739.70605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-1246498844.7487752</v>
      </c>
      <c r="L3613" s="444">
        <f t="shared" ca="1" si="172"/>
        <v>-300406221584.45483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-300406221584.45483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-1251692589.9352283</v>
      </c>
      <c r="L3614" s="444">
        <f t="shared" ca="1" si="172"/>
        <v>-301657914174.39008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-301657914174.39008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-1256907975.7266252</v>
      </c>
      <c r="L3615" s="444">
        <f t="shared" ca="1" si="172"/>
        <v>-302914822150.1167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-302914822150.1167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-1262145092.2921529</v>
      </c>
      <c r="L3616" s="444">
        <f t="shared" ca="1" si="172"/>
        <v>-304176967242.40887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-304176967242.40887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-1267404030.1767037</v>
      </c>
      <c r="L3617" s="444">
        <f t="shared" ca="1" si="172"/>
        <v>-305444371272.58557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-305444371272.58557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-1272684880.3024399</v>
      </c>
      <c r="L3618" s="444">
        <f t="shared" ca="1" si="172"/>
        <v>-306717056152.888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-306717056152.888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-1277987733.9703667</v>
      </c>
      <c r="L3619" s="444">
        <f t="shared" ca="1" si="172"/>
        <v>-307995043886.85834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-307995043886.85834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-1283312682.8619096</v>
      </c>
      <c r="L3620" s="444">
        <f t="shared" ca="1" si="172"/>
        <v>-309278356569.72028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-309278356569.72028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-1288659819.0405011</v>
      </c>
      <c r="L3621" s="444">
        <f t="shared" ca="1" si="172"/>
        <v>-310567016388.7608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-310567016388.7608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-1294029234.9531701</v>
      </c>
      <c r="L3622" s="444">
        <f t="shared" ca="1" si="172"/>
        <v>-311861045623.71399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-311861045623.71399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-1299421023.4321415</v>
      </c>
      <c r="L3623" s="444">
        <f t="shared" ca="1" si="172"/>
        <v>-313160466647.14612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-313160466647.14612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-1304835277.6964421</v>
      </c>
      <c r="L3624" s="444">
        <f t="shared" ca="1" si="172"/>
        <v>-314465301924.84259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-314465301924.84259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-1310272091.3535109</v>
      </c>
      <c r="L3625" s="444">
        <f t="shared" ca="1" si="172"/>
        <v>-315775574016.19611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-315775574016.19611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-1315731558.4008172</v>
      </c>
      <c r="L3626" s="444">
        <f t="shared" ca="1" si="172"/>
        <v>-317091305574.59692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-317091305574.59692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-1321213773.2274871</v>
      </c>
      <c r="L3627" s="444">
        <f t="shared" ca="1" si="172"/>
        <v>-318412519347.8244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-318412519347.8244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-1326718830.6159351</v>
      </c>
      <c r="L3628" s="444">
        <f t="shared" ca="1" si="172"/>
        <v>-319739238178.44031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-319739238178.44031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-1332246825.7435012</v>
      </c>
      <c r="L3629" s="444">
        <f t="shared" ca="1" si="172"/>
        <v>-321071485004.18384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-321071485004.18384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-1337797854.1840992</v>
      </c>
      <c r="L3630" s="444">
        <f t="shared" ca="1" si="172"/>
        <v>-322409282858.36792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-322409282858.36792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-1343372011.9098663</v>
      </c>
      <c r="L3631" s="444">
        <f t="shared" ca="1" si="172"/>
        <v>-323752654870.27777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-323752654870.27777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-1348969395.292824</v>
      </c>
      <c r="L3632" s="444">
        <f t="shared" ca="1" si="172"/>
        <v>-325101624265.57062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-325101624265.57062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-1354590101.1065443</v>
      </c>
      <c r="L3633" s="444">
        <f t="shared" ca="1" si="172"/>
        <v>-326456214366.67719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-326456214366.67719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-1360234226.5278215</v>
      </c>
      <c r="L3634" s="444">
        <f t="shared" ca="1" si="172"/>
        <v>-327816448593.20502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-327816448593.20502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-1365901869.1383543</v>
      </c>
      <c r="L3635" s="444">
        <f t="shared" ca="1" si="172"/>
        <v>-329182350462.34338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-329182350462.34338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-1371593126.9264307</v>
      </c>
      <c r="L3636" s="444">
        <f t="shared" ca="1" si="172"/>
        <v>-330553943589.26984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-330553943589.26984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-1377308098.2886243</v>
      </c>
      <c r="L3637" s="444">
        <f t="shared" ca="1" si="172"/>
        <v>-331931251687.55847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-331931251687.55847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-1383046882.0314937</v>
      </c>
      <c r="L3638" s="444">
        <f t="shared" ca="1" si="172"/>
        <v>-333314298569.58997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-333314298569.58997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-1388809577.3732915</v>
      </c>
      <c r="L3639" s="444">
        <f t="shared" ca="1" si="172"/>
        <v>-334703108146.96326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-334703108146.96326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-1394596283.9456801</v>
      </c>
      <c r="L3640" s="444">
        <f t="shared" ca="1" si="172"/>
        <v>-336097704430.90894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-336097704430.90894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-1400407101.7954538</v>
      </c>
      <c r="L3641" s="444">
        <f t="shared" ca="1" si="172"/>
        <v>-337498111532.70441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-337498111532.70441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-1406242131.3862684</v>
      </c>
      <c r="L3642" s="444">
        <f t="shared" ca="1" si="172"/>
        <v>-338904353664.0907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-338904353664.0907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-1412101473.6003778</v>
      </c>
      <c r="L3643" s="444">
        <f t="shared" ca="1" si="172"/>
        <v>-340316455137.6911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-340316455137.6911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-1417985229.7403796</v>
      </c>
      <c r="L3644" s="444">
        <f t="shared" ca="1" si="172"/>
        <v>-341734440367.43146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-341734440367.43146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-1423893501.5309644</v>
      </c>
      <c r="L3645" s="444">
        <f t="shared" ca="1" si="172"/>
        <v>-343158333868.9624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-343158333868.9624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-1429826391.1206768</v>
      </c>
      <c r="L3646" s="444">
        <f t="shared" ca="1" si="172"/>
        <v>-344588160260.08307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-344588160260.08307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-1435784001.0836794</v>
      </c>
      <c r="L3647" s="444">
        <f t="shared" ca="1" si="172"/>
        <v>-346023944261.16675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-346023944261.16675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-1441766434.4215281</v>
      </c>
      <c r="L3648" s="444">
        <f t="shared" ca="1" si="172"/>
        <v>-347465710695.58826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-347465710695.58826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-1447773794.5649509</v>
      </c>
      <c r="L3649" s="444">
        <f t="shared" ca="1" si="172"/>
        <v>-348913484490.1532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-348913484490.1532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-1453806185.3756382</v>
      </c>
      <c r="L3650" s="444">
        <f t="shared" ca="1" si="172"/>
        <v>-350367290675.52881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-350367290675.52881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-1459863711.1480367</v>
      </c>
      <c r="L3651" s="444">
        <f t="shared" ca="1" si="172"/>
        <v>-351827154386.67682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-351827154386.67682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-1465946476.6111534</v>
      </c>
      <c r="L3652" s="444">
        <f t="shared" ca="1" si="172"/>
        <v>-353293100863.28796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-353293100863.28796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-1472054586.9303665</v>
      </c>
      <c r="L3653" s="444">
        <f t="shared" ca="1" si="172"/>
        <v>-354765155450.21832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-354765155450.21832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-1478188147.7092431</v>
      </c>
      <c r="L3654" s="444">
        <f t="shared" ca="1" si="172"/>
        <v>-356243343597.92755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-356243343597.92755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-1484347264.9913647</v>
      </c>
      <c r="L3655" s="444">
        <f t="shared" ca="1" si="172"/>
        <v>-357727690862.91895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-357727690862.91895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-1490532045.2621622</v>
      </c>
      <c r="L3656" s="444">
        <f t="shared" ca="1" si="172"/>
        <v>-359218222908.18109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-359218222908.18109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-1496742595.4507546</v>
      </c>
      <c r="L3657" s="444">
        <f t="shared" ca="1" si="172"/>
        <v>-360714965503.63184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-360714965503.63184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-1502979022.9317994</v>
      </c>
      <c r="L3658" s="444">
        <f t="shared" ca="1" si="172"/>
        <v>-362217944526.56366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-362217944526.56366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-1509241435.5273485</v>
      </c>
      <c r="L3659" s="444">
        <f t="shared" ca="1" si="172"/>
        <v>-363727185962.091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-363727185962.091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-1515529941.5087125</v>
      </c>
      <c r="L3660" s="444">
        <f t="shared" ca="1" si="172"/>
        <v>-365242715903.59973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-365242715903.59973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-1521844649.5983322</v>
      </c>
      <c r="L3661" s="444">
        <f t="shared" ca="1" si="172"/>
        <v>-366764560553.19806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-366764560553.19806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-1528185668.9716585</v>
      </c>
      <c r="L3662" s="444">
        <f t="shared" ca="1" si="172"/>
        <v>-368292746222.16974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-368292746222.16974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-1534553109.2590406</v>
      </c>
      <c r="L3663" s="444">
        <f t="shared" ca="1" si="172"/>
        <v>-369827299331.42877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-369827299331.42877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-1540947080.5476198</v>
      </c>
      <c r="L3664" s="444">
        <f t="shared" ca="1" si="172"/>
        <v>-371368246411.97638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-371368246411.97638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-1547367693.383235</v>
      </c>
      <c r="L3665" s="444">
        <f t="shared" ca="1" si="172"/>
        <v>-372915614105.35962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-372915614105.35962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-1553815058.7723317</v>
      </c>
      <c r="L3666" s="444">
        <f t="shared" ca="1" si="172"/>
        <v>-374469429164.13196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-374469429164.13196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-1560289288.1838832</v>
      </c>
      <c r="L3667" s="444">
        <f t="shared" ca="1" si="172"/>
        <v>-376029718452.31586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-376029718452.31586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-1566790493.551316</v>
      </c>
      <c r="L3668" s="444">
        <f t="shared" ca="1" si="172"/>
        <v>-377596508945.86719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-377596508945.86719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-1573318787.2744465</v>
      </c>
      <c r="L3669" s="444">
        <f t="shared" ca="1" si="172"/>
        <v>-379169827733.14166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-379169827733.14166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-1579874282.2214236</v>
      </c>
      <c r="L3670" s="444">
        <f t="shared" ca="1" si="172"/>
        <v>-380749702015.3631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-380749702015.3631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-1586457091.7306795</v>
      </c>
      <c r="L3671" s="444">
        <f t="shared" ca="1" si="172"/>
        <v>-382336159107.09375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-382336159107.09375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-1593067329.6128907</v>
      </c>
      <c r="L3672" s="444">
        <f t="shared" ca="1" si="172"/>
        <v>-383929226436.70667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-383929226436.70667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-1599705110.1529443</v>
      </c>
      <c r="L3673" s="444">
        <f t="shared" ca="1" si="172"/>
        <v>-385528931546.85962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-385528931546.85962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-1606370548.1119151</v>
      </c>
      <c r="L3674" s="444">
        <f t="shared" ca="1" si="172"/>
        <v>-387135302094.97156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-387135302094.97156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-1613063758.7290483</v>
      </c>
      <c r="L3675" s="444">
        <f t="shared" ca="1" si="172"/>
        <v>-388748365853.70062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-388748365853.70062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-1619784857.7237525</v>
      </c>
      <c r="L3676" s="444">
        <f t="shared" ca="1" si="172"/>
        <v>-390368150711.42438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-390368150711.42438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-1626533961.2976015</v>
      </c>
      <c r="L3677" s="444">
        <f t="shared" ca="1" si="172"/>
        <v>-391994684672.72198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-391994684672.72198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-1633311186.1363416</v>
      </c>
      <c r="L3678" s="444">
        <f t="shared" ca="1" si="172"/>
        <v>-393627995858.85834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-393627995858.85834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-1640116649.4119098</v>
      </c>
      <c r="L3679" s="444">
        <f t="shared" ca="1" si="172"/>
        <v>-395268112508.27026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-395268112508.27026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-1646950468.7844594</v>
      </c>
      <c r="L3680" s="444">
        <f t="shared" ca="1" si="172"/>
        <v>-396915062977.05475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-396915062977.05475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-1653812762.4043949</v>
      </c>
      <c r="L3681" s="444">
        <f t="shared" ca="1" si="172"/>
        <v>-398568875739.45917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-398568875739.45917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-1660703648.9144132</v>
      </c>
      <c r="L3682" s="444">
        <f t="shared" ca="1" si="172"/>
        <v>-400229579388.3736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-400229579388.3736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-1667623247.4515567</v>
      </c>
      <c r="L3683" s="444">
        <f t="shared" ca="1" si="172"/>
        <v>-401897202635.82513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-401897202635.82513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-1674571677.6492715</v>
      </c>
      <c r="L3684" s="444">
        <f t="shared" ca="1" si="172"/>
        <v>-403571774313.47443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-403571774313.47443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-1681549059.6394768</v>
      </c>
      <c r="L3685" s="444">
        <f t="shared" ca="1" si="172"/>
        <v>-405253323373.11389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-405253323373.11389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-1688555514.0546412</v>
      </c>
      <c r="L3686" s="444">
        <f t="shared" ca="1" si="172"/>
        <v>-406941878887.16852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-406941878887.16852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-1695591162.0298688</v>
      </c>
      <c r="L3687" s="444">
        <f t="shared" ca="1" si="172"/>
        <v>-408637470049.19836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-408637470049.19836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-1702656125.2049932</v>
      </c>
      <c r="L3688" s="444">
        <f t="shared" ca="1" si="172"/>
        <v>-410340126174.40338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-410340126174.40338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-1709750525.7266808</v>
      </c>
      <c r="L3689" s="444">
        <f t="shared" ca="1" si="172"/>
        <v>-412049876700.13007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-412049876700.13007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-1716874486.2505419</v>
      </c>
      <c r="L3690" s="444">
        <f t="shared" ca="1" si="172"/>
        <v>-413766751186.38062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-413766751186.38062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-1724028129.9432526</v>
      </c>
      <c r="L3691" s="444">
        <f t="shared" ca="1" si="172"/>
        <v>-415490779316.32385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-415490779316.32385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-1731211580.4846828</v>
      </c>
      <c r="L3692" s="444">
        <f t="shared" ca="1" si="172"/>
        <v>-417221990896.80853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-417221990896.80853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-1738424962.0700355</v>
      </c>
      <c r="L3693" s="444">
        <f t="shared" ca="1" si="172"/>
        <v>-418960415858.87854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-418960415858.87854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-1745668399.411994</v>
      </c>
      <c r="L3694" s="444">
        <f t="shared" ca="1" si="172"/>
        <v>-420706084258.29053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-420706084258.29053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-1752942017.7428772</v>
      </c>
      <c r="L3695" s="444">
        <f t="shared" ca="1" si="172"/>
        <v>-422459026276.03339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-422459026276.03339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-1760245942.8168058</v>
      </c>
      <c r="L3696" s="444">
        <f t="shared" ca="1" si="172"/>
        <v>-424219272218.85022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-424219272218.85022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-1767580300.911876</v>
      </c>
      <c r="L3697" s="444">
        <f t="shared" ca="1" si="172"/>
        <v>-425986852519.76208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-425986852519.76208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-1774945218.8323419</v>
      </c>
      <c r="L3698" s="444">
        <f t="shared" ca="1" si="172"/>
        <v>-427761797738.59442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-427761797738.59442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-1782340823.91081</v>
      </c>
      <c r="L3699" s="444">
        <f t="shared" ca="1" si="172"/>
        <v>-429544138562.50525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-429544138562.50525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-1789767244.0104384</v>
      </c>
      <c r="L3700" s="444">
        <f t="shared" ca="1" si="172"/>
        <v>-431333905806.51569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-431333905806.51569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-1797224607.5271487</v>
      </c>
      <c r="L3701" s="444">
        <f t="shared" ca="1" si="172"/>
        <v>-433131130414.04285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-433131130414.04285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-1804713043.3918452</v>
      </c>
      <c r="L3702" s="444">
        <f t="shared" ca="1" si="172"/>
        <v>-434935843457.43469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-434935843457.43469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-1812232681.0726442</v>
      </c>
      <c r="L3703" s="444">
        <f t="shared" ca="1" si="172"/>
        <v>-436748076138.50732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-436748076138.50732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-1819783650.5771136</v>
      </c>
      <c r="L3704" s="444">
        <f t="shared" ca="1" si="172"/>
        <v>-438567859789.08441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-438567859789.08441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-1827366082.4545183</v>
      </c>
      <c r="L3705" s="444">
        <f t="shared" ca="1" si="172"/>
        <v>-440395225871.53894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-440395225871.53894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-1834980107.7980785</v>
      </c>
      <c r="L3706" s="444">
        <f t="shared" ca="1" si="172"/>
        <v>-442230205979.33704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-442230205979.33704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-1842625858.2472377</v>
      </c>
      <c r="L3707" s="444">
        <f t="shared" ca="1" si="172"/>
        <v>-444072831837.58429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-444072831837.58429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-1850303465.9899344</v>
      </c>
      <c r="L3708" s="444">
        <f t="shared" ca="1" si="172"/>
        <v>-445923135303.57422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-445923135303.57422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-1858013063.7648926</v>
      </c>
      <c r="L3709" s="444">
        <f t="shared" ca="1" si="172"/>
        <v>-447781148367.33911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-447781148367.33911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-1865754784.8639128</v>
      </c>
      <c r="L3710" s="444">
        <f t="shared" ca="1" si="172"/>
        <v>-449646903152.203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-449646903152.203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-1873528763.1341791</v>
      </c>
      <c r="L3711" s="444">
        <f t="shared" ca="1" si="172"/>
        <v>-451520431915.33716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-451520431915.33716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-1881335132.9805715</v>
      </c>
      <c r="L3712" s="444">
        <f t="shared" ca="1" si="172"/>
        <v>-453401767048.31775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-453401767048.31775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-1889174029.3679907</v>
      </c>
      <c r="L3713" s="444">
        <f t="shared" ca="1" si="172"/>
        <v>-455290941077.68573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-455290941077.68573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-1897045587.8236904</v>
      </c>
      <c r="L3714" s="444">
        <f t="shared" ca="1" si="172"/>
        <v>-457187986665.5094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-457187986665.5094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-1904949944.4396226</v>
      </c>
      <c r="L3715" s="444">
        <f t="shared" ca="1" si="172"/>
        <v>-459092936609.94904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-459092936609.94904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-1912887235.8747876</v>
      </c>
      <c r="L3716" s="444">
        <f t="shared" ca="1" si="172"/>
        <v>-461005823845.82385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-461005823845.82385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-1920857599.3575993</v>
      </c>
      <c r="L3717" s="444">
        <f t="shared" ca="1" si="172"/>
        <v>-462926681445.18146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-462926681445.18146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-1928861172.6882563</v>
      </c>
      <c r="L3718" s="444">
        <f t="shared" ca="1" si="172"/>
        <v>-464855542617.86969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-464855542617.86969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-1936898094.2411237</v>
      </c>
      <c r="L3719" s="444">
        <f t="shared" ca="1" si="172"/>
        <v>-466792440712.11084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-466792440712.11084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-1944968502.9671285</v>
      </c>
      <c r="L3720" s="444">
        <f t="shared" ca="1" si="172"/>
        <v>-468737409215.07794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-468737409215.07794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-1953072538.396158</v>
      </c>
      <c r="L3721" s="444">
        <f t="shared" ca="1" si="172"/>
        <v>-470690481753.47412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-470690481753.47412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-1961210340.6394756</v>
      </c>
      <c r="L3722" s="444">
        <f t="shared" ca="1" si="172"/>
        <v>-472651692094.11359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-472651692094.11359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-1969382050.3921399</v>
      </c>
      <c r="L3723" s="444">
        <f t="shared" ca="1" si="172"/>
        <v>-474621074144.50574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-474621074144.50574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-1977587808.9354403</v>
      </c>
      <c r="L3724" s="444">
        <f t="shared" ca="1" si="172"/>
        <v>-476598661953.44116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-476598661953.44116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-1985827758.1393385</v>
      </c>
      <c r="L3725" s="444">
        <f t="shared" ca="1" si="172"/>
        <v>-478584489711.58051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-478584489711.58051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-1994102040.4649189</v>
      </c>
      <c r="L3726" s="444">
        <f t="shared" ca="1" si="172"/>
        <v>-480578591752.04541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-480578591752.04541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-2002410798.9668558</v>
      </c>
      <c r="L3727" s="444">
        <f t="shared" ca="1" si="172"/>
        <v>-482581002551.01227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-482581002551.01227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-2010754177.2958846</v>
      </c>
      <c r="L3728" s="444">
        <f t="shared" ca="1" si="172"/>
        <v>-484591756728.30817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-484591756728.30817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-2019132319.7012839</v>
      </c>
      <c r="L3729" s="444">
        <f t="shared" ca="1" si="172"/>
        <v>-486610889048.00946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-486610889048.00946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-2027545371.0333724</v>
      </c>
      <c r="L3730" s="444">
        <f t="shared" ca="1" si="172"/>
        <v>-488638434419.04285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-488638434419.04285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-2035993476.7460117</v>
      </c>
      <c r="L3731" s="444">
        <f t="shared" ca="1" si="172"/>
        <v>-490674427895.78888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-490674427895.78888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-2044476782.8991203</v>
      </c>
      <c r="L3732" s="444">
        <f t="shared" ca="1" si="172"/>
        <v>-492718904678.68799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-492718904678.68799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-2052995436.1611996</v>
      </c>
      <c r="L3733" s="444">
        <f t="shared" ca="1" si="172"/>
        <v>-494771900114.84918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-494771900114.84918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-2061549583.8118715</v>
      </c>
      <c r="L3734" s="444">
        <f t="shared" ca="1" si="172"/>
        <v>-496833449698.66107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-496833449698.66107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-2070139373.744421</v>
      </c>
      <c r="L3735" s="444">
        <f t="shared" ca="1" si="172"/>
        <v>-498903589072.40552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-498903589072.40552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-2078764954.4683564</v>
      </c>
      <c r="L3736" s="444">
        <f t="shared" ca="1" si="172"/>
        <v>-500982354026.8739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-500982354026.8739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-2087426475.1119745</v>
      </c>
      <c r="L3737" s="444">
        <f t="shared" ca="1" si="172"/>
        <v>-503069780501.9859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-503069780501.9859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-2096124085.4249413</v>
      </c>
      <c r="L3738" s="444">
        <f t="shared" ca="1" si="172"/>
        <v>-505165904587.41083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-505165904587.41083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-2104857935.7808783</v>
      </c>
      <c r="L3739" s="444">
        <f t="shared" ca="1" si="172"/>
        <v>-507270762523.19171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-507270762523.19171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-2113628177.1799655</v>
      </c>
      <c r="L3740" s="444">
        <f t="shared" ca="1" si="172"/>
        <v>-509384390700.3717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-509384390700.3717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-2122434961.251549</v>
      </c>
      <c r="L3741" s="444">
        <f t="shared" ca="1" si="172"/>
        <v>-511506825661.62323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-511506825661.62323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-2131278440.2567637</v>
      </c>
      <c r="L3742" s="444">
        <f t="shared" ca="1" si="172"/>
        <v>-513638104101.88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-513638104101.88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-2140158767.0911667</v>
      </c>
      <c r="L3743" s="444">
        <f t="shared" ca="1" si="172"/>
        <v>-515778262868.97119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-515778262868.97119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-2149076095.2873797</v>
      </c>
      <c r="L3744" s="444">
        <f t="shared" ca="1" si="172"/>
        <v>-517927338964.25854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-517927338964.25854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-2158030579.0177441</v>
      </c>
      <c r="L3745" s="444">
        <f t="shared" ca="1" si="172"/>
        <v>-520085369543.27631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-520085369543.27631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-2167022373.0969849</v>
      </c>
      <c r="L3746" s="444">
        <f t="shared" ca="1" si="172"/>
        <v>-522252391916.37329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-522252391916.37329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-2176051632.9848886</v>
      </c>
      <c r="L3747" s="444">
        <f t="shared" ca="1" si="172"/>
        <v>-524428443549.35815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-524428443549.35815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-2185118514.7889924</v>
      </c>
      <c r="L3748" s="444">
        <f t="shared" ca="1" si="172"/>
        <v>-526613562064.14716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-526613562064.14716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-2194223175.2672796</v>
      </c>
      <c r="L3749" s="444">
        <f t="shared" ca="1" si="172"/>
        <v>-528807785239.41443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-528807785239.41443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-2203365771.830893</v>
      </c>
      <c r="L3750" s="444">
        <f t="shared" ca="1" si="172"/>
        <v>-531011151011.2453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-531011151011.2453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-2212546462.546855</v>
      </c>
      <c r="L3751" s="444">
        <f t="shared" ca="1" si="172"/>
        <v>-533223697473.79218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-533223697473.79218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-2221765406.140801</v>
      </c>
      <c r="L3752" s="444">
        <f t="shared" ca="1" si="172"/>
        <v>-535445462879.93298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-535445462879.93298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-2231022761.9997206</v>
      </c>
      <c r="L3753" s="444">
        <f t="shared" ca="1" si="172"/>
        <v>-537676485641.93268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-537676485641.93268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-2240318690.1747193</v>
      </c>
      <c r="L3754" s="444">
        <f t="shared" ca="1" si="172"/>
        <v>-539916804332.10742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-539916804332.10742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-2249653351.383781</v>
      </c>
      <c r="L3755" s="444">
        <f t="shared" ca="1" si="172"/>
        <v>-542166457683.49121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-542166457683.49121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-2259026907.0145469</v>
      </c>
      <c r="L3756" s="444">
        <f t="shared" ca="1" si="172"/>
        <v>-544425484590.50574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-544425484590.50574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-2268439519.1271076</v>
      </c>
      <c r="L3757" s="444">
        <f t="shared" ca="1" si="172"/>
        <v>-546693924109.63287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-546693924109.63287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-2277891350.4568038</v>
      </c>
      <c r="L3758" s="444">
        <f t="shared" ca="1" si="172"/>
        <v>-548971815460.08966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-548971815460.08966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-2287382564.4170403</v>
      </c>
      <c r="L3759" s="444">
        <f t="shared" ca="1" si="172"/>
        <v>-551259198024.50671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-551259198024.50671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-2296913325.1021113</v>
      </c>
      <c r="L3760" s="444">
        <f t="shared" ca="1" si="172"/>
        <v>-553556111349.60876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-553556111349.60876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-2306483797.2900367</v>
      </c>
      <c r="L3761" s="444">
        <f t="shared" ca="1" si="172"/>
        <v>-555862595146.8988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-555862595146.8988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-2316094146.4454117</v>
      </c>
      <c r="L3762" s="444">
        <f t="shared" ca="1" si="172"/>
        <v>-558178689293.34424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-558178689293.34424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-2325744538.7222676</v>
      </c>
      <c r="L3763" s="444">
        <f t="shared" ca="1" si="172"/>
        <v>-560504433832.06653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-560504433832.06653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-2335435140.9669437</v>
      </c>
      <c r="L3764" s="444">
        <f t="shared" ca="1" si="172"/>
        <v>-562839868973.03345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-562839868973.03345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-2345166120.7209725</v>
      </c>
      <c r="L3765" s="444">
        <f t="shared" ca="1" si="172"/>
        <v>-565185035093.75439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-565185035093.75439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-2354937646.2239766</v>
      </c>
      <c r="L3766" s="444">
        <f t="shared" ca="1" si="172"/>
        <v>-567539972739.97839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-567539972739.97839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-2364749886.4165764</v>
      </c>
      <c r="L3767" s="444">
        <f t="shared" ca="1" si="172"/>
        <v>-569904722626.39502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-569904722626.39502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-2374603010.9433126</v>
      </c>
      <c r="L3768" s="444">
        <f t="shared" ca="1" si="172"/>
        <v>-572279325637.33838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-572279325637.33838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-2384497190.1555767</v>
      </c>
      <c r="L3769" s="444">
        <f t="shared" ca="1" si="172"/>
        <v>-574663822827.4939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-574663822827.4939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-2394432595.1145577</v>
      </c>
      <c r="L3770" s="444">
        <f t="shared" ca="1" si="172"/>
        <v>-577058255422.6084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-577058255422.6084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-2404409397.5942016</v>
      </c>
      <c r="L3771" s="444">
        <f t="shared" ca="1" si="172"/>
        <v>-579462664820.20264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-579462664820.20264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-2414427770.0841775</v>
      </c>
      <c r="L3772" s="444">
        <f t="shared" ca="1" si="172"/>
        <v>-581877092590.28687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-581877092590.28687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-2424487885.7928619</v>
      </c>
      <c r="L3773" s="444">
        <f t="shared" ca="1" si="172"/>
        <v>-584301580476.07971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-584301580476.07971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-2434589918.650332</v>
      </c>
      <c r="L3774" s="444">
        <f t="shared" ca="1" si="172"/>
        <v>-586736170394.7301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-586736170394.7301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-2444734043.3113756</v>
      </c>
      <c r="L3775" s="444">
        <f t="shared" ca="1" si="172"/>
        <v>-589180904438.0415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-589180904438.0415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-2454920435.1585064</v>
      </c>
      <c r="L3776" s="444">
        <f t="shared" ca="1" si="172"/>
        <v>-591635824873.19995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-591635824873.19995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-2465149270.3049998</v>
      </c>
      <c r="L3777" s="444">
        <f t="shared" ca="1" si="172"/>
        <v>-594100974143.505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-594100974143.505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-2475420725.5979376</v>
      </c>
      <c r="L3778" s="444">
        <f t="shared" ca="1" si="172"/>
        <v>-596576394869.10291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-596576394869.10291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-2485734978.6212621</v>
      </c>
      <c r="L3779" s="444">
        <f t="shared" ca="1" si="172"/>
        <v>-599062129847.72412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-599062129847.72412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-2496092207.6988506</v>
      </c>
      <c r="L3780" s="444">
        <f t="shared" ca="1" si="172"/>
        <v>-601558222055.42297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-601558222055.42297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-2506492591.8975959</v>
      </c>
      <c r="L3781" s="444">
        <f t="shared" ca="1" si="172"/>
        <v>-604064714647.32056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-604064714647.32056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-2516936311.0305023</v>
      </c>
      <c r="L3782" s="444">
        <f t="shared" ca="1" si="172"/>
        <v>-606581650958.35107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-606581650958.35107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-2527423545.6597962</v>
      </c>
      <c r="L3783" s="444">
        <f t="shared" ca="1" si="172"/>
        <v>-609109074504.01086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-609109074504.01086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-2537954477.1000452</v>
      </c>
      <c r="L3784" s="444">
        <f t="shared" ca="1" si="172"/>
        <v>-611647028981.11096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-611647028981.11096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-2548529287.4212956</v>
      </c>
      <c r="L3785" s="444">
        <f t="shared" ca="1" si="172"/>
        <v>-614195558268.53223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-614195558268.53223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-2559148159.4522176</v>
      </c>
      <c r="L3786" s="444">
        <f t="shared" ca="1" si="172"/>
        <v>-616754706427.9845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-616754706427.9845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-2569811276.7832689</v>
      </c>
      <c r="L3787" s="444">
        <f t="shared" ca="1" si="172"/>
        <v>-619324517704.76782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-619324517704.76782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-2580518823.769866</v>
      </c>
      <c r="L3788" s="444">
        <f t="shared" ca="1" si="172"/>
        <v>-621905036528.53772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-621905036528.53772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-2591270985.535574</v>
      </c>
      <c r="L3789" s="444">
        <f t="shared" ca="1" si="172"/>
        <v>-624496307514.07324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-624496307514.07324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-2602067947.9753051</v>
      </c>
      <c r="L3790" s="444">
        <f t="shared" ca="1" si="172"/>
        <v>-627098375462.04858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-627098375462.04858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-2612909897.7585359</v>
      </c>
      <c r="L3791" s="444">
        <f t="shared" ca="1" si="172"/>
        <v>-629711285359.80713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-629711285359.80713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-2623797022.3325295</v>
      </c>
      <c r="L3792" s="444">
        <f t="shared" ca="1" si="172"/>
        <v>-632335082382.13965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-632335082382.13965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-2634729509.9255819</v>
      </c>
      <c r="L3793" s="444">
        <f t="shared" ca="1" si="172"/>
        <v>-634969811892.06519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-634969811892.06519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-2645707549.5502715</v>
      </c>
      <c r="L3794" s="444">
        <f t="shared" ca="1" si="172"/>
        <v>-637615519441.61548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-637615519441.61548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-2656731331.006731</v>
      </c>
      <c r="L3795" s="444">
        <f t="shared" ca="1" si="172"/>
        <v>-640272250772.62219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-640272250772.62219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-2667801044.8859258</v>
      </c>
      <c r="L3796" s="444">
        <f t="shared" ca="1" si="172"/>
        <v>-642940051817.50818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-642940051817.50818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-2678916882.5729508</v>
      </c>
      <c r="L3797" s="444">
        <f t="shared" ca="1" si="172"/>
        <v>-645618968700.08118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-645618968700.08118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-2690079036.2503381</v>
      </c>
      <c r="L3798" s="444">
        <f t="shared" ca="1" si="172"/>
        <v>-648309047736.33154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-648309047736.33154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-2701287698.9013815</v>
      </c>
      <c r="L3799" s="444">
        <f t="shared" ca="1" si="172"/>
        <v>-651010335435.23291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-651010335435.23291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-2712543064.3134704</v>
      </c>
      <c r="L3800" s="444">
        <f t="shared" ca="1" si="172"/>
        <v>-653722878499.54639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-653722878499.54639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-2723845327.0814433</v>
      </c>
      <c r="L3801" s="444">
        <f t="shared" ca="1" si="172"/>
        <v>-656446723826.62781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-656446723826.62781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-2735194682.610949</v>
      </c>
      <c r="L3802" s="444">
        <f t="shared" ca="1" si="172"/>
        <v>-659181918509.23877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-659181918509.23877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-2746591327.1218281</v>
      </c>
      <c r="L3803" s="444">
        <f t="shared" ca="1" si="172"/>
        <v>-661928509836.3606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-661928509836.3606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-2758035457.6515026</v>
      </c>
      <c r="L3804" s="444">
        <f t="shared" ca="1" si="172"/>
        <v>-664686545294.01208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-664686545294.01208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-2769527272.0583835</v>
      </c>
      <c r="L3805" s="444">
        <f t="shared" ca="1" si="172"/>
        <v>-667456072566.07043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-667456072566.07043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-2781066969.0252934</v>
      </c>
      <c r="L3806" s="444">
        <f t="shared" ca="1" si="172"/>
        <v>-670237139535.0957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-670237139535.0957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-2792654748.0628986</v>
      </c>
      <c r="L3807" s="444">
        <f t="shared" ca="1" si="172"/>
        <v>-673029794283.15857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-673029794283.15857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-2804290809.5131607</v>
      </c>
      <c r="L3808" s="444">
        <f t="shared" ca="1" si="172"/>
        <v>-675834085092.67175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-675834085092.67175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-2815975354.5527987</v>
      </c>
      <c r="L3809" s="444">
        <f t="shared" ca="1" si="172"/>
        <v>-678650060447.22461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-678650060447.22461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-2827708585.1967692</v>
      </c>
      <c r="L3810" s="444">
        <f t="shared" ca="1" si="172"/>
        <v>-681477769032.42139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-681477769032.42139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-2839490704.3017559</v>
      </c>
      <c r="L3811" s="444">
        <f t="shared" ca="1" si="172"/>
        <v>-684317259736.72314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-684317259736.72314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-2851321915.5696797</v>
      </c>
      <c r="L3812" s="444">
        <f t="shared" ca="1" si="172"/>
        <v>-687168581652.29285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-687168581652.29285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-2863202423.5512199</v>
      </c>
      <c r="L3813" s="444">
        <f t="shared" ca="1" si="172"/>
        <v>-690031784075.84412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-690031784075.84412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-2875132433.6493506</v>
      </c>
      <c r="L3814" s="444">
        <f t="shared" ca="1" si="172"/>
        <v>-692906916509.49341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-692906916509.49341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-2887112152.122889</v>
      </c>
      <c r="L3815" s="444">
        <f t="shared" ca="1" si="172"/>
        <v>-695794028661.61633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-695794028661.61633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-2899141786.0900679</v>
      </c>
      <c r="L3816" s="444">
        <f t="shared" ca="1" si="172"/>
        <v>-698693170447.70642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-698693170447.70642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-2911221543.5321102</v>
      </c>
      <c r="L3817" s="444">
        <f t="shared" ca="1" si="172"/>
        <v>-701604391991.23853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-701604391991.23853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-2923351633.2968273</v>
      </c>
      <c r="L3818" s="444">
        <f t="shared" ca="1" si="172"/>
        <v>-704527743624.5354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-704527743624.5354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-2935532265.102231</v>
      </c>
      <c r="L3819" s="444">
        <f t="shared" ca="1" si="172"/>
        <v>-707463275889.63757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-707463275889.63757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-2947763649.5401564</v>
      </c>
      <c r="L3820" s="444">
        <f t="shared" ca="1" si="172"/>
        <v>-710411039539.17773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-710411039539.17773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-2960045998.0799074</v>
      </c>
      <c r="L3821" s="444">
        <f t="shared" ca="1" si="172"/>
        <v>-713371085537.25769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-713371085537.25769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-2972379523.071907</v>
      </c>
      <c r="L3822" s="444">
        <f t="shared" ca="1" si="172"/>
        <v>-716343465060.32959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-716343465060.32959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-2984764437.7513733</v>
      </c>
      <c r="L3823" s="444">
        <f t="shared" ca="1" si="172"/>
        <v>-719328229498.08093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-719328229498.08093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-2997200956.2420039</v>
      </c>
      <c r="L3824" s="444">
        <f t="shared" ca="1" si="172"/>
        <v>-722325430454.32288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-722325430454.32288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-3009689293.5596786</v>
      </c>
      <c r="L3825" s="444">
        <f t="shared" ca="1" si="172"/>
        <v>-725335119747.88257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-725335119747.88257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-3022229665.6161776</v>
      </c>
      <c r="L3826" s="444">
        <f t="shared" ca="1" si="172"/>
        <v>-728357349413.49878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-728357349413.49878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-3034822289.2229114</v>
      </c>
      <c r="L3827" s="444">
        <f t="shared" ca="1" si="172"/>
        <v>-731392171702.72168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-731392171702.72168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-3047467382.0946736</v>
      </c>
      <c r="L3828" s="444">
        <f t="shared" ca="1" si="172"/>
        <v>-734439639084.81641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-734439639084.81641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-3060165162.8534017</v>
      </c>
      <c r="L3829" s="444">
        <f t="shared" ca="1" si="172"/>
        <v>-737499804247.6698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-737499804247.6698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-3072915851.0319576</v>
      </c>
      <c r="L3830" s="444">
        <f t="shared" ca="1" si="172"/>
        <v>-740572720098.70178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-740572720098.70178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-3085719667.0779243</v>
      </c>
      <c r="L3831" s="444">
        <f t="shared" ca="1" si="172"/>
        <v>-743658439765.77966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-743658439765.77966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-3098576832.3574152</v>
      </c>
      <c r="L3832" s="444">
        <f t="shared" ca="1" si="172"/>
        <v>-746757016598.13708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-746757016598.13708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-3111487569.1589046</v>
      </c>
      <c r="L3833" s="444">
        <f t="shared" ref="L3833:L4087" ca="1" si="177">I3833-J3833+K3833</f>
        <v>-749868504167.29602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-749868504167.29602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-3124452100.6970668</v>
      </c>
      <c r="L3834" s="444">
        <f t="shared" ca="1" si="177"/>
        <v>-752992956267.99304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-752992956267.99304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-3137470651.1166377</v>
      </c>
      <c r="L3835" s="444">
        <f t="shared" ca="1" si="177"/>
        <v>-756130426919.10962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-756130426919.10962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-3150543445.4962902</v>
      </c>
      <c r="L3836" s="444">
        <f t="shared" ca="1" si="177"/>
        <v>-759280970364.60596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-759280970364.60596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-3163670709.8525248</v>
      </c>
      <c r="L3837" s="444">
        <f t="shared" ca="1" si="177"/>
        <v>-762444641074.4585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-762444641074.4585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-3176852671.1435771</v>
      </c>
      <c r="L3838" s="444">
        <f t="shared" ca="1" si="177"/>
        <v>-765621493745.60205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-765621493745.60205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-3190089557.2733417</v>
      </c>
      <c r="L3839" s="444">
        <f t="shared" ca="1" si="177"/>
        <v>-768811583302.87537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-768811583302.87537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-3203381597.095314</v>
      </c>
      <c r="L3840" s="444">
        <f t="shared" ca="1" si="177"/>
        <v>-772014964899.9707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-772014964899.9707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-3216729020.4165444</v>
      </c>
      <c r="L3841" s="444">
        <f t="shared" ca="1" si="177"/>
        <v>-775231693920.38721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-775231693920.38721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-3230132058.0016131</v>
      </c>
      <c r="L3842" s="444">
        <f t="shared" ca="1" si="177"/>
        <v>-778461825978.38879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-778461825978.38879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-3243590941.5766201</v>
      </c>
      <c r="L3843" s="444">
        <f t="shared" ca="1" si="177"/>
        <v>-781705416919.96545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-781705416919.96545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-3257105903.8331895</v>
      </c>
      <c r="L3844" s="444">
        <f t="shared" ca="1" si="177"/>
        <v>-784962522823.79858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-784962522823.79858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-3270677178.4324942</v>
      </c>
      <c r="L3845" s="444">
        <f t="shared" ca="1" si="177"/>
        <v>-788233200002.23108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-788233200002.23108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-3284305000.0092959</v>
      </c>
      <c r="L3846" s="444">
        <f t="shared" ca="1" si="177"/>
        <v>-791517505002.24036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-791517505002.24036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-3297989604.1760015</v>
      </c>
      <c r="L3847" s="444">
        <f t="shared" ca="1" si="177"/>
        <v>-794815494606.41638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-794815494606.41638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-3311731227.5267348</v>
      </c>
      <c r="L3848" s="444">
        <f t="shared" ca="1" si="177"/>
        <v>-798127225833.94312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-798127225833.94312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-3325530107.6414294</v>
      </c>
      <c r="L3849" s="444">
        <f t="shared" ca="1" si="177"/>
        <v>-801452755941.58459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-801452755941.58459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-3339386483.0899358</v>
      </c>
      <c r="L3850" s="444">
        <f t="shared" ca="1" si="177"/>
        <v>-804792142424.67456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-804792142424.67456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-3353300593.4361439</v>
      </c>
      <c r="L3851" s="444">
        <f t="shared" ca="1" si="177"/>
        <v>-808145443018.11072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-808145443018.11072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-3367272679.2421279</v>
      </c>
      <c r="L3852" s="444">
        <f t="shared" ca="1" si="177"/>
        <v>-811512715697.35291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-811512715697.35291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-3381302982.0723038</v>
      </c>
      <c r="L3853" s="444">
        <f t="shared" ca="1" si="177"/>
        <v>-814894018679.42517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-814894018679.42517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-3395391744.4976048</v>
      </c>
      <c r="L3854" s="444">
        <f t="shared" ca="1" si="177"/>
        <v>-818289410423.92273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-818289410423.92273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-3409539210.099678</v>
      </c>
      <c r="L3855" s="444">
        <f t="shared" ca="1" si="177"/>
        <v>-821698949634.02246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-821698949634.02246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-3423745623.4750934</v>
      </c>
      <c r="L3856" s="444">
        <f t="shared" ca="1" si="177"/>
        <v>-825122695257.49756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-825122695257.49756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-3438011230.239573</v>
      </c>
      <c r="L3857" s="444">
        <f t="shared" ca="1" si="177"/>
        <v>-828560706487.73718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-828560706487.73718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-3452336277.032238</v>
      </c>
      <c r="L3858" s="444">
        <f t="shared" ca="1" si="177"/>
        <v>-832013042764.76941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-832013042764.76941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-3466721011.5198727</v>
      </c>
      <c r="L3859" s="444">
        <f t="shared" ca="1" si="177"/>
        <v>-835479763776.28931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-835479763776.28931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-3481165682.4012055</v>
      </c>
      <c r="L3860" s="444">
        <f t="shared" ca="1" si="177"/>
        <v>-838960929458.69055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-838960929458.69055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-3495670539.4112105</v>
      </c>
      <c r="L3861" s="444">
        <f t="shared" ca="1" si="177"/>
        <v>-842456599998.10181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-842456599998.10181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-3510235833.3254242</v>
      </c>
      <c r="L3862" s="444">
        <f t="shared" ca="1" si="177"/>
        <v>-845966835831.42725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-845966835831.42725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-3524861815.9642801</v>
      </c>
      <c r="L3863" s="444">
        <f t="shared" ca="1" si="177"/>
        <v>-849491697647.39148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-849491697647.39148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-3539548740.1974645</v>
      </c>
      <c r="L3864" s="444">
        <f t="shared" ca="1" si="177"/>
        <v>-853031246387.58899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-853031246387.58899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-3554296859.9482875</v>
      </c>
      <c r="L3865" s="444">
        <f t="shared" ca="1" si="177"/>
        <v>-856585543247.53723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-856585543247.53723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-3569106430.198072</v>
      </c>
      <c r="L3866" s="444">
        <f t="shared" ca="1" si="177"/>
        <v>-860154649677.73535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-860154649677.73535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-3583977706.9905639</v>
      </c>
      <c r="L3867" s="444">
        <f t="shared" ca="1" si="177"/>
        <v>-863738627384.72595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-863738627384.72595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-3598910947.4363585</v>
      </c>
      <c r="L3868" s="444">
        <f t="shared" ca="1" si="177"/>
        <v>-867337538332.16235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-867337538332.16235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-3613906409.7173429</v>
      </c>
      <c r="L3869" s="444">
        <f t="shared" ca="1" si="177"/>
        <v>-870951444741.87964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-870951444741.87964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-3628964353.0911646</v>
      </c>
      <c r="L3870" s="444">
        <f t="shared" ca="1" si="177"/>
        <v>-874580409094.97083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-874580409094.97083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-3644085037.8957119</v>
      </c>
      <c r="L3871" s="444">
        <f t="shared" ca="1" si="177"/>
        <v>-878224494132.86658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-878224494132.86658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-3659268725.5536108</v>
      </c>
      <c r="L3872" s="444">
        <f t="shared" ca="1" si="177"/>
        <v>-881883762858.42017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-881883762858.42017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-3674515678.5767508</v>
      </c>
      <c r="L3873" s="444">
        <f t="shared" ca="1" si="177"/>
        <v>-885558278536.99695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-885558278536.99695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-3689826160.5708213</v>
      </c>
      <c r="L3874" s="444">
        <f t="shared" ca="1" si="177"/>
        <v>-889248104697.56775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-889248104697.56775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-3705200436.2398658</v>
      </c>
      <c r="L3875" s="444">
        <f t="shared" ca="1" si="177"/>
        <v>-892953305133.80762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-892953305133.80762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-3720638771.3908644</v>
      </c>
      <c r="L3876" s="444">
        <f t="shared" ca="1" si="177"/>
        <v>-896673943905.19849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-896673943905.19849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-3736141432.9383268</v>
      </c>
      <c r="L3877" s="444">
        <f t="shared" ca="1" si="177"/>
        <v>-900410085338.13684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-900410085338.13684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-3751708688.9089036</v>
      </c>
      <c r="L3878" s="444">
        <f t="shared" ca="1" si="177"/>
        <v>-904161794027.04578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-904161794027.04578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-3767340808.4460244</v>
      </c>
      <c r="L3879" s="444">
        <f t="shared" ca="1" si="177"/>
        <v>-907929134835.49182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-907929134835.49182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-3783038061.814549</v>
      </c>
      <c r="L3880" s="444">
        <f t="shared" ca="1" si="177"/>
        <v>-911712172897.3064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-911712172897.3064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-3798800720.4054432</v>
      </c>
      <c r="L3881" s="444">
        <f t="shared" ca="1" si="177"/>
        <v>-915510973617.71179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-915510973617.71179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-3814629056.7404656</v>
      </c>
      <c r="L3882" s="444">
        <f t="shared" ca="1" si="177"/>
        <v>-919325602674.45227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-919325602674.45227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-3830523344.4768844</v>
      </c>
      <c r="L3883" s="444">
        <f t="shared" ca="1" si="177"/>
        <v>-923156126018.9292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-923156126018.9292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-3846483858.4122047</v>
      </c>
      <c r="L3884" s="444">
        <f t="shared" ca="1" si="177"/>
        <v>-927002609877.34143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-927002609877.34143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-3862510874.4889226</v>
      </c>
      <c r="L3885" s="444">
        <f t="shared" ca="1" si="177"/>
        <v>-930865120751.83032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-930865120751.83032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-3878604669.7992935</v>
      </c>
      <c r="L3886" s="444">
        <f t="shared" ca="1" si="177"/>
        <v>-934743725421.62964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-934743725421.62964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-3894765522.5901237</v>
      </c>
      <c r="L3887" s="444">
        <f t="shared" ca="1" si="177"/>
        <v>-938638490944.21973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-938638490944.21973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-3910993712.2675819</v>
      </c>
      <c r="L3888" s="444">
        <f t="shared" ca="1" si="177"/>
        <v>-942549484656.4873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-942549484656.4873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-3927289519.4020305</v>
      </c>
      <c r="L3889" s="444">
        <f t="shared" ca="1" si="177"/>
        <v>-946476774175.88928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-946476774175.88928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-3943653225.7328725</v>
      </c>
      <c r="L3890" s="444">
        <f t="shared" ca="1" si="177"/>
        <v>-950420427401.62219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-950420427401.62219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-3960085114.1734257</v>
      </c>
      <c r="L3891" s="444">
        <f t="shared" ca="1" si="177"/>
        <v>-954380512515.79565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-954380512515.79565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-3976585468.815815</v>
      </c>
      <c r="L3892" s="444">
        <f t="shared" ca="1" si="177"/>
        <v>-958357097984.61145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-958357097984.61145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-3993154574.9358811</v>
      </c>
      <c r="L3893" s="444">
        <f t="shared" ca="1" si="177"/>
        <v>-962350252559.54736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-962350252559.54736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-4009792718.9981141</v>
      </c>
      <c r="L3894" s="444">
        <f t="shared" ca="1" si="177"/>
        <v>-966360045278.54553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-966360045278.54553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-4026500188.6606059</v>
      </c>
      <c r="L3895" s="444">
        <f t="shared" ca="1" si="177"/>
        <v>-970386545467.20618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-970386545467.20618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-4043277272.780026</v>
      </c>
      <c r="L3896" s="444">
        <f t="shared" ca="1" si="177"/>
        <v>-974429822739.98621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-974429822739.98621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-4060124261.4166093</v>
      </c>
      <c r="L3897" s="444">
        <f t="shared" ca="1" si="177"/>
        <v>-978489947001.40283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-978489947001.40283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-4077041445.8391781</v>
      </c>
      <c r="L3898" s="444">
        <f t="shared" ca="1" si="177"/>
        <v>-982566988447.24207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-982566988447.24207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-4094029118.5301757</v>
      </c>
      <c r="L3899" s="444">
        <f t="shared" ca="1" si="177"/>
        <v>-986661017565.77222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-986661017565.77222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-4111087573.1907177</v>
      </c>
      <c r="L3900" s="444">
        <f t="shared" ca="1" si="177"/>
        <v>-990772105138.96289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-990772105138.96289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-4128217104.7456794</v>
      </c>
      <c r="L3901" s="444">
        <f t="shared" ca="1" si="177"/>
        <v>-994900322243.70862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-994900322243.70862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-4145418009.3487859</v>
      </c>
      <c r="L3902" s="444">
        <f t="shared" ca="1" si="177"/>
        <v>-999045740253.05737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-999045740253.05737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-4162690584.3877397</v>
      </c>
      <c r="L3903" s="444">
        <f t="shared" ca="1" si="177"/>
        <v>-1003208430837.4451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-1003208430837.4451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-4180035128.4893551</v>
      </c>
      <c r="L3904" s="444">
        <f t="shared" ca="1" si="177"/>
        <v>-1007388465965.9344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-1007388465965.9344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-4197451941.5247269</v>
      </c>
      <c r="L3905" s="444">
        <f t="shared" ca="1" si="177"/>
        <v>-1011585917907.4592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-1011585917907.4592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-4214941324.6144133</v>
      </c>
      <c r="L3906" s="444">
        <f t="shared" ca="1" si="177"/>
        <v>-1015800859232.0736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-1015800859232.0736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-4232503580.1336403</v>
      </c>
      <c r="L3907" s="444">
        <f t="shared" ca="1" si="177"/>
        <v>-1020033362812.2073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-1020033362812.2073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-4250139011.7175303</v>
      </c>
      <c r="L3908" s="444">
        <f t="shared" ca="1" si="177"/>
        <v>-1024283501823.9248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-1024283501823.9248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-4267847924.2663531</v>
      </c>
      <c r="L3909" s="444">
        <f t="shared" ca="1" si="177"/>
        <v>-1028551349748.1912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-1028551349748.1912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-4285630623.9507971</v>
      </c>
      <c r="L3910" s="444">
        <f t="shared" ca="1" si="177"/>
        <v>-1032836980372.142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-1032836980372.142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-4303487418.2172585</v>
      </c>
      <c r="L3911" s="444">
        <f t="shared" ca="1" si="177"/>
        <v>-1037140467790.3593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-1037140467790.3593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-4321418615.7931633</v>
      </c>
      <c r="L3912" s="444">
        <f t="shared" ca="1" si="177"/>
        <v>-1041461886406.1525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-1041461886406.1525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-4339424526.6923018</v>
      </c>
      <c r="L3913" s="444">
        <f t="shared" ca="1" si="177"/>
        <v>-1045801310932.8447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-1045801310932.8447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-4357505462.2201862</v>
      </c>
      <c r="L3914" s="444">
        <f t="shared" ca="1" si="177"/>
        <v>-1050158816395.0649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-1050158816395.0649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-4375661734.9794369</v>
      </c>
      <c r="L3915" s="444">
        <f t="shared" ca="1" si="177"/>
        <v>-1054534478130.0444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-1054534478130.0444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-4393893658.875185</v>
      </c>
      <c r="L3916" s="444">
        <f t="shared" ca="1" si="177"/>
        <v>-1058928371788.9197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-1058928371788.9197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-4412201549.1204977</v>
      </c>
      <c r="L3917" s="444">
        <f t="shared" ca="1" si="177"/>
        <v>-1063340573338.0402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-1063340573338.0402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-4430585722.2418337</v>
      </c>
      <c r="L3918" s="444">
        <f t="shared" ca="1" si="177"/>
        <v>-1067771159060.282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-1067771159060.282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-4449046496.0845079</v>
      </c>
      <c r="L3919" s="444">
        <f t="shared" ca="1" si="177"/>
        <v>-1072220205556.3665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-1072220205556.3665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-4467584189.8181934</v>
      </c>
      <c r="L3920" s="444">
        <f t="shared" ca="1" si="177"/>
        <v>-1076687789746.1847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-1076687789746.1847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-4486199123.9424353</v>
      </c>
      <c r="L3921" s="444">
        <f t="shared" ca="1" si="177"/>
        <v>-1081173988870.1271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-1081173988870.1271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-4504891620.2921963</v>
      </c>
      <c r="L3922" s="444">
        <f t="shared" ca="1" si="177"/>
        <v>-1085678880490.4193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-1085678880490.4193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-4523662002.0434141</v>
      </c>
      <c r="L3923" s="444">
        <f t="shared" ca="1" si="177"/>
        <v>-1090202542492.4628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-1090202542492.4628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-4542510593.7185946</v>
      </c>
      <c r="L3924" s="444">
        <f t="shared" ca="1" si="177"/>
        <v>-1094745053086.1814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-1094745053086.1814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-4561437721.1924229</v>
      </c>
      <c r="L3925" s="444">
        <f t="shared" ca="1" si="177"/>
        <v>-1099306490807.3738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-1099306490807.3738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-4580443711.6973906</v>
      </c>
      <c r="L3926" s="444">
        <f t="shared" ca="1" si="177"/>
        <v>-1103886934519.0713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-1103886934519.0713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-4599528893.829464</v>
      </c>
      <c r="L3927" s="444">
        <f t="shared" ca="1" si="177"/>
        <v>-1108486463412.9006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-1108486463412.9006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-4618693597.5537529</v>
      </c>
      <c r="L3928" s="444">
        <f t="shared" ca="1" si="177"/>
        <v>-1113105157010.4543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-1113105157010.4543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-4637938154.2102261</v>
      </c>
      <c r="L3929" s="444">
        <f t="shared" ca="1" si="177"/>
        <v>-1117743095164.6646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-1117743095164.6646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-4657262896.5194359</v>
      </c>
      <c r="L3930" s="444">
        <f t="shared" ca="1" si="177"/>
        <v>-1122400358061.1841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-1122400358061.1841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-4676668158.5882673</v>
      </c>
      <c r="L3931" s="444">
        <f t="shared" ca="1" si="177"/>
        <v>-1127077026219.7725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-1127077026219.7725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-4696154275.9157181</v>
      </c>
      <c r="L3932" s="444">
        <f t="shared" ca="1" si="177"/>
        <v>-1131773180495.6882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-1131773180495.6882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-4715721585.3987007</v>
      </c>
      <c r="L3933" s="444">
        <f t="shared" ca="1" si="177"/>
        <v>-1136488902081.0869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-1136488902081.0869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-4735370425.337862</v>
      </c>
      <c r="L3934" s="444">
        <f t="shared" ca="1" si="177"/>
        <v>-1141224272506.4248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-1141224272506.4248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-4755101135.4434366</v>
      </c>
      <c r="L3935" s="444">
        <f t="shared" ca="1" si="177"/>
        <v>-1145979373641.8682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-1145979373641.8682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-4774914056.8411169</v>
      </c>
      <c r="L3936" s="444">
        <f t="shared" ca="1" si="177"/>
        <v>-1150754287698.7092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-1150754287698.7092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-4794809532.0779552</v>
      </c>
      <c r="L3937" s="444">
        <f t="shared" ca="1" si="177"/>
        <v>-1155549097230.7871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-1155549097230.7871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-4814787905.1282797</v>
      </c>
      <c r="L3938" s="444">
        <f t="shared" ca="1" si="177"/>
        <v>-1160363885135.9153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-1160363885135.9153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-4834849521.3996468</v>
      </c>
      <c r="L3939" s="444">
        <f t="shared" ca="1" si="177"/>
        <v>-1165198734657.3149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-1165198734657.3149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-4854994727.7388124</v>
      </c>
      <c r="L3940" s="444">
        <f t="shared" ca="1" si="177"/>
        <v>-1170053729385.0537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-1170053729385.0537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-4875223872.4377241</v>
      </c>
      <c r="L3941" s="444">
        <f t="shared" ca="1" si="177"/>
        <v>-1174928953257.4915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-1174928953257.4915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-4895537305.2395477</v>
      </c>
      <c r="L3942" s="444">
        <f t="shared" ca="1" si="177"/>
        <v>-1179824490562.731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-1179824490562.731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-4915935377.3447123</v>
      </c>
      <c r="L3943" s="444">
        <f t="shared" ca="1" si="177"/>
        <v>-1184740425940.0757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-1184740425940.0757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-4936418441.4169817</v>
      </c>
      <c r="L3944" s="444">
        <f t="shared" ca="1" si="177"/>
        <v>-1189676844381.4927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-1189676844381.4927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-4956986851.5895529</v>
      </c>
      <c r="L3945" s="444">
        <f t="shared" ca="1" si="177"/>
        <v>-1194633831233.0823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-1194633831233.0823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-4977640963.4711761</v>
      </c>
      <c r="L3946" s="444">
        <f t="shared" ca="1" si="177"/>
        <v>-1199611472196.5535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-1199611472196.5535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-4998381134.1523056</v>
      </c>
      <c r="L3947" s="444">
        <f t="shared" ca="1" si="177"/>
        <v>-1204609853330.7058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-1204609853330.7058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-5019207722.2112741</v>
      </c>
      <c r="L3948" s="444">
        <f t="shared" ca="1" si="177"/>
        <v>-1209629061052.917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-1209629061052.917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-5040121087.7204876</v>
      </c>
      <c r="L3949" s="444">
        <f t="shared" ca="1" si="177"/>
        <v>-1214669182140.6375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-1214669182140.6375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-5061121592.252656</v>
      </c>
      <c r="L3950" s="444">
        <f t="shared" ca="1" si="177"/>
        <v>-1219730303732.8901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-1219730303732.8901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-5082209598.887042</v>
      </c>
      <c r="L3951" s="444">
        <f t="shared" ca="1" si="177"/>
        <v>-1224812513331.7771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-1224812513331.7771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-5103385472.2157383</v>
      </c>
      <c r="L3952" s="444">
        <f t="shared" ca="1" si="177"/>
        <v>-1229915898803.9929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-1229915898803.9929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-5124649578.3499708</v>
      </c>
      <c r="L3953" s="444">
        <f t="shared" ca="1" si="177"/>
        <v>-1235040548382.3428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-1235040548382.3428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-5146002284.9264278</v>
      </c>
      <c r="L3954" s="444">
        <f t="shared" ca="1" si="177"/>
        <v>-1240186550667.2693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-1240186550667.2693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-5167443961.1136217</v>
      </c>
      <c r="L3955" s="444">
        <f t="shared" ca="1" si="177"/>
        <v>-1245353994628.3828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-1245353994628.3828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-5188974977.6182613</v>
      </c>
      <c r="L3956" s="444">
        <f t="shared" ca="1" si="177"/>
        <v>-1250542969606.001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-1250542969606.001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-5210595706.6916704</v>
      </c>
      <c r="L3957" s="444">
        <f t="shared" ca="1" si="177"/>
        <v>-1255753565312.6926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-1255753565312.6926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-5232306522.136219</v>
      </c>
      <c r="L3958" s="444">
        <f t="shared" ca="1" si="177"/>
        <v>-1260985871834.8289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-1260985871834.8289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-5254107799.3117867</v>
      </c>
      <c r="L3959" s="444">
        <f t="shared" ca="1" si="177"/>
        <v>-1266239979634.1406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-1266239979634.1406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-5275999915.1422529</v>
      </c>
      <c r="L3960" s="444">
        <f t="shared" ca="1" si="177"/>
        <v>-1271515979549.283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-1271515979549.283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-5297983248.1220121</v>
      </c>
      <c r="L3961" s="444">
        <f t="shared" ca="1" si="177"/>
        <v>-1276813962797.405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-1276813962797.405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-5320058178.3225212</v>
      </c>
      <c r="L3962" s="444">
        <f t="shared" ca="1" si="177"/>
        <v>-1282134020975.7275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-1282134020975.7275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-5342225087.3988647</v>
      </c>
      <c r="L3963" s="444">
        <f t="shared" ca="1" si="177"/>
        <v>-1287476246063.1265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-1287476246063.1265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-5364484358.5963602</v>
      </c>
      <c r="L3964" s="444">
        <f t="shared" ca="1" si="177"/>
        <v>-1292840730421.7229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-1292840730421.7229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-5386836376.7571783</v>
      </c>
      <c r="L3965" s="444">
        <f t="shared" ca="1" si="177"/>
        <v>-1298227566798.48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-1298227566798.48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-5409281528.3269997</v>
      </c>
      <c r="L3966" s="444">
        <f t="shared" ca="1" si="177"/>
        <v>-1303636848326.8069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-1303636848326.8069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-5431820201.3616953</v>
      </c>
      <c r="L3967" s="444">
        <f t="shared" ca="1" si="177"/>
        <v>-1309068668528.1687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-1309068668528.1687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-5454452785.5340366</v>
      </c>
      <c r="L3968" s="444">
        <f t="shared" ca="1" si="177"/>
        <v>-1314523121313.7026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-1314523121313.7026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-5477179672.1404276</v>
      </c>
      <c r="L3969" s="444">
        <f t="shared" ca="1" si="177"/>
        <v>-1320000300985.843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-1320000300985.843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-5500001254.1076794</v>
      </c>
      <c r="L3970" s="444">
        <f t="shared" ca="1" si="177"/>
        <v>-1325500302239.9507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-1325500302239.9507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-5522917925.999794</v>
      </c>
      <c r="L3971" s="444">
        <f t="shared" ca="1" si="177"/>
        <v>-1331023220165.9504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-1331023220165.9504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-5545930084.0247936</v>
      </c>
      <c r="L3972" s="444">
        <f t="shared" ca="1" si="177"/>
        <v>-1336569150249.9753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-1336569150249.9753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-5569038126.041564</v>
      </c>
      <c r="L3973" s="444">
        <f t="shared" ca="1" si="177"/>
        <v>-1342138188376.0168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-1342138188376.0168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-5592242451.5667372</v>
      </c>
      <c r="L3974" s="444">
        <f t="shared" ca="1" si="177"/>
        <v>-1347730430827.5835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-1347730430827.5835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-5615543461.7815981</v>
      </c>
      <c r="L3975" s="444">
        <f t="shared" ca="1" si="177"/>
        <v>-1353345974289.365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-1353345974289.365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-5638941559.5390205</v>
      </c>
      <c r="L3976" s="444">
        <f t="shared" ca="1" si="177"/>
        <v>-1358984915848.9041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-1358984915848.9041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-5662437149.3704338</v>
      </c>
      <c r="L3977" s="444">
        <f t="shared" ca="1" si="177"/>
        <v>-1364647352998.2744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-1364647352998.2744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-5686030637.4928102</v>
      </c>
      <c r="L3978" s="444">
        <f t="shared" ca="1" si="177"/>
        <v>-1370333383635.7673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-1370333383635.7673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-5709722431.8156967</v>
      </c>
      <c r="L3979" s="444">
        <f t="shared" ca="1" si="177"/>
        <v>-1376043106067.583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-1376043106067.583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-5733512941.9482622</v>
      </c>
      <c r="L3980" s="444">
        <f t="shared" ca="1" si="177"/>
        <v>-1381776619009.5313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-1381776619009.5313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-5757402579.2063799</v>
      </c>
      <c r="L3981" s="444">
        <f t="shared" ca="1" si="177"/>
        <v>-1387534021588.7375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-1387534021588.7375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-5781391756.6197395</v>
      </c>
      <c r="L3982" s="444">
        <f t="shared" ca="1" si="177"/>
        <v>-1393315413345.3572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-1393315413345.3572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-5805480888.9389877</v>
      </c>
      <c r="L3983" s="444">
        <f t="shared" ca="1" si="177"/>
        <v>-1399120894234.2961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-1399120894234.2961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-5829670392.6429005</v>
      </c>
      <c r="L3984" s="444">
        <f t="shared" ca="1" si="177"/>
        <v>-1404950564626.939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-1404950564626.939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-5853960685.9455786</v>
      </c>
      <c r="L3985" s="444">
        <f t="shared" ca="1" si="177"/>
        <v>-1410804525312.8845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-1410804525312.8845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-5878352188.8036852</v>
      </c>
      <c r="L3986" s="444">
        <f t="shared" ca="1" si="177"/>
        <v>-1416682877501.6882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-1416682877501.6882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-5902845322.9237013</v>
      </c>
      <c r="L3987" s="444">
        <f t="shared" ca="1" si="177"/>
        <v>-1422585722824.6118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-1422585722824.6118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-5927440511.7692156</v>
      </c>
      <c r="L3988" s="444">
        <f t="shared" ca="1" si="177"/>
        <v>-1428513163336.3811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-1428513163336.3811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-5952138180.5682545</v>
      </c>
      <c r="L3989" s="444">
        <f t="shared" ca="1" si="177"/>
        <v>-1434465301516.9495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-1434465301516.9495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-5976938756.3206224</v>
      </c>
      <c r="L3990" s="444">
        <f t="shared" ca="1" si="177"/>
        <v>-1440442240273.27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-1440442240273.27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-6001842667.8052921</v>
      </c>
      <c r="L3991" s="444">
        <f t="shared" ca="1" si="177"/>
        <v>-1446444082941.0752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-1446444082941.0752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-6026850345.5878134</v>
      </c>
      <c r="L3992" s="444">
        <f t="shared" ca="1" si="177"/>
        <v>-1452470933286.6631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-1452470933286.6631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-6051962222.0277624</v>
      </c>
      <c r="L3993" s="444">
        <f t="shared" ca="1" si="177"/>
        <v>-1458522895508.6909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-1458522895508.6909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-6077178731.286212</v>
      </c>
      <c r="L3994" s="444">
        <f t="shared" ca="1" si="177"/>
        <v>-1464600074239.9771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-1464600074239.9771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-6102500309.3332376</v>
      </c>
      <c r="L3995" s="444">
        <f t="shared" ca="1" si="177"/>
        <v>-1470702574549.3103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-1470702574549.3103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-6127927393.9554596</v>
      </c>
      <c r="L3996" s="444">
        <f t="shared" ca="1" si="177"/>
        <v>-1476830501943.2659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-1476830501943.2659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-6153460424.763608</v>
      </c>
      <c r="L3997" s="444">
        <f t="shared" ca="1" si="177"/>
        <v>-1482983962368.0295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-1482983962368.0295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-6179099843.2001228</v>
      </c>
      <c r="L3998" s="444">
        <f t="shared" ca="1" si="177"/>
        <v>-1489163062211.2297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-1489163062211.2297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-6204846092.5467901</v>
      </c>
      <c r="L3999" s="444">
        <f t="shared" ca="1" si="177"/>
        <v>-1495367908303.7766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-1495367908303.7766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-6230699617.9324026</v>
      </c>
      <c r="L4000" s="444">
        <f t="shared" ca="1" si="177"/>
        <v>-1501598607921.709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-1501598607921.709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-6256660866.3404541</v>
      </c>
      <c r="L4001" s="444">
        <f t="shared" ca="1" si="177"/>
        <v>-1507855268788.0493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-1507855268788.0493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-6282730286.6168718</v>
      </c>
      <c r="L4002" s="444">
        <f t="shared" ca="1" si="177"/>
        <v>-1514137999074.6663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-1514137999074.6663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-6308908329.4777756</v>
      </c>
      <c r="L4003" s="444">
        <f t="shared" ca="1" si="177"/>
        <v>-1520446907404.144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-1520446907404.144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-6335195447.5172672</v>
      </c>
      <c r="L4004" s="444">
        <f t="shared" ca="1" si="177"/>
        <v>-1526782102851.6614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-1526782102851.6614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-6361592095.2152557</v>
      </c>
      <c r="L4005" s="444">
        <f t="shared" ca="1" si="177"/>
        <v>-1533143694946.8767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-1533143694946.8767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-6388098728.9453192</v>
      </c>
      <c r="L4006" s="444">
        <f t="shared" ca="1" si="177"/>
        <v>-1539531793675.822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-1539531793675.822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-6414715806.9825916</v>
      </c>
      <c r="L4007" s="444">
        <f t="shared" ca="1" si="177"/>
        <v>-1545946509482.8047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-1545946509482.8047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-6441443789.5116863</v>
      </c>
      <c r="L4008" s="444">
        <f t="shared" ca="1" si="177"/>
        <v>-1552387953272.3164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-1552387953272.3164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-6468283138.6346512</v>
      </c>
      <c r="L4009" s="444">
        <f t="shared" ca="1" si="177"/>
        <v>-1558856236410.9512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-1558856236410.9512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-6495234318.3789635</v>
      </c>
      <c r="L4010" s="444">
        <f t="shared" ca="1" si="177"/>
        <v>-1565351470729.3301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-1565351470729.3301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-6522297794.7055416</v>
      </c>
      <c r="L4011" s="444">
        <f t="shared" ca="1" si="177"/>
        <v>-1571873768524.0356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-1571873768524.0356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-6549474035.5168152</v>
      </c>
      <c r="L4012" s="444">
        <f t="shared" ca="1" si="177"/>
        <v>-1578423242559.5525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-1578423242559.5525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-6576763510.6648016</v>
      </c>
      <c r="L4013" s="444">
        <f t="shared" ca="1" si="177"/>
        <v>-1585000006070.2173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-1585000006070.2173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-6604166691.959239</v>
      </c>
      <c r="L4014" s="444">
        <f t="shared" ca="1" si="177"/>
        <v>-1591604172762.1765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-1591604172762.1765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-6631684053.1757355</v>
      </c>
      <c r="L4015" s="444">
        <f t="shared" ca="1" si="177"/>
        <v>-1598235856815.3523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-1598235856815.3523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-6659316070.0639677</v>
      </c>
      <c r="L4016" s="444">
        <f t="shared" ca="1" si="177"/>
        <v>-1604895172885.4163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-1604895172885.4163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-6687063220.3559008</v>
      </c>
      <c r="L4017" s="444">
        <f t="shared" ca="1" si="177"/>
        <v>-1611582236105.7722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-1611582236105.7722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-6714925983.7740507</v>
      </c>
      <c r="L4018" s="444">
        <f t="shared" ca="1" si="177"/>
        <v>-1618297162089.5464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-1618297162089.5464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-6742904842.0397768</v>
      </c>
      <c r="L4019" s="444">
        <f t="shared" ca="1" si="177"/>
        <v>-1625040066931.5862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-1625040066931.5862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-6771000278.881609</v>
      </c>
      <c r="L4020" s="444">
        <f t="shared" ca="1" si="177"/>
        <v>-1631811067210.4678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-1631811067210.4678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-6799212780.0436153</v>
      </c>
      <c r="L4021" s="444">
        <f t="shared" ca="1" si="177"/>
        <v>-1638610279990.5115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-1638610279990.5115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-6827542833.2937975</v>
      </c>
      <c r="L4022" s="444">
        <f t="shared" ca="1" si="177"/>
        <v>-1645437822823.8052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-1645437822823.8052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-6855990928.4325218</v>
      </c>
      <c r="L4023" s="444">
        <f t="shared" ca="1" si="177"/>
        <v>-1652293813752.2378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-1652293813752.2378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-6884557557.3009911</v>
      </c>
      <c r="L4024" s="444">
        <f t="shared" ca="1" si="177"/>
        <v>-1659178371309.5388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-1659178371309.5388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-6913243213.7897453</v>
      </c>
      <c r="L4025" s="444">
        <f t="shared" ca="1" si="177"/>
        <v>-1666091614523.3286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-1666091614523.3286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-6942048393.8472023</v>
      </c>
      <c r="L4026" s="444">
        <f t="shared" ca="1" si="177"/>
        <v>-1673033662917.1758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-1673033662917.1758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-6970973595.4882326</v>
      </c>
      <c r="L4027" s="444">
        <f t="shared" ca="1" si="177"/>
        <v>-1680004636512.6641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-1680004636512.6641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-7000019318.8027668</v>
      </c>
      <c r="L4028" s="444">
        <f t="shared" ca="1" si="177"/>
        <v>-1687004655831.4668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-1687004655831.4668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-7029186065.9644451</v>
      </c>
      <c r="L4029" s="444">
        <f t="shared" ca="1" si="177"/>
        <v>-1694033841897.4312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-1694033841897.4312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-7058474341.239296</v>
      </c>
      <c r="L4030" s="444">
        <f t="shared" ca="1" si="177"/>
        <v>-1701092316238.6704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-1701092316238.6704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-7087884650.9944601</v>
      </c>
      <c r="L4031" s="444">
        <f t="shared" ca="1" si="177"/>
        <v>-1708180200889.6648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-1708180200889.6648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-7117417503.7069368</v>
      </c>
      <c r="L4032" s="444">
        <f t="shared" ca="1" si="177"/>
        <v>-1715297618393.3718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-1715297618393.3718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-7147073409.9723825</v>
      </c>
      <c r="L4033" s="444">
        <f t="shared" ca="1" si="177"/>
        <v>-1722444691803.3442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-1722444691803.3442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-7176852882.5139341</v>
      </c>
      <c r="L4034" s="444">
        <f t="shared" ca="1" si="177"/>
        <v>-1729621544685.8582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-1729621544685.8582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-7206756436.1910753</v>
      </c>
      <c r="L4035" s="444">
        <f t="shared" ca="1" si="177"/>
        <v>-1736828301122.0493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-1736828301122.0493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-7236784588.0085382</v>
      </c>
      <c r="L4036" s="444">
        <f t="shared" ca="1" si="177"/>
        <v>-1744065085710.0579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-1744065085710.0579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-7266937857.1252403</v>
      </c>
      <c r="L4037" s="444">
        <f t="shared" ca="1" si="177"/>
        <v>-1751332023567.1831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-1751332023567.1831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-7297216764.8632631</v>
      </c>
      <c r="L4038" s="444">
        <f t="shared" ca="1" si="177"/>
        <v>-1758629240332.0464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-1758629240332.0464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-7327621834.7168598</v>
      </c>
      <c r="L4039" s="444">
        <f t="shared" ca="1" si="177"/>
        <v>-1765956862166.7632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-1765956862166.7632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-7358153592.3615131</v>
      </c>
      <c r="L4040" s="444">
        <f t="shared" ca="1" si="177"/>
        <v>-1773315015759.1248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-1773315015759.1248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-7388812565.6630201</v>
      </c>
      <c r="L4041" s="444">
        <f t="shared" ca="1" si="177"/>
        <v>-1780703828324.7878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-1780703828324.7878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-7419599284.6866159</v>
      </c>
      <c r="L4042" s="444">
        <f t="shared" ca="1" si="177"/>
        <v>-1788123427609.4744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-1788123427609.4744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-7450514281.7061434</v>
      </c>
      <c r="L4043" s="444">
        <f t="shared" ca="1" si="177"/>
        <v>-1795573941891.1804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-1795573941891.1804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-7481558091.213253</v>
      </c>
      <c r="L4044" s="444">
        <f t="shared" ca="1" si="177"/>
        <v>-1803055499982.3936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-1803055499982.3936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-7512731249.9266396</v>
      </c>
      <c r="L4045" s="444">
        <f t="shared" ca="1" si="177"/>
        <v>-1810568231232.3203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-1810568231232.3203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-7544034296.8013353</v>
      </c>
      <c r="L4046" s="444">
        <f t="shared" ca="1" si="177"/>
        <v>-1818112265529.1216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-1818112265529.1216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-7575467773.0380068</v>
      </c>
      <c r="L4047" s="444">
        <f t="shared" ca="1" si="177"/>
        <v>-1825687733302.1597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-1825687733302.1597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-7607032222.0923328</v>
      </c>
      <c r="L4048" s="444">
        <f t="shared" ca="1" si="177"/>
        <v>-1833294765524.252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-1833294765524.252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-7638728189.6843834</v>
      </c>
      <c r="L4049" s="444">
        <f t="shared" ca="1" si="177"/>
        <v>-1840933493713.9363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-1840933493713.9363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-7670556223.8080664</v>
      </c>
      <c r="L4050" s="444">
        <f t="shared" ca="1" si="177"/>
        <v>-1848604049937.7444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-1848604049937.7444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-7702516874.7406015</v>
      </c>
      <c r="L4051" s="444">
        <f t="shared" ca="1" si="177"/>
        <v>-1856306566812.4851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-1856306566812.4851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-7734610695.052021</v>
      </c>
      <c r="L4052" s="444">
        <f t="shared" ca="1" si="177"/>
        <v>-1864041177507.5371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-1864041177507.5371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-7766838239.6147375</v>
      </c>
      <c r="L4053" s="444">
        <f t="shared" ca="1" si="177"/>
        <v>-1871808015747.1519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-1871808015747.1519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-7799200065.6131325</v>
      </c>
      <c r="L4054" s="444">
        <f t="shared" ca="1" si="177"/>
        <v>-1879607215812.7649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-1879607215812.7649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-7831696732.5531855</v>
      </c>
      <c r="L4055" s="444">
        <f t="shared" ca="1" si="177"/>
        <v>-1887438912545.3181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-1887438912545.3181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-7864328802.2721577</v>
      </c>
      <c r="L4056" s="444">
        <f t="shared" ca="1" si="177"/>
        <v>-1895303241347.5903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-1895303241347.5903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-7897096838.9482927</v>
      </c>
      <c r="L4057" s="444">
        <f t="shared" ca="1" si="177"/>
        <v>-1903200338186.5386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-1903200338186.5386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-7930001409.1105785</v>
      </c>
      <c r="L4058" s="444">
        <f t="shared" ca="1" si="177"/>
        <v>-1911130339595.6492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-1911130339595.6492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-7963043081.6485395</v>
      </c>
      <c r="L4059" s="444">
        <f t="shared" ca="1" si="177"/>
        <v>-1919093382677.2976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-1919093382677.2976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-7996222427.8220739</v>
      </c>
      <c r="L4060" s="444">
        <f t="shared" ca="1" si="177"/>
        <v>-1927089605105.1196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-1927089605105.1196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-8029540021.2713308</v>
      </c>
      <c r="L4061" s="444">
        <f t="shared" ca="1" si="177"/>
        <v>-1935119145126.3909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-1935119145126.3909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-8062996438.0266285</v>
      </c>
      <c r="L4062" s="444">
        <f t="shared" ca="1" si="177"/>
        <v>-1943182141564.4175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-1943182141564.4175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-8096592256.5184059</v>
      </c>
      <c r="L4063" s="444">
        <f t="shared" ca="1" si="177"/>
        <v>-1951278733820.9358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-1951278733820.9358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-8130328057.5872326</v>
      </c>
      <c r="L4064" s="444">
        <f t="shared" ca="1" si="177"/>
        <v>-1959409061878.5229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-1959409061878.5229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-8164204424.4938459</v>
      </c>
      <c r="L4065" s="444">
        <f t="shared" ca="1" si="177"/>
        <v>-1967573266303.0168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-1967573266303.0168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-8198221942.9292355</v>
      </c>
      <c r="L4066" s="444">
        <f t="shared" ca="1" si="177"/>
        <v>-1975771488245.946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-1975771488245.946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-8232381201.0247765</v>
      </c>
      <c r="L4067" s="444">
        <f t="shared" ca="1" si="177"/>
        <v>-1984003869446.9707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-1984003869446.9707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-8266682789.3623781</v>
      </c>
      <c r="L4068" s="444">
        <f t="shared" ca="1" si="177"/>
        <v>-1992270552236.333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-1992270552236.333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-8301127300.9847212</v>
      </c>
      <c r="L4069" s="444">
        <f t="shared" ca="1" si="177"/>
        <v>-2000571679537.3176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-2000571679537.3176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-8335715331.4054909</v>
      </c>
      <c r="L4070" s="444">
        <f t="shared" ca="1" si="177"/>
        <v>-2008907394868.7231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-2008907394868.7231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-8370447478.6196785</v>
      </c>
      <c r="L4071" s="444">
        <f t="shared" ca="1" si="177"/>
        <v>-2017277842347.3428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-2017277842347.3428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-8405324343.1139278</v>
      </c>
      <c r="L4072" s="444">
        <f t="shared" ca="1" si="177"/>
        <v>-2025683166690.4568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-2025683166690.4568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-8440346527.8769045</v>
      </c>
      <c r="L4073" s="444">
        <f t="shared" ca="1" si="177"/>
        <v>-2034123513218.3337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-2034123513218.3337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-8475514638.4097242</v>
      </c>
      <c r="L4074" s="444">
        <f t="shared" ca="1" si="177"/>
        <v>-2042599027856.7434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-2042599027856.7434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-8510829282.7364311</v>
      </c>
      <c r="L4075" s="444">
        <f t="shared" ca="1" si="177"/>
        <v>-2051109857139.4797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-2051109857139.4797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-8546291071.4144974</v>
      </c>
      <c r="L4076" s="444">
        <f t="shared" ca="1" si="177"/>
        <v>-2059656148210.8943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-2059656148210.8943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-8581900617.545393</v>
      </c>
      <c r="L4077" s="444">
        <f t="shared" ca="1" si="177"/>
        <v>-2068238048828.4397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-2068238048828.4397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-8617658536.7851658</v>
      </c>
      <c r="L4078" s="444">
        <f t="shared" ca="1" si="177"/>
        <v>-2076855707365.2249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-2076855707365.2249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-8653565447.3551025</v>
      </c>
      <c r="L4079" s="444">
        <f t="shared" ca="1" si="177"/>
        <v>-2085509272812.5801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-2085509272812.5801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-8689621970.0524158</v>
      </c>
      <c r="L4080" s="444">
        <f t="shared" ca="1" si="177"/>
        <v>-2094198894782.6326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-2094198894782.6326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-8725828728.2609673</v>
      </c>
      <c r="L4081" s="444">
        <f t="shared" ca="1" si="177"/>
        <v>-2102924723510.8936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-2102924723510.8936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-8762186347.9620571</v>
      </c>
      <c r="L4082" s="444">
        <f t="shared" ca="1" si="177"/>
        <v>-2111686909858.8557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-2111686909858.8557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-8798695457.7452316</v>
      </c>
      <c r="L4083" s="444">
        <f t="shared" ca="1" si="177"/>
        <v>-2120485605316.6008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-2120485605316.6008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-8835356688.8191681</v>
      </c>
      <c r="L4084" s="444">
        <f t="shared" ca="1" si="177"/>
        <v>-2129320962005.4199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-2129320962005.4199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-8872170675.022583</v>
      </c>
      <c r="L4085" s="444">
        <f t="shared" ca="1" si="177"/>
        <v>-2138193132680.4424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-2138193132680.4424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-8909138052.8351746</v>
      </c>
      <c r="L4086" s="444">
        <f t="shared" ca="1" si="177"/>
        <v>-2147102270733.2776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-2147102270733.2776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-8946259461.3886566</v>
      </c>
      <c r="L4087" s="444">
        <f t="shared" ca="1" si="177"/>
        <v>-2156048530194.6663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-2156048530194.6663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-8983535542.4777756</v>
      </c>
      <c r="L4088" s="444">
        <f t="shared" ref="L4088:L4342" ca="1" si="182">I4088-J4088+K4088</f>
        <v>-2165032065737.144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-2165032065737.144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-9020966940.571434</v>
      </c>
      <c r="L4089" s="444">
        <f t="shared" ca="1" si="182"/>
        <v>-2174053032677.7156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-2174053032677.7156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-9058554302.8238144</v>
      </c>
      <c r="L4090" s="444">
        <f t="shared" ca="1" si="182"/>
        <v>-2183111586980.5393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-2183111586980.5393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-9096298279.0855808</v>
      </c>
      <c r="L4091" s="444">
        <f t="shared" ca="1" si="182"/>
        <v>-2192207885259.625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-2192207885259.625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-9134199521.9151039</v>
      </c>
      <c r="L4092" s="444">
        <f t="shared" ca="1" si="182"/>
        <v>-2201342084781.54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-2201342084781.54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-9172258686.5897503</v>
      </c>
      <c r="L4093" s="444">
        <f t="shared" ca="1" si="182"/>
        <v>-2210514343468.1299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-2210514343468.1299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-9210476431.1172085</v>
      </c>
      <c r="L4094" s="444">
        <f t="shared" ca="1" si="182"/>
        <v>-2219724819899.2471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-2219724819899.2471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-9248853416.2468624</v>
      </c>
      <c r="L4095" s="444">
        <f t="shared" ca="1" si="182"/>
        <v>-2228973673315.4941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-2228973673315.4941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-9287390305.481226</v>
      </c>
      <c r="L4096" s="444">
        <f t="shared" ca="1" si="182"/>
        <v>-2238261063620.9756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-2238261063620.9756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-9326087765.0873985</v>
      </c>
      <c r="L4097" s="444">
        <f t="shared" ca="1" si="182"/>
        <v>-2247587151386.063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-2247587151386.063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-9364946464.1085949</v>
      </c>
      <c r="L4098" s="444">
        <f t="shared" ca="1" si="182"/>
        <v>-2256952097850.1714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-2256952097850.1714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-9403967074.3757133</v>
      </c>
      <c r="L4099" s="444">
        <f t="shared" ca="1" si="182"/>
        <v>-2266356064924.5469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-2266356064924.5469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-9443150270.5189457</v>
      </c>
      <c r="L4100" s="444">
        <f t="shared" ca="1" si="182"/>
        <v>-2275799215195.0659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-2275799215195.0659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-9482496729.9794407</v>
      </c>
      <c r="L4101" s="444">
        <f t="shared" ca="1" si="182"/>
        <v>-2285281711925.0454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-2285281711925.0454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-9522007133.0210228</v>
      </c>
      <c r="L4102" s="444">
        <f t="shared" ca="1" si="182"/>
        <v>-2294803719058.0664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-2294803719058.0664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-9561682162.7419434</v>
      </c>
      <c r="L4103" s="444">
        <f t="shared" ca="1" si="182"/>
        <v>-2304365401220.8086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-2304365401220.8086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-9601522505.0867023</v>
      </c>
      <c r="L4104" s="444">
        <f t="shared" ca="1" si="182"/>
        <v>-2313966923725.8955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-2313966923725.8955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-9641528848.8578987</v>
      </c>
      <c r="L4105" s="444">
        <f t="shared" ca="1" si="182"/>
        <v>-2323608452574.7534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-2323608452574.7534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-9681701885.7281399</v>
      </c>
      <c r="L4106" s="444">
        <f t="shared" ca="1" si="182"/>
        <v>-2333290154460.4814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-2333290154460.4814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-9722042310.2520065</v>
      </c>
      <c r="L4107" s="444">
        <f t="shared" ca="1" si="182"/>
        <v>-2343012196770.7334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-2343012196770.7334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-9762550819.8780556</v>
      </c>
      <c r="L4108" s="444">
        <f t="shared" ca="1" si="182"/>
        <v>-2352774747590.6113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-2352774747590.6113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-9803228114.9608803</v>
      </c>
      <c r="L4109" s="444">
        <f t="shared" ca="1" si="182"/>
        <v>-2362577975705.5723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-2362577975705.5723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-9844074898.7732182</v>
      </c>
      <c r="L4110" s="444">
        <f t="shared" ca="1" si="182"/>
        <v>-2372422050604.3457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-2372422050604.3457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-9885091877.5181065</v>
      </c>
      <c r="L4111" s="444">
        <f t="shared" ca="1" si="182"/>
        <v>-2382307142481.8638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-2382307142481.8638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-9926279760.3410988</v>
      </c>
      <c r="L4112" s="444">
        <f t="shared" ca="1" si="182"/>
        <v>-2392233422242.2051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-2392233422242.2051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-9967639259.3425217</v>
      </c>
      <c r="L4113" s="444">
        <f t="shared" ca="1" si="182"/>
        <v>-2402201061501.5474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-2402201061501.5474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-10009171089.589781</v>
      </c>
      <c r="L4114" s="444">
        <f t="shared" ca="1" si="182"/>
        <v>-2412210232591.1372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-2412210232591.1372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-10050875969.129738</v>
      </c>
      <c r="L4115" s="444">
        <f t="shared" ca="1" si="182"/>
        <v>-2422261108560.2671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-2422261108560.2671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-10092754619.001112</v>
      </c>
      <c r="L4116" s="444">
        <f t="shared" ca="1" si="182"/>
        <v>-2432353863179.2681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-2432353863179.2681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-10134807763.24695</v>
      </c>
      <c r="L4117" s="444">
        <f t="shared" ca="1" si="182"/>
        <v>-2442488670942.5151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-2442488670942.5151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-10177036128.927147</v>
      </c>
      <c r="L4118" s="444">
        <f t="shared" ca="1" si="182"/>
        <v>-2452665707071.4424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-2452665707071.4424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-10219440446.13101</v>
      </c>
      <c r="L4119" s="444">
        <f t="shared" ca="1" si="182"/>
        <v>-2462885147517.5732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-2462885147517.5732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-10262021447.989889</v>
      </c>
      <c r="L4120" s="444">
        <f t="shared" ca="1" si="182"/>
        <v>-2473147168965.563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-2473147168965.563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-10304779870.689846</v>
      </c>
      <c r="L4121" s="444">
        <f t="shared" ca="1" si="182"/>
        <v>-2483451948836.2529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-2483451948836.2529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-10347716453.484386</v>
      </c>
      <c r="L4122" s="444">
        <f t="shared" ca="1" si="182"/>
        <v>-2493799665289.7373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-2493799665289.7373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-10390831938.707239</v>
      </c>
      <c r="L4123" s="444">
        <f t="shared" ca="1" si="182"/>
        <v>-2504190497228.4443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-2504190497228.4443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-10434127071.785185</v>
      </c>
      <c r="L4124" s="444">
        <f t="shared" ca="1" si="182"/>
        <v>-2514624624300.2295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-2514624624300.2295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-10477602601.250956</v>
      </c>
      <c r="L4125" s="444">
        <f t="shared" ca="1" si="182"/>
        <v>-2525102226901.4805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-2525102226901.4805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-10521259278.756168</v>
      </c>
      <c r="L4126" s="444">
        <f t="shared" ca="1" si="182"/>
        <v>-2535623486180.2368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-2535623486180.2368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-10565097859.08432</v>
      </c>
      <c r="L4127" s="444">
        <f t="shared" ca="1" si="182"/>
        <v>-2546188584039.3213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-2546188584039.3213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-10609119100.163839</v>
      </c>
      <c r="L4128" s="444">
        <f t="shared" ca="1" si="182"/>
        <v>-2556797703139.4854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-2556797703139.4854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-10653323763.081188</v>
      </c>
      <c r="L4129" s="444">
        <f t="shared" ca="1" si="182"/>
        <v>-2567451026902.5664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-2567451026902.5664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-10697712612.094027</v>
      </c>
      <c r="L4130" s="444">
        <f t="shared" ca="1" si="182"/>
        <v>-2578148739514.6606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-2578148739514.6606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-10742286414.644419</v>
      </c>
      <c r="L4131" s="444">
        <f t="shared" ca="1" si="182"/>
        <v>-2588891025929.3052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-2588891025929.3052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-10787045941.372105</v>
      </c>
      <c r="L4132" s="444">
        <f t="shared" ca="1" si="182"/>
        <v>-2599678071870.6772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-2599678071870.6772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-10831991966.127821</v>
      </c>
      <c r="L4133" s="444">
        <f t="shared" ca="1" si="182"/>
        <v>-2610510063836.8052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-2610510063836.8052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-10877125265.986689</v>
      </c>
      <c r="L4134" s="444">
        <f t="shared" ca="1" si="182"/>
        <v>-2621387189102.792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-2621387189102.792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-10922446621.261633</v>
      </c>
      <c r="L4135" s="444">
        <f t="shared" ca="1" si="182"/>
        <v>-2632309635724.0537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-2632309635724.0537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-10967956815.51689</v>
      </c>
      <c r="L4136" s="444">
        <f t="shared" ca="1" si="182"/>
        <v>-2643277592539.5708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-2643277592539.5708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-11013656635.581545</v>
      </c>
      <c r="L4137" s="444">
        <f t="shared" ca="1" si="182"/>
        <v>-2654291249175.1523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-2654291249175.1523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-11059546871.563135</v>
      </c>
      <c r="L4138" s="444">
        <f t="shared" ca="1" si="182"/>
        <v>-2665350796046.7153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-2665350796046.7153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-11105628316.861313</v>
      </c>
      <c r="L4139" s="444">
        <f t="shared" ca="1" si="182"/>
        <v>-2676456424363.5767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-2676456424363.5767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-11151901768.18157</v>
      </c>
      <c r="L4140" s="444">
        <f t="shared" ca="1" si="182"/>
        <v>-2687608326131.7583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-2687608326131.7583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-11198368025.548992</v>
      </c>
      <c r="L4141" s="444">
        <f t="shared" ca="1" si="182"/>
        <v>-2698806694157.3071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-2698806694157.3071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-11245027892.322113</v>
      </c>
      <c r="L4142" s="444">
        <f t="shared" ca="1" si="182"/>
        <v>-2710051722049.6294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-2710051722049.6294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-11291882175.206789</v>
      </c>
      <c r="L4143" s="444">
        <f t="shared" ca="1" si="182"/>
        <v>-2721343604224.8364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-2721343604224.8364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-11338931684.270151</v>
      </c>
      <c r="L4144" s="444">
        <f t="shared" ca="1" si="182"/>
        <v>-2732682535909.1064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-2732682535909.1064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-11386177232.954611</v>
      </c>
      <c r="L4145" s="444">
        <f t="shared" ca="1" si="182"/>
        <v>-2744068713142.061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-2744068713142.061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-11433619638.091921</v>
      </c>
      <c r="L4146" s="444">
        <f t="shared" ca="1" si="182"/>
        <v>-2755502332780.1528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-2755502332780.1528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-11481259719.917303</v>
      </c>
      <c r="L4147" s="444">
        <f t="shared" ca="1" si="182"/>
        <v>-2766983592500.0703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-2766983592500.0703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-11529098302.083626</v>
      </c>
      <c r="L4148" s="444">
        <f t="shared" ca="1" si="182"/>
        <v>-2778512690802.1538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-2778512690802.1538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-11577136211.67564</v>
      </c>
      <c r="L4149" s="444">
        <f t="shared" ca="1" si="182"/>
        <v>-2790089827013.8296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-2790089827013.8296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-11625374279.224289</v>
      </c>
      <c r="L4150" s="444">
        <f t="shared" ca="1" si="182"/>
        <v>-2801715201293.0537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-2801715201293.0537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-11673813338.721058</v>
      </c>
      <c r="L4151" s="444">
        <f t="shared" ca="1" si="182"/>
        <v>-2813389014631.7749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-2813389014631.7749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-11722454227.632395</v>
      </c>
      <c r="L4152" s="444">
        <f t="shared" ca="1" si="182"/>
        <v>-2825111468859.4072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-2825111468859.4072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-11771297786.914196</v>
      </c>
      <c r="L4153" s="444">
        <f t="shared" ca="1" si="182"/>
        <v>-2836882766646.3213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-2836882766646.3213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-11820344861.026339</v>
      </c>
      <c r="L4154" s="444">
        <f t="shared" ca="1" si="182"/>
        <v>-2848703111507.3477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-2848703111507.3477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-11869596297.947281</v>
      </c>
      <c r="L4155" s="444">
        <f t="shared" ca="1" si="182"/>
        <v>-2860572707805.2949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-2860572707805.2949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-11919052949.188728</v>
      </c>
      <c r="L4156" s="444">
        <f t="shared" ca="1" si="182"/>
        <v>-2872491760754.4839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-2872491760754.4839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-11968715669.810349</v>
      </c>
      <c r="L4157" s="444">
        <f t="shared" ca="1" si="182"/>
        <v>-2884460476424.2944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-2884460476424.2944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-12018585318.434561</v>
      </c>
      <c r="L4158" s="444">
        <f t="shared" ca="1" si="182"/>
        <v>-2896479061742.729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-2896479061742.729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-12068662757.261372</v>
      </c>
      <c r="L4159" s="444">
        <f t="shared" ca="1" si="182"/>
        <v>-2908547724499.9902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-2908547724499.9902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-12118948852.083292</v>
      </c>
      <c r="L4160" s="444">
        <f t="shared" ca="1" si="182"/>
        <v>-2920666673352.0737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-2920666673352.0737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-12169444472.300306</v>
      </c>
      <c r="L4161" s="444">
        <f t="shared" ca="1" si="182"/>
        <v>-2932836117824.374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-2932836117824.374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-12220150490.934891</v>
      </c>
      <c r="L4162" s="444">
        <f t="shared" ca="1" si="182"/>
        <v>-2945056268315.3091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-2945056268315.3091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-12271067784.647121</v>
      </c>
      <c r="L4163" s="444">
        <f t="shared" ca="1" si="182"/>
        <v>-2957327336099.9561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-2957327336099.9561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-12322197233.749817</v>
      </c>
      <c r="L4164" s="444">
        <f t="shared" ca="1" si="182"/>
        <v>-2969649533333.7061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-2969649533333.7061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-12373539722.223776</v>
      </c>
      <c r="L4165" s="444">
        <f t="shared" ca="1" si="182"/>
        <v>-2982023073055.9297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-2982023073055.9297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-12425096137.73304</v>
      </c>
      <c r="L4166" s="444">
        <f t="shared" ca="1" si="182"/>
        <v>-2994448169193.6626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-2994448169193.6626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-12476867371.640261</v>
      </c>
      <c r="L4167" s="444">
        <f t="shared" ca="1" si="182"/>
        <v>-3006925036565.3027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-3006925036565.3027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-12528854319.022095</v>
      </c>
      <c r="L4168" s="444">
        <f t="shared" ca="1" si="182"/>
        <v>-3019453890884.3247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-3019453890884.3247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-12581057878.684687</v>
      </c>
      <c r="L4169" s="444">
        <f t="shared" ca="1" si="182"/>
        <v>-3032034948763.0093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-3032034948763.0093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-12633478953.179205</v>
      </c>
      <c r="L4170" s="444">
        <f t="shared" ca="1" si="182"/>
        <v>-3044668427716.1885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-3044668427716.1885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-12686118448.817451</v>
      </c>
      <c r="L4171" s="444">
        <f t="shared" ca="1" si="182"/>
        <v>-3057354546165.0059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-3057354546165.0059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-12738977275.687525</v>
      </c>
      <c r="L4172" s="444">
        <f t="shared" ca="1" si="182"/>
        <v>-3070093523440.6934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-3070093523440.6934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-12792056347.669556</v>
      </c>
      <c r="L4173" s="444">
        <f t="shared" ca="1" si="182"/>
        <v>-3082885579788.3628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-3082885579788.3628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-12845356582.451511</v>
      </c>
      <c r="L4174" s="444">
        <f t="shared" ca="1" si="182"/>
        <v>-3095730936370.8145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-3095730936370.8145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-12898878901.545059</v>
      </c>
      <c r="L4175" s="444">
        <f t="shared" ca="1" si="182"/>
        <v>-3108629815272.3594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-3108629815272.3594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-12952624230.301497</v>
      </c>
      <c r="L4176" s="444">
        <f t="shared" ca="1" si="182"/>
        <v>-3121582439502.6606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-3121582439502.6606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-13006593497.927753</v>
      </c>
      <c r="L4177" s="444">
        <f t="shared" ca="1" si="182"/>
        <v>-3134589033000.5884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-3134589033000.5884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-13060787637.502451</v>
      </c>
      <c r="L4178" s="444">
        <f t="shared" ca="1" si="182"/>
        <v>-3147649820638.0908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-3147649820638.0908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-13115207585.992044</v>
      </c>
      <c r="L4179" s="444">
        <f t="shared" ca="1" si="182"/>
        <v>-3160765028224.083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-3160765028224.083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-13169854284.267012</v>
      </c>
      <c r="L4180" s="444">
        <f t="shared" ca="1" si="182"/>
        <v>-3173934882508.3501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-3173934882508.3501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-13224728677.118126</v>
      </c>
      <c r="L4181" s="444">
        <f t="shared" ca="1" si="182"/>
        <v>-3187159611185.4683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-3187159611185.4683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-13279831713.272785</v>
      </c>
      <c r="L4182" s="444">
        <f t="shared" ca="1" si="182"/>
        <v>-3200439442898.7412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-3200439442898.7412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-13335164345.411421</v>
      </c>
      <c r="L4183" s="444">
        <f t="shared" ca="1" si="182"/>
        <v>-3213774607244.1528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-3213774607244.1528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-13390727530.183969</v>
      </c>
      <c r="L4184" s="444">
        <f t="shared" ca="1" si="182"/>
        <v>-3227165334774.3369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-3227165334774.3369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-13446522228.226404</v>
      </c>
      <c r="L4185" s="444">
        <f t="shared" ca="1" si="182"/>
        <v>-3240611857002.5635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-3240611857002.5635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-13502549404.177347</v>
      </c>
      <c r="L4186" s="444">
        <f t="shared" ca="1" si="182"/>
        <v>-3254114406406.7407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-3254114406406.7407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-13558810026.694754</v>
      </c>
      <c r="L4187" s="444">
        <f t="shared" ca="1" si="182"/>
        <v>-3267673216433.4355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-3267673216433.4355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-13615305068.472649</v>
      </c>
      <c r="L4188" s="444">
        <f t="shared" ca="1" si="182"/>
        <v>-3281288521501.9082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-3281288521501.9082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-13672035506.25795</v>
      </c>
      <c r="L4189" s="444">
        <f t="shared" ca="1" si="182"/>
        <v>-3294960557008.166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-3294960557008.166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-13729002320.867359</v>
      </c>
      <c r="L4190" s="444">
        <f t="shared" ca="1" si="182"/>
        <v>-3308689559329.0332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-3308689559329.0332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-13786206497.204306</v>
      </c>
      <c r="L4191" s="444">
        <f t="shared" ca="1" si="182"/>
        <v>-3322475765826.2373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-3322475765826.2373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-13843649024.275988</v>
      </c>
      <c r="L4192" s="444">
        <f t="shared" ca="1" si="182"/>
        <v>-3336319414850.5132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-3336319414850.5132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-13901330895.210472</v>
      </c>
      <c r="L4193" s="444">
        <f t="shared" ca="1" si="182"/>
        <v>-3350220745745.7236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-3350220745745.7236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-13959253107.273848</v>
      </c>
      <c r="L4194" s="444">
        <f t="shared" ca="1" si="182"/>
        <v>-3364179998852.9976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-3364179998852.9976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-14017416661.887489</v>
      </c>
      <c r="L4195" s="444">
        <f t="shared" ca="1" si="182"/>
        <v>-3378197415514.8853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-3378197415514.8853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-14075822564.645355</v>
      </c>
      <c r="L4196" s="444">
        <f t="shared" ca="1" si="182"/>
        <v>-3392273238079.5308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-3392273238079.5308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-14134471825.331377</v>
      </c>
      <c r="L4197" s="444">
        <f t="shared" ca="1" si="182"/>
        <v>-3406407709904.8623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-3406407709904.8623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-14193365457.936926</v>
      </c>
      <c r="L4198" s="444">
        <f t="shared" ca="1" si="182"/>
        <v>-3420601075362.7993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-3420601075362.7993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-14252504480.678329</v>
      </c>
      <c r="L4199" s="444">
        <f t="shared" ca="1" si="182"/>
        <v>-3434853579843.4775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-3434853579843.4775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-14311889916.01449</v>
      </c>
      <c r="L4200" s="444">
        <f t="shared" ca="1" si="182"/>
        <v>-3449165469759.4922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-3449165469759.4922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-14371522790.664549</v>
      </c>
      <c r="L4201" s="444">
        <f t="shared" ca="1" si="182"/>
        <v>-3463536992550.1567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-3463536992550.1567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-14431404135.62565</v>
      </c>
      <c r="L4202" s="444">
        <f t="shared" ca="1" si="182"/>
        <v>-3477968396685.7822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-3477968396685.7822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-14491534986.19076</v>
      </c>
      <c r="L4203" s="444">
        <f t="shared" ca="1" si="182"/>
        <v>-3492459931671.9731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-3492459931671.9731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-14551916381.966553</v>
      </c>
      <c r="L4204" s="444">
        <f t="shared" ca="1" si="182"/>
        <v>-3507011848053.9395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-3507011848053.9395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-14612549366.891415</v>
      </c>
      <c r="L4205" s="444">
        <f t="shared" ca="1" si="182"/>
        <v>-3521624397420.8311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-3521624397420.8311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-14673434989.253462</v>
      </c>
      <c r="L4206" s="444">
        <f t="shared" ca="1" si="182"/>
        <v>-3536297832410.0845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-3536297832410.0845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-14734574301.708687</v>
      </c>
      <c r="L4207" s="444">
        <f t="shared" ca="1" si="182"/>
        <v>-3551032406711.793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-3551032406711.793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-14795968361.299135</v>
      </c>
      <c r="L4208" s="444">
        <f t="shared" ca="1" si="182"/>
        <v>-3565828375073.0923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-3565828375073.0923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-14857618229.471218</v>
      </c>
      <c r="L4209" s="444">
        <f t="shared" ca="1" si="182"/>
        <v>-3580685993302.5635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-3580685993302.5635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-14919524972.094015</v>
      </c>
      <c r="L4210" s="444">
        <f t="shared" ca="1" si="182"/>
        <v>-3595605518274.6577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-3595605518274.6577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-14981689659.477743</v>
      </c>
      <c r="L4211" s="444">
        <f t="shared" ca="1" si="182"/>
        <v>-3610587207934.1353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-3610587207934.1353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-15044113366.392229</v>
      </c>
      <c r="L4212" s="444">
        <f t="shared" ca="1" si="182"/>
        <v>-3625631321300.5273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-3625631321300.5273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-15106797172.085531</v>
      </c>
      <c r="L4213" s="444">
        <f t="shared" ca="1" si="182"/>
        <v>-3640738118472.6128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-3640738118472.6128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-15169742160.302553</v>
      </c>
      <c r="L4214" s="444">
        <f t="shared" ca="1" si="182"/>
        <v>-3655907860632.9155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-3655907860632.9155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-15232949419.303814</v>
      </c>
      <c r="L4215" s="444">
        <f t="shared" ca="1" si="182"/>
        <v>-3671140810052.2192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-3671140810052.2192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-15296420041.884247</v>
      </c>
      <c r="L4216" s="444">
        <f t="shared" ca="1" si="182"/>
        <v>-3686437230094.1035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-3686437230094.1035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-15360155125.392099</v>
      </c>
      <c r="L4217" s="444">
        <f t="shared" ca="1" si="182"/>
        <v>-3701797385219.4956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-3701797385219.4956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-15424155771.747896</v>
      </c>
      <c r="L4218" s="444">
        <f t="shared" ca="1" si="182"/>
        <v>-3717221540991.2437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-3717221540991.2437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-15488423087.463514</v>
      </c>
      <c r="L4219" s="444">
        <f t="shared" ca="1" si="182"/>
        <v>-3732709964078.707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-3732709964078.707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-15552958183.66128</v>
      </c>
      <c r="L4220" s="444">
        <f t="shared" ca="1" si="182"/>
        <v>-3748262922262.3682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-3748262922262.3682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-15617762176.093199</v>
      </c>
      <c r="L4221" s="444">
        <f t="shared" ca="1" si="182"/>
        <v>-3763880684438.4614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-3763880684438.4614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-15682836185.160255</v>
      </c>
      <c r="L4222" s="444">
        <f t="shared" ca="1" si="182"/>
        <v>-3779563520623.6216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-3779563520623.6216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-15748181335.931757</v>
      </c>
      <c r="L4223" s="444">
        <f t="shared" ca="1" si="182"/>
        <v>-3795311701959.5532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-3795311701959.5532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-15813798758.164804</v>
      </c>
      <c r="L4224" s="444">
        <f t="shared" ca="1" si="182"/>
        <v>-3811125500717.7183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-3811125500717.7183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-15879689586.323826</v>
      </c>
      <c r="L4225" s="444">
        <f t="shared" ca="1" si="182"/>
        <v>-3827005190304.042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-3827005190304.042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-15945854959.600174</v>
      </c>
      <c r="L4226" s="444">
        <f t="shared" ca="1" si="182"/>
        <v>-3842951045263.6421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-3842951045263.6421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-16012296021.931839</v>
      </c>
      <c r="L4227" s="444">
        <f t="shared" ca="1" si="182"/>
        <v>-3858963341285.5737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-3858963341285.5737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-16079013922.023222</v>
      </c>
      <c r="L4228" s="444">
        <f t="shared" ca="1" si="182"/>
        <v>-3875042355207.5972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-3875042355207.5972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-16146009813.36499</v>
      </c>
      <c r="L4229" s="444">
        <f t="shared" ca="1" si="182"/>
        <v>-3891188365020.9619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-3891188365020.9619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-16213284854.254009</v>
      </c>
      <c r="L4230" s="444">
        <f t="shared" ca="1" si="182"/>
        <v>-3907401649875.2158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-3907401649875.2158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-16280840207.813398</v>
      </c>
      <c r="L4231" s="444">
        <f t="shared" ca="1" si="182"/>
        <v>-3923682490083.0293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-3923682490083.0293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-16348677042.012621</v>
      </c>
      <c r="L4232" s="444">
        <f t="shared" ca="1" si="182"/>
        <v>-3940031167125.042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-3940031167125.042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-16416796529.687675</v>
      </c>
      <c r="L4233" s="444">
        <f t="shared" ca="1" si="182"/>
        <v>-3956447963654.7295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-3956447963654.7295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-16485199848.561373</v>
      </c>
      <c r="L4234" s="444">
        <f t="shared" ca="1" si="182"/>
        <v>-3972933163503.291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-3972933163503.291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-16553888181.263712</v>
      </c>
      <c r="L4235" s="444">
        <f t="shared" ca="1" si="182"/>
        <v>-3989487051684.5547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-3989487051684.5547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-16622862715.35231</v>
      </c>
      <c r="L4236" s="444">
        <f t="shared" ca="1" si="182"/>
        <v>-4006109914399.9072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-4006109914399.9072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-16692124643.332949</v>
      </c>
      <c r="L4237" s="444">
        <f t="shared" ca="1" si="182"/>
        <v>-4022802039043.2402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-4022802039043.2402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-16761675162.680168</v>
      </c>
      <c r="L4238" s="444">
        <f t="shared" ca="1" si="182"/>
        <v>-4039563714205.9204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-4039563714205.9204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-16831515475.858</v>
      </c>
      <c r="L4239" s="444">
        <f t="shared" ca="1" si="182"/>
        <v>-4056395229681.7783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-4056395229681.7783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-16901646790.34074</v>
      </c>
      <c r="L4240" s="444">
        <f t="shared" ca="1" si="182"/>
        <v>-4073296876472.1191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-4073296876472.1191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-16972070318.633829</v>
      </c>
      <c r="L4241" s="444">
        <f t="shared" ca="1" si="182"/>
        <v>-4090268946790.7529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-4090268946790.7529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-17042787278.294804</v>
      </c>
      <c r="L4242" s="444">
        <f t="shared" ca="1" si="182"/>
        <v>-4107311734069.0479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-4107311734069.0479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-17113798891.954367</v>
      </c>
      <c r="L4243" s="444">
        <f t="shared" ca="1" si="182"/>
        <v>-4124425532961.0024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-4124425532961.0024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-17185106387.337509</v>
      </c>
      <c r="L4244" s="444">
        <f t="shared" ca="1" si="182"/>
        <v>-4141610639348.3398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-4141610639348.3398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-17256710997.284748</v>
      </c>
      <c r="L4245" s="444">
        <f t="shared" ca="1" si="182"/>
        <v>-4158867350345.6245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-4158867350345.6245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-17328613959.773434</v>
      </c>
      <c r="L4246" s="444">
        <f t="shared" ca="1" si="182"/>
        <v>-4176195964305.3979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-4176195964305.3979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-17400816517.939159</v>
      </c>
      <c r="L4247" s="444">
        <f t="shared" ca="1" si="182"/>
        <v>-4193596780823.3369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-4193596780823.3369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-17473319920.097237</v>
      </c>
      <c r="L4248" s="444">
        <f t="shared" ca="1" si="182"/>
        <v>-4211070100743.4341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-4211070100743.4341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-17546125419.764309</v>
      </c>
      <c r="L4249" s="444">
        <f t="shared" ca="1" si="182"/>
        <v>-4228616226163.1982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-4228616226163.1982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-17619234275.679993</v>
      </c>
      <c r="L4250" s="444">
        <f t="shared" ca="1" si="182"/>
        <v>-4246235460438.8784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-4246235460438.8784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-17692647751.828663</v>
      </c>
      <c r="L4251" s="444">
        <f t="shared" ca="1" si="182"/>
        <v>-4263928108190.707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-4263928108190.707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-17766367117.461281</v>
      </c>
      <c r="L4252" s="444">
        <f t="shared" ca="1" si="182"/>
        <v>-4281694475308.1685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-4281694475308.1685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-17840393647.117367</v>
      </c>
      <c r="L4253" s="444">
        <f t="shared" ca="1" si="182"/>
        <v>-4299534868955.2856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-4299534868955.2856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-17914728620.647022</v>
      </c>
      <c r="L4254" s="444">
        <f t="shared" ca="1" si="182"/>
        <v>-4317449597575.9326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-4317449597575.9326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-17989373323.233051</v>
      </c>
      <c r="L4255" s="444">
        <f t="shared" ca="1" si="182"/>
        <v>-4335438970899.1655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-4335438970899.1655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-18064329045.413189</v>
      </c>
      <c r="L4256" s="444">
        <f t="shared" ca="1" si="182"/>
        <v>-4353503299944.5786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-4353503299944.5786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-18139597083.102409</v>
      </c>
      <c r="L4257" s="444">
        <f t="shared" ca="1" si="182"/>
        <v>-4371642897027.6812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-4371642897027.6812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-18215178737.615337</v>
      </c>
      <c r="L4258" s="444">
        <f t="shared" ca="1" si="182"/>
        <v>-4389858075765.2964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-4389858075765.2964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-18291075315.688732</v>
      </c>
      <c r="L4259" s="444">
        <f t="shared" ca="1" si="182"/>
        <v>-4408149151080.9854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-4408149151080.9854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-18367288129.504105</v>
      </c>
      <c r="L4260" s="444">
        <f t="shared" ca="1" si="182"/>
        <v>-4426516439210.4893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-4426516439210.4893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-18443818496.710373</v>
      </c>
      <c r="L4261" s="444">
        <f t="shared" ca="1" si="182"/>
        <v>-4444960257707.1992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-4444960257707.1992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-18520667740.446663</v>
      </c>
      <c r="L4262" s="444">
        <f t="shared" ca="1" si="182"/>
        <v>-4463480925447.6455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-4463480925447.6455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-18597837189.365189</v>
      </c>
      <c r="L4263" s="444">
        <f t="shared" ca="1" si="182"/>
        <v>-4482078762637.0107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-4482078762637.0107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-18675328177.654213</v>
      </c>
      <c r="L4264" s="444">
        <f t="shared" ca="1" si="182"/>
        <v>-4500754090814.665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-4500754090814.665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-18753142045.061104</v>
      </c>
      <c r="L4265" s="444">
        <f t="shared" ca="1" si="182"/>
        <v>-4519507232859.7266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-4519507232859.7266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-18831280136.915527</v>
      </c>
      <c r="L4266" s="444">
        <f t="shared" ca="1" si="182"/>
        <v>-4538338512996.6426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-4538338512996.6426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-18909743804.152676</v>
      </c>
      <c r="L4267" s="444">
        <f t="shared" ca="1" si="182"/>
        <v>-4557248256800.7949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-4557248256800.7949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-18988534403.336647</v>
      </c>
      <c r="L4268" s="444">
        <f t="shared" ca="1" si="182"/>
        <v>-4576236791204.1318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-4576236791204.1318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-19067653296.683884</v>
      </c>
      <c r="L4269" s="444">
        <f t="shared" ca="1" si="182"/>
        <v>-4595304444500.8154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-4595304444500.8154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-19147101852.086731</v>
      </c>
      <c r="L4270" s="444">
        <f t="shared" ca="1" si="182"/>
        <v>-4614451546352.9023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-4614451546352.9023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-19226881443.137093</v>
      </c>
      <c r="L4271" s="444">
        <f t="shared" ca="1" si="182"/>
        <v>-4633678427796.0391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-4633678427796.0391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-19306993449.150162</v>
      </c>
      <c r="L4272" s="444">
        <f t="shared" ca="1" si="182"/>
        <v>-4652985421245.1895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-4652985421245.1895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-19387439255.18829</v>
      </c>
      <c r="L4273" s="444">
        <f t="shared" ca="1" si="182"/>
        <v>-4672372860500.3779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-4672372860500.3779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-19468220252.084908</v>
      </c>
      <c r="L4274" s="444">
        <f t="shared" ca="1" si="182"/>
        <v>-4691841080752.4629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-4691841080752.4629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-19549337836.468594</v>
      </c>
      <c r="L4275" s="444">
        <f t="shared" ca="1" si="182"/>
        <v>-4711390418588.9316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-4711390418588.9316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-19630793410.787216</v>
      </c>
      <c r="L4276" s="444">
        <f t="shared" ca="1" si="182"/>
        <v>-4731021211999.7188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-4731021211999.7188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-19712588383.332161</v>
      </c>
      <c r="L4277" s="444">
        <f t="shared" ca="1" si="182"/>
        <v>-4750733800383.0508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-4750733800383.0508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-19794724168.262711</v>
      </c>
      <c r="L4278" s="444">
        <f t="shared" ca="1" si="182"/>
        <v>-4770528524551.3135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-4770528524551.3135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-19877202185.630474</v>
      </c>
      <c r="L4279" s="444">
        <f t="shared" ca="1" si="182"/>
        <v>-4790405726736.9443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-4790405726736.9443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-19960023861.403934</v>
      </c>
      <c r="L4280" s="444">
        <f t="shared" ca="1" si="182"/>
        <v>-4810365750598.3486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-4810365750598.3486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-20043190627.493118</v>
      </c>
      <c r="L4281" s="444">
        <f t="shared" ca="1" si="182"/>
        <v>-4830408941225.8418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-4830408941225.8418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-20126703921.774342</v>
      </c>
      <c r="L4282" s="444">
        <f t="shared" ca="1" si="182"/>
        <v>-4850535645147.6162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-4850535645147.6162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-20210565188.115067</v>
      </c>
      <c r="L4283" s="444">
        <f t="shared" ca="1" si="182"/>
        <v>-4870746210335.7314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-4870746210335.7314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-20294775876.39888</v>
      </c>
      <c r="L4284" s="444">
        <f t="shared" ca="1" si="182"/>
        <v>-4891040986212.1299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-4891040986212.1299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-20379337442.550541</v>
      </c>
      <c r="L4285" s="444">
        <f t="shared" ca="1" si="182"/>
        <v>-4911420323654.6807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-4911420323654.6807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-20464251348.561169</v>
      </c>
      <c r="L4286" s="444">
        <f t="shared" ca="1" si="182"/>
        <v>-4931884575003.2422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-4931884575003.2422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-20549519062.513508</v>
      </c>
      <c r="L4287" s="444">
        <f t="shared" ca="1" si="182"/>
        <v>-4952434094065.7559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-4952434094065.7559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-20635142058.607315</v>
      </c>
      <c r="L4288" s="444">
        <f t="shared" ca="1" si="182"/>
        <v>-4973069236124.3633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-4973069236124.3633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-20721121817.184845</v>
      </c>
      <c r="L4289" s="444">
        <f t="shared" ca="1" si="182"/>
        <v>-4993790357941.5479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-4993790357941.5479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-20807459824.756451</v>
      </c>
      <c r="L4290" s="444">
        <f t="shared" ca="1" si="182"/>
        <v>-5014597817766.3047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-5014597817766.3047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-20894157574.026268</v>
      </c>
      <c r="L4291" s="444">
        <f t="shared" ca="1" si="182"/>
        <v>-5035491975340.3311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-5035491975340.3311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-20981216563.918045</v>
      </c>
      <c r="L4292" s="444">
        <f t="shared" ca="1" si="182"/>
        <v>-5056473191904.249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-5056473191904.249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-21068638299.601036</v>
      </c>
      <c r="L4293" s="444">
        <f t="shared" ca="1" si="182"/>
        <v>-5077541830203.8496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-5077541830203.8496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-21156424292.516041</v>
      </c>
      <c r="L4294" s="444">
        <f t="shared" ca="1" si="182"/>
        <v>-5098698254496.3652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-5098698254496.3652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-21244576060.40152</v>
      </c>
      <c r="L4295" s="444">
        <f t="shared" ca="1" si="182"/>
        <v>-5119942830556.7666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-5119942830556.7666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-21333095127.319862</v>
      </c>
      <c r="L4296" s="444">
        <f t="shared" ca="1" si="182"/>
        <v>-5141275925684.0869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-5141275925684.0869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-21421983023.683697</v>
      </c>
      <c r="L4297" s="444">
        <f t="shared" ca="1" si="182"/>
        <v>-5162697908707.7705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-5162697908707.7705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-21511241286.282375</v>
      </c>
      <c r="L4298" s="444">
        <f t="shared" ca="1" si="182"/>
        <v>-5184209149994.0527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-5184209149994.0527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-21600871458.308552</v>
      </c>
      <c r="L4299" s="444">
        <f t="shared" ca="1" si="182"/>
        <v>-5205810021452.3613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-5205810021452.3613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-21690875089.384838</v>
      </c>
      <c r="L4300" s="444">
        <f t="shared" ca="1" si="182"/>
        <v>-5227500896541.7461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-5227500896541.7461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-21781253735.590607</v>
      </c>
      <c r="L4301" s="444">
        <f t="shared" ca="1" si="182"/>
        <v>-5249282150277.3369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-5249282150277.3369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-21872008959.488903</v>
      </c>
      <c r="L4302" s="444">
        <f t="shared" ca="1" si="182"/>
        <v>-5271154159236.8262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-5271154159236.8262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-21963142330.153442</v>
      </c>
      <c r="L4303" s="444">
        <f t="shared" ca="1" si="182"/>
        <v>-5293117301566.9795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-5293117301566.9795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-22054655423.195747</v>
      </c>
      <c r="L4304" s="444">
        <f t="shared" ca="1" si="182"/>
        <v>-5315171956990.1748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-5315171956990.1748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-22146549820.792397</v>
      </c>
      <c r="L4305" s="444">
        <f t="shared" ca="1" si="182"/>
        <v>-5337318506810.9668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-5337318506810.9668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-22238827111.71236</v>
      </c>
      <c r="L4306" s="444">
        <f t="shared" ca="1" si="182"/>
        <v>-5359557333922.6787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-5359557333922.6787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-22331488891.344494</v>
      </c>
      <c r="L4307" s="444">
        <f t="shared" ca="1" si="182"/>
        <v>-5381888822814.0234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-5381888822814.0234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-22424536761.725098</v>
      </c>
      <c r="L4308" s="444">
        <f t="shared" ca="1" si="182"/>
        <v>-5404313359575.748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-5404313359575.748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-22517972331.565617</v>
      </c>
      <c r="L4309" s="444">
        <f t="shared" ca="1" si="182"/>
        <v>-5426831331907.3135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-5426831331907.3135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-22611797216.280472</v>
      </c>
      <c r="L4310" s="444">
        <f t="shared" ca="1" si="182"/>
        <v>-5449443129123.5938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-5449443129123.5938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-22706013038.014973</v>
      </c>
      <c r="L4311" s="444">
        <f t="shared" ca="1" si="182"/>
        <v>-5472149142161.6084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-5472149142161.6084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-22800621425.673367</v>
      </c>
      <c r="L4312" s="444">
        <f t="shared" ca="1" si="182"/>
        <v>-5494949763587.2822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-5494949763587.2822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-22895624014.94701</v>
      </c>
      <c r="L4313" s="444">
        <f t="shared" ca="1" si="182"/>
        <v>-5517845387602.2295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-5517845387602.2295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-22991022448.342621</v>
      </c>
      <c r="L4314" s="444">
        <f t="shared" ca="1" si="182"/>
        <v>-5540836410050.5723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-5540836410050.5723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-23086818375.210716</v>
      </c>
      <c r="L4315" s="444">
        <f t="shared" ca="1" si="182"/>
        <v>-5563923228425.7832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-5563923228425.7832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-23183013451.774097</v>
      </c>
      <c r="L4316" s="444">
        <f t="shared" ca="1" si="182"/>
        <v>-5587106241877.5576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-5587106241877.5576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-23279609341.15649</v>
      </c>
      <c r="L4317" s="444">
        <f t="shared" ca="1" si="182"/>
        <v>-5610385851218.7139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-5610385851218.7139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-23376607713.411308</v>
      </c>
      <c r="L4318" s="444">
        <f t="shared" ca="1" si="182"/>
        <v>-5633762458932.125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-5633762458932.125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-23474010245.550522</v>
      </c>
      <c r="L4319" s="444">
        <f t="shared" ca="1" si="182"/>
        <v>-5657236469177.6758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-5657236469177.6758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-23571818621.57365</v>
      </c>
      <c r="L4320" s="444">
        <f t="shared" ca="1" si="182"/>
        <v>-5680808287799.249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-5680808287799.249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-23670034532.496872</v>
      </c>
      <c r="L4321" s="444">
        <f t="shared" ca="1" si="182"/>
        <v>-5704478322331.7461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-5704478322331.7461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-23768659676.382275</v>
      </c>
      <c r="L4322" s="444">
        <f t="shared" ca="1" si="182"/>
        <v>-5728246982008.1279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-5728246982008.1279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-23867695758.367199</v>
      </c>
      <c r="L4323" s="444">
        <f t="shared" ca="1" si="182"/>
        <v>-5752114677766.4951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-5752114677766.4951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-23967144490.693729</v>
      </c>
      <c r="L4324" s="444">
        <f t="shared" ca="1" si="182"/>
        <v>-5776081822257.1885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-5776081822257.1885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-24067007592.738285</v>
      </c>
      <c r="L4325" s="444">
        <f t="shared" ca="1" si="182"/>
        <v>-5800148829849.9268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-5800148829849.9268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-24167286791.041363</v>
      </c>
      <c r="L4326" s="444">
        <f t="shared" ca="1" si="182"/>
        <v>-5824316116640.9678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-5824316116640.9678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-24267983819.337364</v>
      </c>
      <c r="L4327" s="444">
        <f t="shared" ca="1" si="182"/>
        <v>-5848584100460.3047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-5848584100460.3047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-24369100418.584602</v>
      </c>
      <c r="L4328" s="444">
        <f t="shared" ca="1" si="182"/>
        <v>-5872953200878.8896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-5872953200878.8896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-24470638336.995373</v>
      </c>
      <c r="L4329" s="444">
        <f t="shared" ca="1" si="182"/>
        <v>-5897423839215.8848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-5897423839215.8848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-24572599330.066185</v>
      </c>
      <c r="L4330" s="444">
        <f t="shared" ca="1" si="182"/>
        <v>-5921996438545.9512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-5921996438545.9512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-24674985160.608131</v>
      </c>
      <c r="L4331" s="444">
        <f t="shared" ca="1" si="182"/>
        <v>-5946671423706.5596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-5946671423706.5596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-24777797598.777332</v>
      </c>
      <c r="L4332" s="444">
        <f t="shared" ca="1" si="182"/>
        <v>-5971449221305.3369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-5971449221305.3369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-24881038422.105572</v>
      </c>
      <c r="L4333" s="444">
        <f t="shared" ca="1" si="182"/>
        <v>-5996330259727.4424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-5996330259727.4424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-24984709415.53101</v>
      </c>
      <c r="L4334" s="444">
        <f t="shared" ca="1" si="182"/>
        <v>-6021314969142.9736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-6021314969142.9736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-25088812371.429058</v>
      </c>
      <c r="L4335" s="444">
        <f t="shared" ca="1" si="182"/>
        <v>-6046403781514.4023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-6046403781514.4023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-25193349089.643341</v>
      </c>
      <c r="L4336" s="444">
        <f t="shared" ca="1" si="182"/>
        <v>-6071597130604.0459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-6071597130604.0459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-25298321377.516857</v>
      </c>
      <c r="L4337" s="444">
        <f t="shared" ca="1" si="182"/>
        <v>-6096895451981.5625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-6096895451981.5625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-25403731049.923176</v>
      </c>
      <c r="L4338" s="444">
        <f t="shared" ca="1" si="182"/>
        <v>-6122299183031.4854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-6122299183031.4854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-25509579929.297855</v>
      </c>
      <c r="L4339" s="444">
        <f t="shared" ca="1" si="182"/>
        <v>-6147808762960.7832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-6147808762960.7832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-25615869845.66993</v>
      </c>
      <c r="L4340" s="444">
        <f t="shared" ca="1" si="182"/>
        <v>-6173424632806.4531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-6173424632806.4531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-25722602636.693554</v>
      </c>
      <c r="L4341" s="444">
        <f t="shared" ca="1" si="182"/>
        <v>-6199147235443.1465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-6199147235443.1465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-25829780147.679775</v>
      </c>
      <c r="L4342" s="444">
        <f t="shared" ca="1" si="182"/>
        <v>-6224977015590.8262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-6224977015590.8262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-25937404231.628441</v>
      </c>
      <c r="L4343" s="444">
        <f t="shared" ref="L4343:L4597" ca="1" si="187">I4343-J4343+K4343</f>
        <v>-6250914419822.4551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-6250914419822.4551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-26045476749.260231</v>
      </c>
      <c r="L4344" s="444">
        <f t="shared" ca="1" si="187"/>
        <v>-6276959896571.7148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-6276959896571.7148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-26153999569.048813</v>
      </c>
      <c r="L4345" s="444">
        <f t="shared" ca="1" si="187"/>
        <v>-6303113896140.7637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-6303113896140.7637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-26262974567.253181</v>
      </c>
      <c r="L4346" s="444">
        <f t="shared" ca="1" si="187"/>
        <v>-6329376870708.0166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-6329376870708.0166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-26372403627.950069</v>
      </c>
      <c r="L4347" s="444">
        <f t="shared" ca="1" si="187"/>
        <v>-6355749274335.9668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-6355749274335.9668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-26482288643.066528</v>
      </c>
      <c r="L4348" s="444">
        <f t="shared" ca="1" si="187"/>
        <v>-6382231562979.0332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-6382231562979.0332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-26592631512.41264</v>
      </c>
      <c r="L4349" s="444">
        <f t="shared" ca="1" si="187"/>
        <v>-6408824194491.4463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-6408824194491.4463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-26703434143.714359</v>
      </c>
      <c r="L4350" s="444">
        <f t="shared" ca="1" si="187"/>
        <v>-6435527628635.1611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-6435527628635.1611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-26814698452.646503</v>
      </c>
      <c r="L4351" s="444">
        <f t="shared" ca="1" si="187"/>
        <v>-6462342327087.8076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-6462342327087.8076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-26926426362.865864</v>
      </c>
      <c r="L4352" s="444">
        <f t="shared" ca="1" si="187"/>
        <v>-6489268753450.6738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-6489268753450.6738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-27038619806.044476</v>
      </c>
      <c r="L4353" s="444">
        <f t="shared" ca="1" si="187"/>
        <v>-6516307373256.7188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-6516307373256.7188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-27151280721.902996</v>
      </c>
      <c r="L4354" s="444">
        <f t="shared" ca="1" si="187"/>
        <v>-6543458653978.6221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-6543458653978.6221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-27264411058.244259</v>
      </c>
      <c r="L4355" s="444">
        <f t="shared" ca="1" si="187"/>
        <v>-6570723065036.8662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-6570723065036.8662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-27378012770.986942</v>
      </c>
      <c r="L4356" s="444">
        <f t="shared" ca="1" si="187"/>
        <v>-6598101077807.8535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-6598101077807.8535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-27492087824.19939</v>
      </c>
      <c r="L4357" s="444">
        <f t="shared" ca="1" si="187"/>
        <v>-6625593165632.0527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-6625593165632.0527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-27606638190.133553</v>
      </c>
      <c r="L4358" s="444">
        <f t="shared" ca="1" si="187"/>
        <v>-6653199803822.1865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-6653199803822.1865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-27721665849.259109</v>
      </c>
      <c r="L4359" s="444">
        <f t="shared" ca="1" si="187"/>
        <v>-6680921469671.4453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-6680921469671.4453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-27837172790.297688</v>
      </c>
      <c r="L4360" s="444">
        <f t="shared" ca="1" si="187"/>
        <v>-6708758642461.7432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-6708758642461.7432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-27953161010.257263</v>
      </c>
      <c r="L4361" s="444">
        <f t="shared" ca="1" si="187"/>
        <v>-6736711803472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-6736711803472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-28069632514.466667</v>
      </c>
      <c r="L4362" s="444">
        <f t="shared" ca="1" si="187"/>
        <v>-6764781435986.4668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-6764781435986.4668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-28186589316.610279</v>
      </c>
      <c r="L4363" s="444">
        <f t="shared" ca="1" si="187"/>
        <v>-6792968025303.0771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-6792968025303.0771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-28304033438.762821</v>
      </c>
      <c r="L4364" s="444">
        <f t="shared" ca="1" si="187"/>
        <v>-6821272058741.8398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-6821272058741.8398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-28421966911.424332</v>
      </c>
      <c r="L4365" s="444">
        <f t="shared" ca="1" si="187"/>
        <v>-6849694025653.2646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-6849694025653.2646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-28540391773.555267</v>
      </c>
      <c r="L4366" s="444">
        <f t="shared" ca="1" si="187"/>
        <v>-6878234417426.8203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-6878234417426.8203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-28659310072.611752</v>
      </c>
      <c r="L4367" s="444">
        <f t="shared" ca="1" si="187"/>
        <v>-6906893727499.4316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-6906893727499.4316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-28778723864.580963</v>
      </c>
      <c r="L4368" s="444">
        <f t="shared" ca="1" si="187"/>
        <v>-6935672451364.0127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-6935672451364.0127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-28898635214.016716</v>
      </c>
      <c r="L4369" s="444">
        <f t="shared" ca="1" si="187"/>
        <v>-6964571086578.0293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-6964571086578.0293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-29019046194.075123</v>
      </c>
      <c r="L4370" s="444">
        <f t="shared" ca="1" si="187"/>
        <v>-6993590132772.1045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-6993590132772.1045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-29139958886.550438</v>
      </c>
      <c r="L4371" s="444">
        <f t="shared" ca="1" si="187"/>
        <v>-7022730091658.6553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-7022730091658.6553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-29261375381.911064</v>
      </c>
      <c r="L4372" s="444">
        <f t="shared" ca="1" si="187"/>
        <v>-7051991467040.5664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-7051991467040.5664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-29383297779.335693</v>
      </c>
      <c r="L4373" s="444">
        <f t="shared" ca="1" si="187"/>
        <v>-7081374764819.9023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-7081374764819.9023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-29505728186.749592</v>
      </c>
      <c r="L4374" s="444">
        <f t="shared" ca="1" si="187"/>
        <v>-7110880493006.6523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-7110880493006.6523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-29628668720.861053</v>
      </c>
      <c r="L4375" s="444">
        <f t="shared" ca="1" si="187"/>
        <v>-7140509161727.5137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-7140509161727.5137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-29752121507.197971</v>
      </c>
      <c r="L4376" s="444">
        <f t="shared" ca="1" si="187"/>
        <v>-7170261283234.7119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-7170261283234.7119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-29876088680.144634</v>
      </c>
      <c r="L4377" s="444">
        <f t="shared" ca="1" si="187"/>
        <v>-7200137371914.8564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-7200137371914.8564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-30000572382.978569</v>
      </c>
      <c r="L4378" s="444">
        <f t="shared" ca="1" si="187"/>
        <v>-7230137944297.835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-7230137944297.835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-30125574767.907642</v>
      </c>
      <c r="L4379" s="444">
        <f t="shared" ca="1" si="187"/>
        <v>-7260263519065.7422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-7260263519065.7422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-30251097996.107258</v>
      </c>
      <c r="L4380" s="444">
        <f t="shared" ca="1" si="187"/>
        <v>-7290514617061.8496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-7290514617061.8496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-30377144237.757702</v>
      </c>
      <c r="L4381" s="444">
        <f t="shared" ca="1" si="187"/>
        <v>-7320891761299.6074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-7320891761299.6074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-30503715672.081696</v>
      </c>
      <c r="L4382" s="444">
        <f t="shared" ca="1" si="187"/>
        <v>-7351395476971.6895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-7351395476971.6895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-30630814487.382038</v>
      </c>
      <c r="L4383" s="444">
        <f t="shared" ca="1" si="187"/>
        <v>-7382026291459.0713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-7382026291459.0713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-30758442881.079464</v>
      </c>
      <c r="L4384" s="444">
        <f t="shared" ca="1" si="187"/>
        <v>-7412784734340.1504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-7412784734340.1504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-30886603059.750626</v>
      </c>
      <c r="L4385" s="444">
        <f t="shared" ca="1" si="187"/>
        <v>-7443671337399.9014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-7443671337399.9014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-31015297239.16626</v>
      </c>
      <c r="L4386" s="444">
        <f t="shared" ca="1" si="187"/>
        <v>-7474686634639.0674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-7474686634639.0674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-31144527644.329449</v>
      </c>
      <c r="L4387" s="444">
        <f t="shared" ca="1" si="187"/>
        <v>-7505831162283.3965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-7505831162283.3965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-31274296509.514153</v>
      </c>
      <c r="L4388" s="444">
        <f t="shared" ca="1" si="187"/>
        <v>-7537105458792.9102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-7537105458792.9102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-31404606078.303787</v>
      </c>
      <c r="L4389" s="444">
        <f t="shared" ca="1" si="187"/>
        <v>-7568510064871.2139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-7568510064871.2139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-31535458603.630058</v>
      </c>
      <c r="L4390" s="444">
        <f t="shared" ca="1" si="187"/>
        <v>-7600045523474.8438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-7600045523474.8438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-31666856347.811852</v>
      </c>
      <c r="L4391" s="444">
        <f t="shared" ca="1" si="187"/>
        <v>-7631712379822.6553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-7631712379822.6553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-31798801582.594395</v>
      </c>
      <c r="L4392" s="444">
        <f t="shared" ca="1" si="187"/>
        <v>-7663511181405.25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-7663511181405.25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-31931296589.188541</v>
      </c>
      <c r="L4393" s="444">
        <f t="shared" ca="1" si="187"/>
        <v>-7695442477994.4385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-7695442477994.4385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-32064343658.310154</v>
      </c>
      <c r="L4394" s="444">
        <f t="shared" ca="1" si="187"/>
        <v>-7727506821652.749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-7727506821652.749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-32197945090.219788</v>
      </c>
      <c r="L4395" s="444">
        <f t="shared" ca="1" si="187"/>
        <v>-7759704766742.9688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-7759704766742.9688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-32332103194.762363</v>
      </c>
      <c r="L4396" s="444">
        <f t="shared" ca="1" si="187"/>
        <v>-7792036869937.7314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-7792036869937.7314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-32466820291.407215</v>
      </c>
      <c r="L4397" s="444">
        <f t="shared" ca="1" si="187"/>
        <v>-7824503690229.1387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-7824503690229.1387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-32602098709.288082</v>
      </c>
      <c r="L4398" s="444">
        <f t="shared" ca="1" si="187"/>
        <v>-7857105788938.4268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-7857105788938.4268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-32737940787.243443</v>
      </c>
      <c r="L4399" s="444">
        <f t="shared" ca="1" si="187"/>
        <v>-7889843729725.6699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-7889843729725.6699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-32874348873.856953</v>
      </c>
      <c r="L4400" s="444">
        <f t="shared" ca="1" si="187"/>
        <v>-7922718078599.5273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-7922718078599.5273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-33011325327.498032</v>
      </c>
      <c r="L4401" s="444">
        <f t="shared" ca="1" si="187"/>
        <v>-7955729403927.0254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-7955729403927.0254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-33148872516.36261</v>
      </c>
      <c r="L4402" s="444">
        <f t="shared" ca="1" si="187"/>
        <v>-7988878276443.3877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-7988878276443.3877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-33286992818.514114</v>
      </c>
      <c r="L4403" s="444">
        <f t="shared" ca="1" si="187"/>
        <v>-8022165269261.9014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-8022165269261.9014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-33425688621.924587</v>
      </c>
      <c r="L4404" s="444">
        <f t="shared" ca="1" si="187"/>
        <v>-8055590957883.8262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-8055590957883.8262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-33564962324.515938</v>
      </c>
      <c r="L4405" s="444">
        <f t="shared" ca="1" si="187"/>
        <v>-8089155920208.3418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-8089155920208.3418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-33704816334.20142</v>
      </c>
      <c r="L4406" s="444">
        <f t="shared" ca="1" si="187"/>
        <v>-8122860736542.543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-8122860736542.543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-33845253068.927261</v>
      </c>
      <c r="L4407" s="444">
        <f t="shared" ca="1" si="187"/>
        <v>-8156705989611.4707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-8156705989611.4707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-33986274956.714466</v>
      </c>
      <c r="L4408" s="444">
        <f t="shared" ca="1" si="187"/>
        <v>-8190692264568.1855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-8190692264568.1855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-34127884435.700771</v>
      </c>
      <c r="L4409" s="444">
        <f t="shared" ca="1" si="187"/>
        <v>-8224820149003.8867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-8224820149003.8867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-34270083954.182861</v>
      </c>
      <c r="L4410" s="444">
        <f t="shared" ca="1" si="187"/>
        <v>-8259090232958.0693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-8259090232958.0693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-34412875970.658623</v>
      </c>
      <c r="L4411" s="444">
        <f t="shared" ca="1" si="187"/>
        <v>-8293503108928.7275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-8293503108928.7275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-34556262953.869698</v>
      </c>
      <c r="L4412" s="444">
        <f t="shared" ca="1" si="187"/>
        <v>-8328059371882.5977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-8328059371882.5977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-34700247382.844154</v>
      </c>
      <c r="L4413" s="444">
        <f t="shared" ca="1" si="187"/>
        <v>-8362759619265.4414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-8362759619265.4414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-34844831746.939331</v>
      </c>
      <c r="L4414" s="444">
        <f t="shared" ca="1" si="187"/>
        <v>-8397604451012.3809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-8397604451012.3809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-34990018545.884918</v>
      </c>
      <c r="L4415" s="444">
        <f t="shared" ca="1" si="187"/>
        <v>-8432594469558.2656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-8432594469558.2656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-35135810289.826103</v>
      </c>
      <c r="L4416" s="444">
        <f t="shared" ca="1" si="187"/>
        <v>-8467730279848.0918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-8467730279848.0918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-35282209499.367043</v>
      </c>
      <c r="L4417" s="444">
        <f t="shared" ca="1" si="187"/>
        <v>-8503012489347.459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-8503012489347.459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-35429218705.61441</v>
      </c>
      <c r="L4418" s="444">
        <f t="shared" ca="1" si="187"/>
        <v>-8538441708053.0732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-8538441708053.0732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-35576840450.221138</v>
      </c>
      <c r="L4419" s="444">
        <f t="shared" ca="1" si="187"/>
        <v>-8574018548503.2939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-8574018548503.2939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-35725077285.430389</v>
      </c>
      <c r="L4420" s="444">
        <f t="shared" ca="1" si="187"/>
        <v>-8609743625788.7246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-8609743625788.7246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-35873931774.119682</v>
      </c>
      <c r="L4421" s="444">
        <f t="shared" ca="1" si="187"/>
        <v>-8645617557562.8447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-8645617557562.8447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-36023406489.845184</v>
      </c>
      <c r="L4422" s="444">
        <f t="shared" ca="1" si="187"/>
        <v>-8681640964052.6895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-8681640964052.6895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-36173504016.8862</v>
      </c>
      <c r="L4423" s="444">
        <f t="shared" ca="1" si="187"/>
        <v>-8717814468069.5752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-8717814468069.5752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-36324226950.289894</v>
      </c>
      <c r="L4424" s="444">
        <f t="shared" ca="1" si="187"/>
        <v>-8754138695019.8652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-8754138695019.8652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-36475577895.916107</v>
      </c>
      <c r="L4425" s="444">
        <f t="shared" ca="1" si="187"/>
        <v>-8790614272915.7813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-8790614272915.7813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-36627559470.482422</v>
      </c>
      <c r="L4426" s="444">
        <f t="shared" ca="1" si="187"/>
        <v>-8827241832386.2637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-8827241832386.2637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-36780174301.609428</v>
      </c>
      <c r="L4427" s="444">
        <f t="shared" ca="1" si="187"/>
        <v>-8864022006687.873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-8864022006687.873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-36933425027.866135</v>
      </c>
      <c r="L4428" s="444">
        <f t="shared" ca="1" si="187"/>
        <v>-8900955431715.7383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-8900955431715.7383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-37087314298.815575</v>
      </c>
      <c r="L4429" s="444">
        <f t="shared" ca="1" si="187"/>
        <v>-8938042746014.5547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-8938042746014.5547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-37241844775.060646</v>
      </c>
      <c r="L4430" s="444">
        <f t="shared" ca="1" si="187"/>
        <v>-8975284590789.6152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-8975284590789.6152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-37397019128.290062</v>
      </c>
      <c r="L4431" s="444">
        <f t="shared" ca="1" si="187"/>
        <v>-9012681609917.9063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-9012681609917.9063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-37552840041.324608</v>
      </c>
      <c r="L4432" s="444">
        <f t="shared" ca="1" si="187"/>
        <v>-9050234449959.2305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-9050234449959.2305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-37709310208.16346</v>
      </c>
      <c r="L4433" s="444">
        <f t="shared" ca="1" si="187"/>
        <v>-9087943760167.3945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-9087943760167.3945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-37866432334.030807</v>
      </c>
      <c r="L4434" s="444">
        <f t="shared" ca="1" si="187"/>
        <v>-9125810192501.4258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-9125810192501.4258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-38024209135.422607</v>
      </c>
      <c r="L4435" s="444">
        <f t="shared" ca="1" si="187"/>
        <v>-9163834401636.8477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-9163834401636.8477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-38182643340.153534</v>
      </c>
      <c r="L4436" s="444">
        <f t="shared" ca="1" si="187"/>
        <v>-9202017044977.002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-9202017044977.002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-38341737687.404175</v>
      </c>
      <c r="L4437" s="444">
        <f t="shared" ca="1" si="187"/>
        <v>-9240358782664.4063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-9240358782664.4063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-38501494927.768356</v>
      </c>
      <c r="L4438" s="444">
        <f t="shared" ca="1" si="187"/>
        <v>-9278860277592.1738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-9278860277592.1738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-38661917823.30072</v>
      </c>
      <c r="L4439" s="444">
        <f t="shared" ca="1" si="187"/>
        <v>-9317522195415.4746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-9317522195415.4746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-38823009147.564476</v>
      </c>
      <c r="L4440" s="444">
        <f t="shared" ca="1" si="187"/>
        <v>-9356345204563.0391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-9356345204563.0391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-38984771685.679329</v>
      </c>
      <c r="L4441" s="444">
        <f t="shared" ca="1" si="187"/>
        <v>-9395329976248.7188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-9395329976248.7188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-39147208234.369659</v>
      </c>
      <c r="L4442" s="444">
        <f t="shared" ca="1" si="187"/>
        <v>-9434477184483.0879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-9434477184483.0879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-39310321602.012863</v>
      </c>
      <c r="L4443" s="444">
        <f t="shared" ca="1" si="187"/>
        <v>-9473787506085.1016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-9473787506085.1016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-39474114608.68792</v>
      </c>
      <c r="L4444" s="444">
        <f t="shared" ca="1" si="187"/>
        <v>-9513261620693.7891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-9513261620693.7891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-39638590086.224121</v>
      </c>
      <c r="L4445" s="444">
        <f t="shared" ca="1" si="187"/>
        <v>-9552900210780.0137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-9552900210780.0137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-39803750878.250053</v>
      </c>
      <c r="L4446" s="444">
        <f t="shared" ca="1" si="187"/>
        <v>-9592703961658.2637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-9592703961658.2637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-39969599840.242767</v>
      </c>
      <c r="L4447" s="444">
        <f t="shared" ca="1" si="187"/>
        <v>-9632673561498.5059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-9632673561498.5059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-40136139839.57711</v>
      </c>
      <c r="L4448" s="444">
        <f t="shared" ca="1" si="187"/>
        <v>-9672809701338.082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-9672809701338.082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-40303373755.57534</v>
      </c>
      <c r="L4449" s="444">
        <f t="shared" ca="1" si="187"/>
        <v>-9713113075093.6582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-9713113075093.6582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-40471304479.556908</v>
      </c>
      <c r="L4450" s="444">
        <f t="shared" ca="1" si="187"/>
        <v>-9753584379573.2148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-9753584379573.2148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-40639934914.888397</v>
      </c>
      <c r="L4451" s="444">
        <f t="shared" ca="1" si="187"/>
        <v>-9794224314488.1035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-9794224314488.1035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-40809267977.033768</v>
      </c>
      <c r="L4452" s="444">
        <f t="shared" ca="1" si="187"/>
        <v>-9835033582465.1367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-9835033582465.1367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-40979306593.604736</v>
      </c>
      <c r="L4453" s="444">
        <f t="shared" ca="1" si="187"/>
        <v>-9876012889058.7422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-9876012889058.7422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-41150053704.411423</v>
      </c>
      <c r="L4454" s="444">
        <f t="shared" ca="1" si="187"/>
        <v>-9917162942763.1543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-9917162942763.1543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-41321512261.513145</v>
      </c>
      <c r="L4455" s="444">
        <f t="shared" ca="1" si="187"/>
        <v>-9958484455024.668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-9958484455024.668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-41493685229.269447</v>
      </c>
      <c r="L4456" s="444">
        <f t="shared" ca="1" si="187"/>
        <v>-9999978140253.9375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-9999978140253.9375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-41666575584.391403</v>
      </c>
      <c r="L4457" s="444">
        <f t="shared" ca="1" si="187"/>
        <v>-10041644715838.328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-10041644715838.328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-41840186315.993034</v>
      </c>
      <c r="L4458" s="444">
        <f t="shared" ca="1" si="187"/>
        <v>-10083484902154.32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-10083484902154.32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-42014520425.642998</v>
      </c>
      <c r="L4459" s="444">
        <f t="shared" ca="1" si="187"/>
        <v>-10125499422579.963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-10125499422579.963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-42189580927.416512</v>
      </c>
      <c r="L4460" s="444">
        <f t="shared" ca="1" si="187"/>
        <v>-10167689003507.379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-10167689003507.379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-42365370847.947411</v>
      </c>
      <c r="L4461" s="444">
        <f t="shared" ca="1" si="187"/>
        <v>-10210054374355.326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-10210054374355.326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-42541893226.480522</v>
      </c>
      <c r="L4462" s="444">
        <f t="shared" ca="1" si="187"/>
        <v>-10252596267581.807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-10252596267581.807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-42719151114.924194</v>
      </c>
      <c r="L4463" s="444">
        <f t="shared" ca="1" si="187"/>
        <v>-10295315418696.73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-10295315418696.73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-42897147577.903046</v>
      </c>
      <c r="L4464" s="444">
        <f t="shared" ca="1" si="187"/>
        <v>-10338212566274.633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-10338212566274.633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-43075885692.810966</v>
      </c>
      <c r="L4465" s="444">
        <f t="shared" ca="1" si="187"/>
        <v>-10381288451967.443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-10381288451967.443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-43255368549.864349</v>
      </c>
      <c r="L4466" s="444">
        <f t="shared" ca="1" si="187"/>
        <v>-10424543820517.309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-10424543820517.309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-43435599252.155449</v>
      </c>
      <c r="L4467" s="444">
        <f t="shared" ca="1" si="187"/>
        <v>-10467979419769.465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-10467979419769.465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-43616580915.7061</v>
      </c>
      <c r="L4468" s="444">
        <f t="shared" ca="1" si="187"/>
        <v>-10511596000685.172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-10511596000685.172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-43798316669.521545</v>
      </c>
      <c r="L4469" s="444">
        <f t="shared" ca="1" si="187"/>
        <v>-10555394317354.693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-10555394317354.693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-43980809655.644554</v>
      </c>
      <c r="L4470" s="444">
        <f t="shared" ca="1" si="187"/>
        <v>-10599375127010.338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-10599375127010.338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-44164063029.20974</v>
      </c>
      <c r="L4471" s="444">
        <f t="shared" ca="1" si="187"/>
        <v>-10643539190039.547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-10643539190039.547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-44348079958.498108</v>
      </c>
      <c r="L4472" s="444">
        <f t="shared" ca="1" si="187"/>
        <v>-10687887269998.045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-10687887269998.045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-44532863624.991852</v>
      </c>
      <c r="L4473" s="444">
        <f t="shared" ca="1" si="187"/>
        <v>-10732420133623.037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-10732420133623.037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-44718417223.429321</v>
      </c>
      <c r="L4474" s="444">
        <f t="shared" ca="1" si="187"/>
        <v>-10777138550846.467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-10777138550846.467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-44904743961.860275</v>
      </c>
      <c r="L4475" s="444">
        <f t="shared" ca="1" si="187"/>
        <v>-10822043294808.326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-10822043294808.326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-45091847061.701355</v>
      </c>
      <c r="L4476" s="444">
        <f t="shared" ca="1" si="187"/>
        <v>-10867135141870.027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-10867135141870.027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-45279729757.791779</v>
      </c>
      <c r="L4477" s="444">
        <f t="shared" ca="1" si="187"/>
        <v>-10912414871627.818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-10912414871627.818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-45468395298.449242</v>
      </c>
      <c r="L4478" s="444">
        <f t="shared" ca="1" si="187"/>
        <v>-10957883266926.268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-10957883266926.268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-45657846945.526115</v>
      </c>
      <c r="L4479" s="444">
        <f t="shared" ca="1" si="187"/>
        <v>-11003541113871.793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-11003541113871.793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-45848087974.465805</v>
      </c>
      <c r="L4480" s="444">
        <f t="shared" ca="1" si="187"/>
        <v>-11049389201846.258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-11049389201846.258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-46039121674.359406</v>
      </c>
      <c r="L4481" s="444">
        <f t="shared" ca="1" si="187"/>
        <v>-11095428323520.617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-11095428323520.617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-46230951348.002571</v>
      </c>
      <c r="L4482" s="444">
        <f t="shared" ca="1" si="187"/>
        <v>-11141659274868.619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-11141659274868.619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-46423580311.952576</v>
      </c>
      <c r="L4483" s="444">
        <f t="shared" ca="1" si="187"/>
        <v>-11188082855180.572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-11188082855180.572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-46617011896.585716</v>
      </c>
      <c r="L4484" s="444">
        <f t="shared" ca="1" si="187"/>
        <v>-11234699867077.158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-11234699867077.158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-46811249446.154823</v>
      </c>
      <c r="L4485" s="444">
        <f t="shared" ca="1" si="187"/>
        <v>-11281511116523.313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-11281511116523.313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-47006296318.847137</v>
      </c>
      <c r="L4486" s="444">
        <f t="shared" ca="1" si="187"/>
        <v>-11328517412842.16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-11328517412842.16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-47202155886.842331</v>
      </c>
      <c r="L4487" s="444">
        <f t="shared" ca="1" si="187"/>
        <v>-11375719568729.002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-11375719568729.002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-47398831536.370842</v>
      </c>
      <c r="L4488" s="444">
        <f t="shared" ca="1" si="187"/>
        <v>-11423118400265.373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-11423118400265.373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-47596326667.772385</v>
      </c>
      <c r="L4489" s="444">
        <f t="shared" ca="1" si="187"/>
        <v>-11470714726933.145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-11470714726933.145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-47794644695.554771</v>
      </c>
      <c r="L4490" s="444">
        <f t="shared" ca="1" si="187"/>
        <v>-11518509371628.699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-11518509371628.699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-47993789048.452911</v>
      </c>
      <c r="L4491" s="444">
        <f t="shared" ca="1" si="187"/>
        <v>-11566503160677.152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-11566503160677.152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-48193763169.488136</v>
      </c>
      <c r="L4492" s="444">
        <f t="shared" ca="1" si="187"/>
        <v>-11614696923846.641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-11614696923846.641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-48394570516.027672</v>
      </c>
      <c r="L4493" s="444">
        <f t="shared" ca="1" si="187"/>
        <v>-11663091494362.668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-11663091494362.668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-48596214559.844452</v>
      </c>
      <c r="L4494" s="444">
        <f t="shared" ca="1" si="187"/>
        <v>-11711687708922.512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-11711687708922.512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-48798698787.177132</v>
      </c>
      <c r="L4495" s="444">
        <f t="shared" ca="1" si="187"/>
        <v>-11760486407709.689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-11760486407709.689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-49002026698.790375</v>
      </c>
      <c r="L4496" s="444">
        <f t="shared" ca="1" si="187"/>
        <v>-11809488434408.48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-11809488434408.48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-49206201810.035332</v>
      </c>
      <c r="L4497" s="444">
        <f t="shared" ca="1" si="187"/>
        <v>-11858694636218.516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-11858694636218.516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-49411227650.910484</v>
      </c>
      <c r="L4498" s="444">
        <f t="shared" ca="1" si="187"/>
        <v>-11908105863869.426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-11908105863869.426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-49617107766.122604</v>
      </c>
      <c r="L4499" s="444">
        <f t="shared" ca="1" si="187"/>
        <v>-11957722971635.549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-11957722971635.549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-49823845715.148117</v>
      </c>
      <c r="L4500" s="444">
        <f t="shared" ca="1" si="187"/>
        <v>-12007546817350.697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-12007546817350.697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-50031445072.294571</v>
      </c>
      <c r="L4501" s="444">
        <f t="shared" ca="1" si="187"/>
        <v>-12057578262422.992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-12057578262422.992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-50239909426.762466</v>
      </c>
      <c r="L4502" s="444">
        <f t="shared" ca="1" si="187"/>
        <v>-12107818171849.754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-12107818171849.754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-50449242382.707306</v>
      </c>
      <c r="L4503" s="444">
        <f t="shared" ca="1" si="187"/>
        <v>-12158267414232.461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-12158267414232.461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-50659447559.301918</v>
      </c>
      <c r="L4504" s="444">
        <f t="shared" ca="1" si="187"/>
        <v>-12208926861791.764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-12208926861791.764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-50870528590.799011</v>
      </c>
      <c r="L4505" s="444">
        <f t="shared" ca="1" si="187"/>
        <v>-12259797390382.563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-12259797390382.563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-51082489126.594009</v>
      </c>
      <c r="L4506" s="444">
        <f t="shared" ca="1" si="187"/>
        <v>-12310879879509.156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-12310879879509.156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-51295332831.288147</v>
      </c>
      <c r="L4507" s="444">
        <f t="shared" ca="1" si="187"/>
        <v>-12362175212340.445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-12362175212340.445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-51509063384.751854</v>
      </c>
      <c r="L4508" s="444">
        <f t="shared" ca="1" si="187"/>
        <v>-12413684275725.197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-12413684275725.197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-51723684482.188324</v>
      </c>
      <c r="L4509" s="444">
        <f t="shared" ca="1" si="187"/>
        <v>-12465407960207.385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-12465407960207.385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-51939199834.197433</v>
      </c>
      <c r="L4510" s="444">
        <f t="shared" ca="1" si="187"/>
        <v>-12517347160041.582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-12517347160041.582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-52155613166.839928</v>
      </c>
      <c r="L4511" s="444">
        <f t="shared" ca="1" si="187"/>
        <v>-12569502773208.422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-12569502773208.422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-52372928221.701759</v>
      </c>
      <c r="L4512" s="444">
        <f t="shared" ca="1" si="187"/>
        <v>-12621875701430.123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-12621875701430.123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-52591148755.958847</v>
      </c>
      <c r="L4513" s="444">
        <f t="shared" ca="1" si="187"/>
        <v>-12674466850186.082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-12674466850186.082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-52810278542.442009</v>
      </c>
      <c r="L4514" s="444">
        <f t="shared" ca="1" si="187"/>
        <v>-12727277128728.523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-12727277128728.523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-53030321369.702179</v>
      </c>
      <c r="L4515" s="444">
        <f t="shared" ca="1" si="187"/>
        <v>-12780307450098.227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-12780307450098.227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-53251281042.075943</v>
      </c>
      <c r="L4516" s="444">
        <f t="shared" ca="1" si="187"/>
        <v>-12833558731140.303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-12833558731140.303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-53473161379.751259</v>
      </c>
      <c r="L4517" s="444">
        <f t="shared" ca="1" si="187"/>
        <v>-12887031892520.055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-12887031892520.055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-53695966218.833557</v>
      </c>
      <c r="L4518" s="444">
        <f t="shared" ca="1" si="187"/>
        <v>-12940727858738.889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-12940727858738.889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-53919699411.412033</v>
      </c>
      <c r="L4519" s="444">
        <f t="shared" ca="1" si="187"/>
        <v>-12994647558150.301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-12994647558150.301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-54144364825.626251</v>
      </c>
      <c r="L4520" s="444">
        <f t="shared" ca="1" si="187"/>
        <v>-13048791922975.928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-13048791922975.928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-54369966345.733032</v>
      </c>
      <c r="L4521" s="444">
        <f t="shared" ca="1" si="187"/>
        <v>-13103161889321.66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-13103161889321.66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-54596507872.173584</v>
      </c>
      <c r="L4522" s="444">
        <f t="shared" ca="1" si="187"/>
        <v>-13157758397193.834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-13157758397193.834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-54823993321.640976</v>
      </c>
      <c r="L4523" s="444">
        <f t="shared" ca="1" si="187"/>
        <v>-13212582390515.475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-13212582390515.475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-55052426627.147812</v>
      </c>
      <c r="L4524" s="444">
        <f t="shared" ca="1" si="187"/>
        <v>-13267634817142.623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-13267634817142.623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-55281811738.094261</v>
      </c>
      <c r="L4525" s="444">
        <f t="shared" ca="1" si="187"/>
        <v>-13322916628880.717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-13322916628880.717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-55512152620.336319</v>
      </c>
      <c r="L4526" s="444">
        <f t="shared" ca="1" si="187"/>
        <v>-13378428781501.053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-13378428781501.053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-55743453256.254387</v>
      </c>
      <c r="L4527" s="444">
        <f t="shared" ca="1" si="187"/>
        <v>-13434172234757.307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-13434172234757.307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-55975717644.822113</v>
      </c>
      <c r="L4528" s="444">
        <f t="shared" ca="1" si="187"/>
        <v>-13490147952402.129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-13490147952402.129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-56208949801.675537</v>
      </c>
      <c r="L4529" s="444">
        <f t="shared" ca="1" si="187"/>
        <v>-13546356902203.805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-13546356902203.805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-56443153759.182518</v>
      </c>
      <c r="L4530" s="444">
        <f t="shared" ca="1" si="187"/>
        <v>-13602800055962.986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-13602800055962.986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-56678333566.512444</v>
      </c>
      <c r="L4531" s="444">
        <f t="shared" ca="1" si="187"/>
        <v>-13659478389529.498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-13659478389529.498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-56914493289.706238</v>
      </c>
      <c r="L4532" s="444">
        <f t="shared" ca="1" si="187"/>
        <v>-13716392882819.205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-13716392882819.205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-57151637011.746689</v>
      </c>
      <c r="L4533" s="444">
        <f t="shared" ca="1" si="187"/>
        <v>-13773544519830.951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-13773544519830.951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-57389768832.628952</v>
      </c>
      <c r="L4534" s="444">
        <f t="shared" ca="1" si="187"/>
        <v>-13830934288663.58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-13830934288663.58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-57628892869.431587</v>
      </c>
      <c r="L4535" s="444">
        <f t="shared" ca="1" si="187"/>
        <v>-13888563181533.012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-13888563181533.012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-57869013256.387558</v>
      </c>
      <c r="L4536" s="444">
        <f t="shared" ca="1" si="187"/>
        <v>-13946432194789.398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-13946432194789.398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-58110134144.955818</v>
      </c>
      <c r="L4537" s="444">
        <f t="shared" ca="1" si="187"/>
        <v>-14004542328934.354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-14004542328934.354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-58352259703.893127</v>
      </c>
      <c r="L4538" s="444">
        <f t="shared" ca="1" si="187"/>
        <v>-14062894588638.246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-14062894588638.246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-58595394119.326019</v>
      </c>
      <c r="L4539" s="444">
        <f t="shared" ca="1" si="187"/>
        <v>-14121489982757.572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-14121489982757.572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-58839541594.823219</v>
      </c>
      <c r="L4540" s="444">
        <f t="shared" ca="1" si="187"/>
        <v>-14180329524352.395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-14180329524352.395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-59084706351.468307</v>
      </c>
      <c r="L4541" s="444">
        <f t="shared" ca="1" si="187"/>
        <v>-14239414230703.863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-14239414230703.863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-59330892627.932762</v>
      </c>
      <c r="L4542" s="444">
        <f t="shared" ca="1" si="187"/>
        <v>-14298745123331.797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-14298745123331.797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-59578104680.549141</v>
      </c>
      <c r="L4543" s="444">
        <f t="shared" ca="1" si="187"/>
        <v>-14358323228012.346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-14358323228012.346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-59826346783.384773</v>
      </c>
      <c r="L4544" s="444">
        <f t="shared" ca="1" si="187"/>
        <v>-14418149574795.73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-14418149574795.73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-60075623228.315544</v>
      </c>
      <c r="L4545" s="444">
        <f t="shared" ca="1" si="187"/>
        <v>-14478225198024.047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-14478225198024.047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-60325938325.100197</v>
      </c>
      <c r="L4546" s="444">
        <f t="shared" ca="1" si="187"/>
        <v>-14538551136349.146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-14538551136349.146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-60577296401.454765</v>
      </c>
      <c r="L4547" s="444">
        <f t="shared" ca="1" si="187"/>
        <v>-14599128432750.602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-14599128432750.602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-60829701803.127502</v>
      </c>
      <c r="L4548" s="444">
        <f t="shared" ca="1" si="187"/>
        <v>-14659958134553.729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-14659958134553.729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-61083158893.973877</v>
      </c>
      <c r="L4549" s="444">
        <f t="shared" ca="1" si="187"/>
        <v>-14721041293447.703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-14721041293447.703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-61337672056.032097</v>
      </c>
      <c r="L4550" s="444">
        <f t="shared" ca="1" si="187"/>
        <v>-14782378965503.734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-14782378965503.734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-61593245689.598892</v>
      </c>
      <c r="L4551" s="444">
        <f t="shared" ca="1" si="187"/>
        <v>-14843972211193.334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-14843972211193.334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-61849884213.305565</v>
      </c>
      <c r="L4552" s="444">
        <f t="shared" ca="1" si="187"/>
        <v>-14905822095406.639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-14905822095406.639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-62107592064.194328</v>
      </c>
      <c r="L4553" s="444">
        <f t="shared" ca="1" si="187"/>
        <v>-14967929687470.832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-14967929687470.832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-62366373697.795128</v>
      </c>
      <c r="L4554" s="444">
        <f t="shared" ca="1" si="187"/>
        <v>-15030296061168.627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-15030296061168.627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-62626233588.202614</v>
      </c>
      <c r="L4555" s="444">
        <f t="shared" ca="1" si="187"/>
        <v>-15092922294756.83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-15092922294756.83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-62887176228.153458</v>
      </c>
      <c r="L4556" s="444">
        <f t="shared" ca="1" si="187"/>
        <v>-15155809470984.984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-15155809470984.984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-63149206129.104103</v>
      </c>
      <c r="L4557" s="444">
        <f t="shared" ca="1" si="187"/>
        <v>-15218958677114.088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-15218958677114.088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-63412327821.308701</v>
      </c>
      <c r="L4558" s="444">
        <f t="shared" ca="1" si="187"/>
        <v>-15282371004935.396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-15282371004935.396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-63676545853.897476</v>
      </c>
      <c r="L4559" s="444">
        <f t="shared" ca="1" si="187"/>
        <v>-15346047550789.295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-15346047550789.295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-63941864794.955383</v>
      </c>
      <c r="L4560" s="444">
        <f t="shared" ca="1" si="187"/>
        <v>-15409989415584.25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-15409989415584.25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-64208289231.601051</v>
      </c>
      <c r="L4561" s="444">
        <f t="shared" ca="1" si="187"/>
        <v>-15474197704815.852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-15474197704815.852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-64475823770.06604</v>
      </c>
      <c r="L4562" s="444">
        <f t="shared" ca="1" si="187"/>
        <v>-15538673528585.918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-15538673528585.918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-64744473035.774658</v>
      </c>
      <c r="L4563" s="444">
        <f t="shared" ca="1" si="187"/>
        <v>-15603418001621.693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-15603418001621.693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-65014241673.423721</v>
      </c>
      <c r="L4564" s="444">
        <f t="shared" ca="1" si="187"/>
        <v>-15668432243295.117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-15668432243295.117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-65285134347.062988</v>
      </c>
      <c r="L4565" s="444">
        <f t="shared" ca="1" si="187"/>
        <v>-15733717377642.18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-15733717377642.18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-65557155740.175751</v>
      </c>
      <c r="L4566" s="444">
        <f t="shared" ca="1" si="187"/>
        <v>-15799274533382.355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-15799274533382.355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-65830310555.759804</v>
      </c>
      <c r="L4567" s="444">
        <f t="shared" ca="1" si="187"/>
        <v>-15865104843938.115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-15865104843938.115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-66104603516.408813</v>
      </c>
      <c r="L4568" s="444">
        <f t="shared" ca="1" si="187"/>
        <v>-15931209447454.523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-15931209447454.523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-66380039364.393837</v>
      </c>
      <c r="L4569" s="444">
        <f t="shared" ca="1" si="187"/>
        <v>-15997589486818.918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-15997589486818.918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-66656622861.745491</v>
      </c>
      <c r="L4570" s="444">
        <f t="shared" ca="1" si="187"/>
        <v>-16064246109680.664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-16064246109680.664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-66934358790.336098</v>
      </c>
      <c r="L4571" s="444">
        <f t="shared" ca="1" si="187"/>
        <v>-16131180468471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-16131180468471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-67213251951.962502</v>
      </c>
      <c r="L4572" s="444">
        <f t="shared" ca="1" si="187"/>
        <v>-16198393720422.963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-16198393720422.963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-67493307168.429008</v>
      </c>
      <c r="L4573" s="444">
        <f t="shared" ca="1" si="187"/>
        <v>-16265887027591.393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-16265887027591.393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-67774529281.630791</v>
      </c>
      <c r="L4574" s="444">
        <f t="shared" ca="1" si="187"/>
        <v>-16333661556873.023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-16333661556873.023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-68056923153.637596</v>
      </c>
      <c r="L4575" s="444">
        <f t="shared" ca="1" si="187"/>
        <v>-16401718480026.66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-16401718480026.66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-68340493666.777748</v>
      </c>
      <c r="L4576" s="444">
        <f t="shared" ca="1" si="187"/>
        <v>-16470058973693.438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-16470058973693.438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-68625245723.722656</v>
      </c>
      <c r="L4577" s="444">
        <f t="shared" ca="1" si="187"/>
        <v>-16538684219417.16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-16538684219417.16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-68911184247.571503</v>
      </c>
      <c r="L4578" s="444">
        <f t="shared" ca="1" si="187"/>
        <v>-16607595403664.732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-16607595403664.732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-69198314181.936386</v>
      </c>
      <c r="L4579" s="444">
        <f t="shared" ca="1" si="187"/>
        <v>-16676793717846.668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-16676793717846.668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-69486640491.027786</v>
      </c>
      <c r="L4580" s="444">
        <f t="shared" ca="1" si="187"/>
        <v>-16746280358337.695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-16746280358337.695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-69776168159.740402</v>
      </c>
      <c r="L4581" s="444">
        <f t="shared" ca="1" si="187"/>
        <v>-16816056526497.436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-16816056526497.436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-70066902193.739319</v>
      </c>
      <c r="L4582" s="444">
        <f t="shared" ca="1" si="187"/>
        <v>-16886123428691.176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-16886123428691.176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-70358847619.54657</v>
      </c>
      <c r="L4583" s="444">
        <f t="shared" ca="1" si="187"/>
        <v>-16956482276310.723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-16956482276310.723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-70652009484.628021</v>
      </c>
      <c r="L4584" s="444">
        <f t="shared" ca="1" si="187"/>
        <v>-17027134285795.352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-17027134285795.352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-70946392857.480637</v>
      </c>
      <c r="L4585" s="444">
        <f t="shared" ca="1" si="187"/>
        <v>-17098080678652.832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-17098080678652.832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-71242002827.720139</v>
      </c>
      <c r="L4586" s="444">
        <f t="shared" ca="1" si="187"/>
        <v>-17169322681480.553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-17169322681480.553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-71538844506.168976</v>
      </c>
      <c r="L4587" s="444">
        <f t="shared" ca="1" si="187"/>
        <v>-17240861525986.723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-17240861525986.723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-71836923024.944672</v>
      </c>
      <c r="L4588" s="444">
        <f t="shared" ca="1" si="187"/>
        <v>-17312698449011.668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-17312698449011.668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-72136243537.54863</v>
      </c>
      <c r="L4589" s="444">
        <f t="shared" ca="1" si="187"/>
        <v>-17384834692549.217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-17384834692549.217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-72436811218.955078</v>
      </c>
      <c r="L4590" s="444">
        <f t="shared" ca="1" si="187"/>
        <v>-17457271503768.172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-17457271503768.172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-72738631265.700714</v>
      </c>
      <c r="L4591" s="444">
        <f t="shared" ca="1" si="187"/>
        <v>-17530010135033.873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-17530010135033.873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-73041708895.974472</v>
      </c>
      <c r="L4592" s="444">
        <f t="shared" ca="1" si="187"/>
        <v>-17603051843929.848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-17603051843929.848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-73346049349.707703</v>
      </c>
      <c r="L4593" s="444">
        <f t="shared" ca="1" si="187"/>
        <v>-17676397893279.555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-17676397893279.555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-73651657888.66481</v>
      </c>
      <c r="L4594" s="444">
        <f t="shared" ca="1" si="187"/>
        <v>-17750049551168.219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-17750049551168.219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-73958539796.534241</v>
      </c>
      <c r="L4595" s="444">
        <f t="shared" ca="1" si="187"/>
        <v>-17824008090964.754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-17824008090964.754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-74266700379.019806</v>
      </c>
      <c r="L4596" s="444">
        <f t="shared" ca="1" si="187"/>
        <v>-17898274791343.773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-17898274791343.773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-74576144963.932388</v>
      </c>
      <c r="L4597" s="444">
        <f t="shared" ca="1" si="187"/>
        <v>-17972850936307.707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-17972850936307.707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-74886878901.282104</v>
      </c>
      <c r="L4598" s="444">
        <f t="shared" ref="L4598:L4852" ca="1" si="192">I4598-J4598+K4598</f>
        <v>-18047737815208.988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-18047737815208.988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-75198907563.370789</v>
      </c>
      <c r="L4599" s="444">
        <f t="shared" ca="1" si="192"/>
        <v>-18122936722772.359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-18122936722772.359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-75512236344.884827</v>
      </c>
      <c r="L4600" s="444">
        <f t="shared" ca="1" si="192"/>
        <v>-18198448959117.246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-18198448959117.246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-75826870662.988525</v>
      </c>
      <c r="L4601" s="444">
        <f t="shared" ca="1" si="192"/>
        <v>-18274275829780.234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-18274275829780.234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-76142815957.417648</v>
      </c>
      <c r="L4602" s="444">
        <f t="shared" ca="1" si="192"/>
        <v>-18350418645737.652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-18350418645737.652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-76460077690.573547</v>
      </c>
      <c r="L4603" s="444">
        <f t="shared" ca="1" si="192"/>
        <v>-18426878723428.227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-18426878723428.227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-76778661347.617615</v>
      </c>
      <c r="L4604" s="444">
        <f t="shared" ca="1" si="192"/>
        <v>-18503657384775.844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-18503657384775.844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-77098572436.56601</v>
      </c>
      <c r="L4605" s="444">
        <f t="shared" ca="1" si="192"/>
        <v>-18580755957212.41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-18580755957212.41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-77419816488.38504</v>
      </c>
      <c r="L4606" s="444">
        <f t="shared" ca="1" si="192"/>
        <v>-18658175773700.797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-18658175773700.797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-77742399057.086655</v>
      </c>
      <c r="L4607" s="444">
        <f t="shared" ca="1" si="192"/>
        <v>-18735918172757.883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-18735918172757.883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-78066325719.824509</v>
      </c>
      <c r="L4608" s="444">
        <f t="shared" ca="1" si="192"/>
        <v>-18813984498477.707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-18813984498477.707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-78391602076.990448</v>
      </c>
      <c r="L4609" s="444">
        <f t="shared" ca="1" si="192"/>
        <v>-18892376100554.699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-18892376100554.699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-78718233752.311249</v>
      </c>
      <c r="L4610" s="444">
        <f t="shared" ca="1" si="192"/>
        <v>-18971094334307.012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-18971094334307.012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-79046226392.945877</v>
      </c>
      <c r="L4611" s="444">
        <f t="shared" ca="1" si="192"/>
        <v>-19050140560699.957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-19050140560699.957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-79375585669.58316</v>
      </c>
      <c r="L4612" s="444">
        <f t="shared" ca="1" si="192"/>
        <v>-19129516146369.539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-19129516146369.539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-79706317276.539749</v>
      </c>
      <c r="L4613" s="444">
        <f t="shared" ca="1" si="192"/>
        <v>-19209222463646.078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-19209222463646.078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-80038426931.858658</v>
      </c>
      <c r="L4614" s="444">
        <f t="shared" ca="1" si="192"/>
        <v>-19289260890577.938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-19289260890577.938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-80371920377.408066</v>
      </c>
      <c r="L4615" s="444">
        <f t="shared" ca="1" si="192"/>
        <v>-19369632810955.344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-19369632810955.344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-80706803378.980591</v>
      </c>
      <c r="L4616" s="444">
        <f t="shared" ca="1" si="192"/>
        <v>-19450339614334.324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-19450339614334.324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-81043081726.393021</v>
      </c>
      <c r="L4617" s="444">
        <f t="shared" ca="1" si="192"/>
        <v>-19531382696060.719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-19531382696060.719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-81380761233.586334</v>
      </c>
      <c r="L4618" s="444">
        <f t="shared" ca="1" si="192"/>
        <v>-19612763457294.305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-19612763457294.305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-81719847738.726273</v>
      </c>
      <c r="L4619" s="444">
        <f t="shared" ca="1" si="192"/>
        <v>-19694483305033.031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-19694483305033.031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-82060347104.304291</v>
      </c>
      <c r="L4620" s="444">
        <f t="shared" ca="1" si="192"/>
        <v>-19776543652137.336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-19776543652137.336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-82402265217.238892</v>
      </c>
      <c r="L4621" s="444">
        <f t="shared" ca="1" si="192"/>
        <v>-19858945917354.574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-19858945917354.574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-82745607988.977386</v>
      </c>
      <c r="L4622" s="444">
        <f t="shared" ca="1" si="192"/>
        <v>-19941691525343.551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-19941691525343.551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-83090381355.598129</v>
      </c>
      <c r="L4623" s="444">
        <f t="shared" ca="1" si="192"/>
        <v>-20024781906699.148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-20024781906699.148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-83436591277.913116</v>
      </c>
      <c r="L4624" s="444">
        <f t="shared" ca="1" si="192"/>
        <v>-20108218497977.063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-20108218497977.063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-83784243741.571091</v>
      </c>
      <c r="L4625" s="444">
        <f t="shared" ca="1" si="192"/>
        <v>-20192002741718.633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-20192002741718.633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-84133344757.160965</v>
      </c>
      <c r="L4626" s="444">
        <f t="shared" ca="1" si="192"/>
        <v>-20276136086475.793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-20276136086475.793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-84483900360.315796</v>
      </c>
      <c r="L4627" s="444">
        <f t="shared" ca="1" si="192"/>
        <v>-20360619986836.109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-20360619986836.109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-84835916611.817123</v>
      </c>
      <c r="L4628" s="444">
        <f t="shared" ca="1" si="192"/>
        <v>-20445455903447.926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-20445455903447.926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-85189399597.699692</v>
      </c>
      <c r="L4629" s="444">
        <f t="shared" ca="1" si="192"/>
        <v>-20530645303045.625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-20530645303045.625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-85544355429.356766</v>
      </c>
      <c r="L4630" s="444">
        <f t="shared" ca="1" si="192"/>
        <v>-20616189658474.98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-20616189658474.98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-85900790243.645752</v>
      </c>
      <c r="L4631" s="444">
        <f t="shared" ca="1" si="192"/>
        <v>-20702090448718.625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-20702090448718.625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-86258710202.994263</v>
      </c>
      <c r="L4632" s="444">
        <f t="shared" ca="1" si="192"/>
        <v>-20788349158921.621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-20788349158921.621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-86618121495.50676</v>
      </c>
      <c r="L4633" s="444">
        <f t="shared" ca="1" si="192"/>
        <v>-20874967280417.129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-20874967280417.129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-86979030335.071365</v>
      </c>
      <c r="L4634" s="444">
        <f t="shared" ca="1" si="192"/>
        <v>-20961946310752.199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-20961946310752.199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-87341442961.467499</v>
      </c>
      <c r="L4635" s="444">
        <f t="shared" ca="1" si="192"/>
        <v>-21049287753713.668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-21049287753713.668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-87705365640.473618</v>
      </c>
      <c r="L4636" s="444">
        <f t="shared" ca="1" si="192"/>
        <v>-21136993119354.141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-21136993119354.141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-88070804663.975586</v>
      </c>
      <c r="L4637" s="444">
        <f t="shared" ca="1" si="192"/>
        <v>-21225063924018.117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-21225063924018.117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-88437766350.075485</v>
      </c>
      <c r="L4638" s="444">
        <f t="shared" ca="1" si="192"/>
        <v>-21313501690368.191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-21313501690368.191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-88806257043.20079</v>
      </c>
      <c r="L4639" s="444">
        <f t="shared" ca="1" si="192"/>
        <v>-21402307947411.391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-21402307947411.391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-89176283114.214127</v>
      </c>
      <c r="L4640" s="444">
        <f t="shared" ca="1" si="192"/>
        <v>-21491484230525.605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-21491484230525.605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-89547850960.523361</v>
      </c>
      <c r="L4641" s="444">
        <f t="shared" ca="1" si="192"/>
        <v>-21581032081486.129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-21581032081486.129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-89920967006.1922</v>
      </c>
      <c r="L4642" s="444">
        <f t="shared" ca="1" si="192"/>
        <v>-21670953048492.32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-21670953048492.32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-90295637702.051331</v>
      </c>
      <c r="L4643" s="444">
        <f t="shared" ca="1" si="192"/>
        <v>-21761248686194.371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-21761248686194.371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-90671869525.809875</v>
      </c>
      <c r="L4644" s="444">
        <f t="shared" ca="1" si="192"/>
        <v>-21851920555720.18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-21851920555720.18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-91049668982.167419</v>
      </c>
      <c r="L4645" s="444">
        <f t="shared" ca="1" si="192"/>
        <v>-21942970224702.348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-21942970224702.348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-91429042602.926453</v>
      </c>
      <c r="L4646" s="444">
        <f t="shared" ca="1" si="192"/>
        <v>-22034399267305.273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-22034399267305.273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-91809996947.105301</v>
      </c>
      <c r="L4647" s="444">
        <f t="shared" ca="1" si="192"/>
        <v>-22126209264252.379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-22126209264252.379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-92192538601.051575</v>
      </c>
      <c r="L4648" s="444">
        <f t="shared" ca="1" si="192"/>
        <v>-22218401802853.43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-22218401802853.43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-92576674178.555954</v>
      </c>
      <c r="L4649" s="444">
        <f t="shared" ca="1" si="192"/>
        <v>-22310978477031.984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-22310978477031.984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-92962410320.966599</v>
      </c>
      <c r="L4650" s="444">
        <f t="shared" ca="1" si="192"/>
        <v>-22403940887352.949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-22403940887352.949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-93349753697.303955</v>
      </c>
      <c r="L4651" s="444">
        <f t="shared" ca="1" si="192"/>
        <v>-22497290641050.254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-22497290641050.254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-93738711004.376053</v>
      </c>
      <c r="L4652" s="444">
        <f t="shared" ca="1" si="192"/>
        <v>-22591029352054.629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-22591029352054.629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-94129288966.894287</v>
      </c>
      <c r="L4653" s="444">
        <f t="shared" ca="1" si="192"/>
        <v>-22685158641021.523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-22685158641021.523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-94521494337.589676</v>
      </c>
      <c r="L4654" s="444">
        <f t="shared" ca="1" si="192"/>
        <v>-22779680135359.113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-22779680135359.113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-94915333897.329636</v>
      </c>
      <c r="L4655" s="444">
        <f t="shared" ca="1" si="192"/>
        <v>-22874595469256.441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-22874595469256.441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-95310814455.235168</v>
      </c>
      <c r="L4656" s="444">
        <f t="shared" ca="1" si="192"/>
        <v>-22969906283711.676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-22969906283711.676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-95707942848.798645</v>
      </c>
      <c r="L4657" s="444">
        <f t="shared" ca="1" si="192"/>
        <v>-23065614226560.473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-23065614226560.473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-96106725944.001968</v>
      </c>
      <c r="L4658" s="444">
        <f t="shared" ca="1" si="192"/>
        <v>-23161720952504.477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-23161720952504.477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-96507170635.435318</v>
      </c>
      <c r="L4659" s="444">
        <f t="shared" ca="1" si="192"/>
        <v>-23258228123139.91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-23258228123139.91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-96909283846.41629</v>
      </c>
      <c r="L4660" s="444">
        <f t="shared" ca="1" si="192"/>
        <v>-23355137406986.328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-23355137406986.328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-97313072529.109695</v>
      </c>
      <c r="L4661" s="444">
        <f t="shared" ca="1" si="192"/>
        <v>-23452450479515.438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-23452450479515.438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-97718543664.647659</v>
      </c>
      <c r="L4662" s="444">
        <f t="shared" ca="1" si="192"/>
        <v>-23550169023180.086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-23550169023180.086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-98125704263.250351</v>
      </c>
      <c r="L4663" s="444">
        <f t="shared" ca="1" si="192"/>
        <v>-23648294727443.336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-23648294727443.336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-98534561364.347229</v>
      </c>
      <c r="L4664" s="444">
        <f t="shared" ca="1" si="192"/>
        <v>-23746829288807.684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-23746829288807.684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-98945122036.698685</v>
      </c>
      <c r="L4665" s="444">
        <f t="shared" ca="1" si="192"/>
        <v>-23845774410844.383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-23845774410844.383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-99357393378.518265</v>
      </c>
      <c r="L4666" s="444">
        <f t="shared" ca="1" si="192"/>
        <v>-23945131804222.902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-23945131804222.902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-99771382517.595428</v>
      </c>
      <c r="L4667" s="444">
        <f t="shared" ca="1" si="192"/>
        <v>-24044903186740.496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-24044903186740.496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-100187096611.41873</v>
      </c>
      <c r="L4668" s="444">
        <f t="shared" ca="1" si="192"/>
        <v>-24145090283351.914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-24145090283351.914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-100604542847.29964</v>
      </c>
      <c r="L4669" s="444">
        <f t="shared" ca="1" si="192"/>
        <v>-24245694826199.215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-24245694826199.215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-101023728442.49673</v>
      </c>
      <c r="L4670" s="444">
        <f t="shared" ca="1" si="192"/>
        <v>-24346718554641.711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-24346718554641.711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-101444660644.34045</v>
      </c>
      <c r="L4671" s="444">
        <f t="shared" ca="1" si="192"/>
        <v>-24448163215286.051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-24448163215286.051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-101867346730.35855</v>
      </c>
      <c r="L4672" s="444">
        <f t="shared" ca="1" si="192"/>
        <v>-24550030562016.41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-24550030562016.41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-102291794008.4017</v>
      </c>
      <c r="L4673" s="444">
        <f t="shared" ca="1" si="192"/>
        <v>-24652322356024.813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-24652322356024.813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-102718009816.77005</v>
      </c>
      <c r="L4674" s="444">
        <f t="shared" ca="1" si="192"/>
        <v>-24755040365841.582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-24755040365841.582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-103146001524.33992</v>
      </c>
      <c r="L4675" s="444">
        <f t="shared" ca="1" si="192"/>
        <v>-24858186367365.922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-24858186367365.922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-103575776530.69135</v>
      </c>
      <c r="L4676" s="444">
        <f t="shared" ca="1" si="192"/>
        <v>-24961762143896.613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-24961762143896.613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-104007342266.23589</v>
      </c>
      <c r="L4677" s="444">
        <f t="shared" ca="1" si="192"/>
        <v>-25065769486162.848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-25065769486162.848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-104440706192.3452</v>
      </c>
      <c r="L4678" s="444">
        <f t="shared" ca="1" si="192"/>
        <v>-25170210192355.191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-25170210192355.191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-104875875801.47997</v>
      </c>
      <c r="L4679" s="444">
        <f t="shared" ca="1" si="192"/>
        <v>-25275086068156.672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-25275086068156.672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-105312858617.31946</v>
      </c>
      <c r="L4680" s="444">
        <f t="shared" ca="1" si="192"/>
        <v>-25380398926773.992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-25380398926773.992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-105751662194.89163</v>
      </c>
      <c r="L4681" s="444">
        <f t="shared" ca="1" si="192"/>
        <v>-25486150588968.883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-25486150588968.883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-106192294120.70367</v>
      </c>
      <c r="L4682" s="444">
        <f t="shared" ca="1" si="192"/>
        <v>-25592342883089.586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-25592342883089.586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-106634762012.87328</v>
      </c>
      <c r="L4683" s="444">
        <f t="shared" ca="1" si="192"/>
        <v>-25698977645102.461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-25698977645102.461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-107079073521.26025</v>
      </c>
      <c r="L4684" s="444">
        <f t="shared" ca="1" si="192"/>
        <v>-25806056718623.723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-25806056718623.723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-107525236327.59885</v>
      </c>
      <c r="L4685" s="444">
        <f t="shared" ca="1" si="192"/>
        <v>-25913581954951.32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-25913581954951.32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-107973258145.63049</v>
      </c>
      <c r="L4686" s="444">
        <f t="shared" ca="1" si="192"/>
        <v>-26021555213096.949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-26021555213096.949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-108423146721.23729</v>
      </c>
      <c r="L4687" s="444">
        <f t="shared" ca="1" si="192"/>
        <v>-26129978359818.188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-26129978359818.188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-108874909832.57578</v>
      </c>
      <c r="L4688" s="444">
        <f t="shared" ca="1" si="192"/>
        <v>-26238853269650.762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-26238853269650.762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-109328555290.2115</v>
      </c>
      <c r="L4689" s="444">
        <f t="shared" ca="1" si="192"/>
        <v>-26348181824940.973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-26348181824940.973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-109784090937.25406</v>
      </c>
      <c r="L4690" s="444">
        <f t="shared" ca="1" si="192"/>
        <v>-26457965915878.227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-26457965915878.227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-110241524649.49261</v>
      </c>
      <c r="L4691" s="444">
        <f t="shared" ca="1" si="192"/>
        <v>-26568207440527.719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-26568207440527.719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-110700864335.53217</v>
      </c>
      <c r="L4692" s="444">
        <f t="shared" ca="1" si="192"/>
        <v>-26678908304863.25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-26678908304863.25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-111162117936.93021</v>
      </c>
      <c r="L4693" s="444">
        <f t="shared" ca="1" si="192"/>
        <v>-26790070422800.18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-26790070422800.18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-111625293428.33408</v>
      </c>
      <c r="L4694" s="444">
        <f t="shared" ca="1" si="192"/>
        <v>-26901695716228.516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-26901695716228.516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-112090398817.61882</v>
      </c>
      <c r="L4695" s="444">
        <f t="shared" ca="1" si="192"/>
        <v>-27013786115046.133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-27013786115046.133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-112557442146.02556</v>
      </c>
      <c r="L4696" s="444">
        <f t="shared" ca="1" si="192"/>
        <v>-27126343557192.16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-27126343557192.16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-113026431488.30066</v>
      </c>
      <c r="L4697" s="444">
        <f t="shared" ca="1" si="192"/>
        <v>-27239369988680.461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-27239369988680.461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-113497374952.83525</v>
      </c>
      <c r="L4698" s="444">
        <f t="shared" ca="1" si="192"/>
        <v>-27352867363633.297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-27352867363633.297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-113970280681.8054</v>
      </c>
      <c r="L4699" s="444">
        <f t="shared" ca="1" si="192"/>
        <v>-27466837644315.102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-27466837644315.102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-114445156851.31293</v>
      </c>
      <c r="L4700" s="444">
        <f t="shared" ca="1" si="192"/>
        <v>-27581282801166.414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-27581282801166.414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-114922011671.52673</v>
      </c>
      <c r="L4701" s="444">
        <f t="shared" ca="1" si="192"/>
        <v>-27696204812837.941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-27696204812837.941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-115400853386.82475</v>
      </c>
      <c r="L4702" s="444">
        <f t="shared" ca="1" si="192"/>
        <v>-27811605666224.766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-27811605666224.766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-115881690275.93651</v>
      </c>
      <c r="L4703" s="444">
        <f t="shared" ca="1" si="192"/>
        <v>-27927487356500.703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-27927487356500.703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-116364530652.08627</v>
      </c>
      <c r="L4704" s="444">
        <f t="shared" ca="1" si="192"/>
        <v>-28043851887152.789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-28043851887152.789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-116849382863.13661</v>
      </c>
      <c r="L4705" s="444">
        <f t="shared" ca="1" si="192"/>
        <v>-28160701270015.926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-28160701270015.926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-117336255291.73302</v>
      </c>
      <c r="L4706" s="444">
        <f t="shared" ca="1" si="192"/>
        <v>-28278037525307.66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-28278037525307.66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-117825156355.44858</v>
      </c>
      <c r="L4707" s="444">
        <f t="shared" ca="1" si="192"/>
        <v>-28395862681663.109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-28395862681663.109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-118316094506.92963</v>
      </c>
      <c r="L4708" s="444">
        <f t="shared" ca="1" si="192"/>
        <v>-28514178776170.039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-28514178776170.039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-118809078234.04182</v>
      </c>
      <c r="L4709" s="444">
        <f t="shared" ca="1" si="192"/>
        <v>-28632987854404.082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-28632987854404.082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-119304116060.01701</v>
      </c>
      <c r="L4710" s="444">
        <f t="shared" ca="1" si="192"/>
        <v>-28752291970464.098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-28752291970464.098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-119801216543.6004</v>
      </c>
      <c r="L4711" s="444">
        <f t="shared" ca="1" si="192"/>
        <v>-28872093187007.699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-28872093187007.699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-120300388279.19875</v>
      </c>
      <c r="L4712" s="444">
        <f t="shared" ca="1" si="192"/>
        <v>-28992393575286.898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-28992393575286.898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-120801639897.02876</v>
      </c>
      <c r="L4713" s="444">
        <f t="shared" ca="1" si="192"/>
        <v>-29113195215183.926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-29113195215183.926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-121304980063.26636</v>
      </c>
      <c r="L4714" s="444">
        <f t="shared" ca="1" si="192"/>
        <v>-29234500195247.191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-29234500195247.191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-121810417480.19661</v>
      </c>
      <c r="L4715" s="444">
        <f t="shared" ca="1" si="192"/>
        <v>-29356310612727.387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-29356310612727.387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-122317960886.36412</v>
      </c>
      <c r="L4716" s="444">
        <f t="shared" ca="1" si="192"/>
        <v>-29478628573613.75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-29478628573613.75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-122827619056.72397</v>
      </c>
      <c r="L4717" s="444">
        <f t="shared" ca="1" si="192"/>
        <v>-29601456192670.473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-29601456192670.473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-123339400802.79362</v>
      </c>
      <c r="L4718" s="444">
        <f t="shared" ca="1" si="192"/>
        <v>-29724795593473.266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-29724795593473.266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-123853314972.80525</v>
      </c>
      <c r="L4719" s="444">
        <f t="shared" ca="1" si="192"/>
        <v>-29848648908446.07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-29848648908446.07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-124369370451.85863</v>
      </c>
      <c r="L4720" s="444">
        <f t="shared" ca="1" si="192"/>
        <v>-29973018278897.93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-29973018278897.93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-124887576162.07471</v>
      </c>
      <c r="L4721" s="444">
        <f t="shared" ca="1" si="192"/>
        <v>-30097905855060.004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-30097905855060.004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-125407941062.75002</v>
      </c>
      <c r="L4722" s="444">
        <f t="shared" ca="1" si="192"/>
        <v>-30223313796122.754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-30223313796122.754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-125930474150.51149</v>
      </c>
      <c r="L4723" s="444">
        <f t="shared" ca="1" si="192"/>
        <v>-30349244270273.266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-30349244270273.266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-126455184459.47194</v>
      </c>
      <c r="L4724" s="444">
        <f t="shared" ca="1" si="192"/>
        <v>-30475699454732.738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-30475699454732.738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-126982081061.38643</v>
      </c>
      <c r="L4725" s="444">
        <f t="shared" ca="1" si="192"/>
        <v>-30602681535794.125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-30602681535794.125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-127511173065.80885</v>
      </c>
      <c r="L4726" s="444">
        <f t="shared" ca="1" si="192"/>
        <v>-30730192708859.934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-30730192708859.934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-128042469620.24973</v>
      </c>
      <c r="L4727" s="444">
        <f t="shared" ca="1" si="192"/>
        <v>-30858235178480.184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-30858235178480.184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-128575979910.33409</v>
      </c>
      <c r="L4728" s="444">
        <f t="shared" ca="1" si="192"/>
        <v>-30986811158390.52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-30986811158390.52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-129111713159.96049</v>
      </c>
      <c r="L4729" s="444">
        <f t="shared" ca="1" si="192"/>
        <v>-31115922871550.48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-31115922871550.48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-129649678631.46033</v>
      </c>
      <c r="L4730" s="444">
        <f t="shared" ca="1" si="192"/>
        <v>-31245572550181.941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-31245572550181.941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-130189885625.7581</v>
      </c>
      <c r="L4731" s="444">
        <f t="shared" ca="1" si="192"/>
        <v>-31375762435807.699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-31375762435807.699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-130732343482.53207</v>
      </c>
      <c r="L4732" s="444">
        <f t="shared" ca="1" si="192"/>
        <v>-31506494779290.23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-31506494779290.23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-131277061580.37595</v>
      </c>
      <c r="L4733" s="444">
        <f t="shared" ca="1" si="192"/>
        <v>-31637771840870.605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-31637771840870.605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-131824049336.96083</v>
      </c>
      <c r="L4734" s="444">
        <f t="shared" ca="1" si="192"/>
        <v>-31769595890207.566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-31769595890207.566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-132373316209.19818</v>
      </c>
      <c r="L4735" s="444">
        <f t="shared" ca="1" si="192"/>
        <v>-31901969206416.766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-31901969206416.766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-132924871693.40318</v>
      </c>
      <c r="L4736" s="444">
        <f t="shared" ca="1" si="192"/>
        <v>-32034894078110.168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-32034894078110.168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-133478725325.45903</v>
      </c>
      <c r="L4737" s="444">
        <f t="shared" ca="1" si="192"/>
        <v>-32168372803435.629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-32168372803435.629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-134034886680.98178</v>
      </c>
      <c r="L4738" s="444">
        <f t="shared" ca="1" si="192"/>
        <v>-32302407690116.609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-32302407690116.609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-134593365375.48589</v>
      </c>
      <c r="L4739" s="444">
        <f t="shared" ca="1" si="192"/>
        <v>-32437001055492.094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-32437001055492.094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-135154171064.5504</v>
      </c>
      <c r="L4740" s="444">
        <f t="shared" ca="1" si="192"/>
        <v>-32572155226556.645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-32572155226556.645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-135717313443.98602</v>
      </c>
      <c r="L4741" s="444">
        <f t="shared" ca="1" si="192"/>
        <v>-32707872540000.629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-32707872540000.629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-136282802250.00262</v>
      </c>
      <c r="L4742" s="444">
        <f t="shared" ca="1" si="192"/>
        <v>-32844155342250.633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-32844155342250.633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-136850647259.37762</v>
      </c>
      <c r="L4743" s="444">
        <f t="shared" ca="1" si="192"/>
        <v>-32981005989510.012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-32981005989510.012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-137420858289.62505</v>
      </c>
      <c r="L4744" s="444">
        <f t="shared" ca="1" si="192"/>
        <v>-33118426847799.637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-33118426847799.637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-137993445199.16513</v>
      </c>
      <c r="L4745" s="444">
        <f t="shared" ca="1" si="192"/>
        <v>-33256420292998.801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-33256420292998.801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-138568417887.495</v>
      </c>
      <c r="L4746" s="444">
        <f t="shared" ca="1" si="192"/>
        <v>-33394988710886.297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-33394988710886.297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-139145786295.35956</v>
      </c>
      <c r="L4747" s="444">
        <f t="shared" ca="1" si="192"/>
        <v>-33534134497181.656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-33534134497181.656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-139725560404.92355</v>
      </c>
      <c r="L4748" s="444">
        <f t="shared" ca="1" si="192"/>
        <v>-33673860057586.578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-33673860057586.578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-140307750239.94409</v>
      </c>
      <c r="L4749" s="444">
        <f t="shared" ca="1" si="192"/>
        <v>-33814167807826.523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-33814167807826.523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-140892365865.94385</v>
      </c>
      <c r="L4750" s="444">
        <f t="shared" ca="1" si="192"/>
        <v>-33955060173692.469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-33955060173692.469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-141479417390.38525</v>
      </c>
      <c r="L4751" s="444">
        <f t="shared" ca="1" si="192"/>
        <v>-34096539591082.855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-34096539591082.855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-142068914962.84521</v>
      </c>
      <c r="L4752" s="444">
        <f t="shared" ca="1" si="192"/>
        <v>-34238608506045.699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-34238608506045.699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-142660868775.1904</v>
      </c>
      <c r="L4753" s="444">
        <f t="shared" ca="1" si="192"/>
        <v>-34381269374820.891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-34381269374820.891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-143255289061.75372</v>
      </c>
      <c r="L4754" s="444">
        <f t="shared" ca="1" si="192"/>
        <v>-34524524663882.645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-34524524663882.645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-143852186099.51102</v>
      </c>
      <c r="L4755" s="444">
        <f t="shared" ca="1" si="192"/>
        <v>-34668376849982.156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-34668376849982.156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-144451570208.25897</v>
      </c>
      <c r="L4756" s="444">
        <f t="shared" ca="1" si="192"/>
        <v>-34812828420190.414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-34812828420190.414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-145053451750.7934</v>
      </c>
      <c r="L4757" s="444">
        <f t="shared" ca="1" si="192"/>
        <v>-34957881871941.207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-34957881871941.207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-145657841133.08835</v>
      </c>
      <c r="L4758" s="444">
        <f t="shared" ca="1" si="192"/>
        <v>-35103539713074.297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-35103539713074.297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-146264748804.47623</v>
      </c>
      <c r="L4759" s="444">
        <f t="shared" ca="1" si="192"/>
        <v>-35249804461878.773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-35249804461878.773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-146874185257.82822</v>
      </c>
      <c r="L4760" s="444">
        <f t="shared" ca="1" si="192"/>
        <v>-35396678647136.602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-35396678647136.602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-147486161029.73584</v>
      </c>
      <c r="L4761" s="444">
        <f t="shared" ca="1" si="192"/>
        <v>-35544164808166.336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-35544164808166.336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-148100686700.69305</v>
      </c>
      <c r="L4762" s="444">
        <f t="shared" ca="1" si="192"/>
        <v>-35692265494867.031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-35692265494867.031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-148717772895.2793</v>
      </c>
      <c r="L4763" s="444">
        <f t="shared" ca="1" si="192"/>
        <v>-35840983267762.313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-35840983267762.313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-149337430282.34296</v>
      </c>
      <c r="L4764" s="444">
        <f t="shared" ca="1" si="192"/>
        <v>-35990320698044.656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-35990320698044.656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-149959669575.18607</v>
      </c>
      <c r="L4765" s="444">
        <f t="shared" ca="1" si="192"/>
        <v>-36140280367619.844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-36140280367619.844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-150584501531.74936</v>
      </c>
      <c r="L4766" s="444">
        <f t="shared" ca="1" si="192"/>
        <v>-36290864869151.594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-36290864869151.594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-151211936954.79831</v>
      </c>
      <c r="L4767" s="444">
        <f t="shared" ca="1" si="192"/>
        <v>-36442076806106.391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-36442076806106.391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-151841986692.10995</v>
      </c>
      <c r="L4768" s="444">
        <f t="shared" ca="1" si="192"/>
        <v>-36593918792798.5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-36593918792798.5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-152474661636.6604</v>
      </c>
      <c r="L4769" s="444">
        <f t="shared" ca="1" si="192"/>
        <v>-36746393454435.164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-36746393454435.164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-153109972726.81317</v>
      </c>
      <c r="L4770" s="444">
        <f t="shared" ca="1" si="192"/>
        <v>-36899503427161.977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-36899503427161.977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-153747930946.50824</v>
      </c>
      <c r="L4771" s="444">
        <f t="shared" ca="1" si="192"/>
        <v>-37053251358108.484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-37053251358108.484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-154388547325.45203</v>
      </c>
      <c r="L4772" s="444">
        <f t="shared" ca="1" si="192"/>
        <v>-37207639905433.938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-37207639905433.938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-155031832939.30807</v>
      </c>
      <c r="L4773" s="444">
        <f t="shared" ca="1" si="192"/>
        <v>-37362671738373.242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-37362671738373.242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-155677798909.88852</v>
      </c>
      <c r="L4774" s="444">
        <f t="shared" ca="1" si="192"/>
        <v>-37518349537283.133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-37518349537283.133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-156326456405.34637</v>
      </c>
      <c r="L4775" s="444">
        <f t="shared" ca="1" si="192"/>
        <v>-37674675993688.477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-37674675993688.477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-156977816640.36865</v>
      </c>
      <c r="L4776" s="444">
        <f t="shared" ca="1" si="192"/>
        <v>-37831653810328.844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-37831653810328.844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-157631890876.37018</v>
      </c>
      <c r="L4777" s="444">
        <f t="shared" ca="1" si="192"/>
        <v>-37989285701205.211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-37989285701205.211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-158288690421.68839</v>
      </c>
      <c r="L4778" s="444">
        <f t="shared" ca="1" si="192"/>
        <v>-38147574391626.898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-38147574391626.898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-158948226631.77875</v>
      </c>
      <c r="L4779" s="444">
        <f t="shared" ca="1" si="192"/>
        <v>-38306522618258.68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-38306522618258.68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-159610510909.41116</v>
      </c>
      <c r="L4780" s="444">
        <f t="shared" ca="1" si="192"/>
        <v>-38466133129168.094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-38466133129168.094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-160275554704.86707</v>
      </c>
      <c r="L4781" s="444">
        <f t="shared" ca="1" si="192"/>
        <v>-38626408683872.961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-38626408683872.961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-160943369516.13733</v>
      </c>
      <c r="L4782" s="444">
        <f t="shared" ca="1" si="192"/>
        <v>-38787352053389.102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-38787352053389.102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-161613966889.12125</v>
      </c>
      <c r="L4783" s="444">
        <f t="shared" ca="1" si="192"/>
        <v>-38948966020278.227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-38948966020278.227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-162287358417.82593</v>
      </c>
      <c r="L4784" s="444">
        <f t="shared" ca="1" si="192"/>
        <v>-39111253378696.055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-39111253378696.055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-162963555744.56689</v>
      </c>
      <c r="L4785" s="444">
        <f t="shared" ca="1" si="192"/>
        <v>-39274216934440.625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-39274216934440.625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-163642570560.16928</v>
      </c>
      <c r="L4786" s="444">
        <f t="shared" ca="1" si="192"/>
        <v>-39437859505000.797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-39437859505000.797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-164324414604.16998</v>
      </c>
      <c r="L4787" s="444">
        <f t="shared" ca="1" si="192"/>
        <v>-39602183919604.969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-39602183919604.969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-165009099665.02069</v>
      </c>
      <c r="L4788" s="444">
        <f t="shared" ca="1" si="192"/>
        <v>-39767193019269.992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-39767193019269.992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-165696637580.29163</v>
      </c>
      <c r="L4789" s="444">
        <f t="shared" ca="1" si="192"/>
        <v>-39932889656850.281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-39932889656850.281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-166387040236.87616</v>
      </c>
      <c r="L4790" s="444">
        <f t="shared" ca="1" si="192"/>
        <v>-40099276697087.156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-40099276697087.156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-167080319571.19647</v>
      </c>
      <c r="L4791" s="444">
        <f t="shared" ca="1" si="192"/>
        <v>-40266357016658.352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-40266357016658.352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-167776487569.40979</v>
      </c>
      <c r="L4792" s="444">
        <f t="shared" ca="1" si="192"/>
        <v>-40434133504227.758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-40434133504227.758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-168475556267.61566</v>
      </c>
      <c r="L4793" s="444">
        <f t="shared" ca="1" si="192"/>
        <v>-40602609060495.375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-40602609060495.375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-169177537752.06406</v>
      </c>
      <c r="L4794" s="444">
        <f t="shared" ca="1" si="192"/>
        <v>-40771786598247.438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-40771786598247.438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-169882444159.36432</v>
      </c>
      <c r="L4795" s="444">
        <f t="shared" ca="1" si="192"/>
        <v>-40941669042406.805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-40941669042406.805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-170590287676.69501</v>
      </c>
      <c r="L4796" s="444">
        <f t="shared" ca="1" si="192"/>
        <v>-41112259330083.5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-41112259330083.5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-171301080542.01459</v>
      </c>
      <c r="L4797" s="444">
        <f t="shared" ca="1" si="192"/>
        <v>-41283560410625.516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-41283560410625.516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-172014835044.27298</v>
      </c>
      <c r="L4798" s="444">
        <f t="shared" ca="1" si="192"/>
        <v>-41455575245669.789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-41455575245669.789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-172731563523.62411</v>
      </c>
      <c r="L4799" s="444">
        <f t="shared" ca="1" si="192"/>
        <v>-41628306809193.414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-41628306809193.414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-173451278371.63922</v>
      </c>
      <c r="L4800" s="444">
        <f t="shared" ca="1" si="192"/>
        <v>-41801758087565.055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-41801758087565.055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-174173992031.52106</v>
      </c>
      <c r="L4801" s="444">
        <f t="shared" ca="1" si="192"/>
        <v>-41975932079596.578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-41975932079596.578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-174899716998.31906</v>
      </c>
      <c r="L4802" s="444">
        <f t="shared" ca="1" si="192"/>
        <v>-42150831796594.898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-42150831796594.898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-175628465819.14542</v>
      </c>
      <c r="L4803" s="444">
        <f t="shared" ca="1" si="192"/>
        <v>-42326460262414.047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-42326460262414.047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-176360251093.39185</v>
      </c>
      <c r="L4804" s="444">
        <f t="shared" ca="1" si="192"/>
        <v>-42502820513507.438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-42502820513507.438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-177095085472.94766</v>
      </c>
      <c r="L4805" s="444">
        <f t="shared" ca="1" si="192"/>
        <v>-42679915598980.383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-42679915598980.383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-177832981662.41827</v>
      </c>
      <c r="L4806" s="444">
        <f t="shared" ca="1" si="192"/>
        <v>-42857748580642.805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-42857748580642.805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-178573952419.34503</v>
      </c>
      <c r="L4807" s="444">
        <f t="shared" ca="1" si="192"/>
        <v>-43036322533062.148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-43036322533062.148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-179318010554.42563</v>
      </c>
      <c r="L4808" s="444">
        <f t="shared" ca="1" si="192"/>
        <v>-43215640543616.57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-43215640543616.57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-180065168931.73572</v>
      </c>
      <c r="L4809" s="444">
        <f t="shared" ca="1" si="192"/>
        <v>-43395705712548.305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-43395705712548.305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-180815440468.95126</v>
      </c>
      <c r="L4810" s="444">
        <f t="shared" ca="1" si="192"/>
        <v>-43576521153017.258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-43576521153017.258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-181568838137.5719</v>
      </c>
      <c r="L4811" s="444">
        <f t="shared" ca="1" si="192"/>
        <v>-43758089991154.828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-43758089991154.828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-182325374963.14511</v>
      </c>
      <c r="L4812" s="444">
        <f t="shared" ca="1" si="192"/>
        <v>-43940415366117.977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-43940415366117.977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-183085064025.49158</v>
      </c>
      <c r="L4813" s="444">
        <f t="shared" ca="1" si="192"/>
        <v>-44123500430143.469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-44123500430143.469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-183847918458.93112</v>
      </c>
      <c r="L4814" s="444">
        <f t="shared" ca="1" si="192"/>
        <v>-44307348348602.398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-44307348348602.398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-184613951452.50998</v>
      </c>
      <c r="L4815" s="444">
        <f t="shared" ca="1" si="192"/>
        <v>-44491962300054.906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-44491962300054.906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-185383176250.22876</v>
      </c>
      <c r="L4816" s="444">
        <f t="shared" ca="1" si="192"/>
        <v>-44677345476305.133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-44677345476305.133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-186155606151.27139</v>
      </c>
      <c r="L4817" s="444">
        <f t="shared" ca="1" si="192"/>
        <v>-44863501082456.406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-44863501082456.406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-186931254510.23502</v>
      </c>
      <c r="L4818" s="444">
        <f t="shared" ca="1" si="192"/>
        <v>-45050432336966.641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-45050432336966.641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-187710134737.36099</v>
      </c>
      <c r="L4819" s="444">
        <f t="shared" ca="1" si="192"/>
        <v>-45238142471704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-45238142471704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-188492260298.76666</v>
      </c>
      <c r="L4820" s="444">
        <f t="shared" ca="1" si="192"/>
        <v>-45426634732002.766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-45426634732002.766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-189277644716.67819</v>
      </c>
      <c r="L4821" s="444">
        <f t="shared" ca="1" si="192"/>
        <v>-45615912376719.445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-45615912376719.445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-190066301569.66437</v>
      </c>
      <c r="L4822" s="444">
        <f t="shared" ca="1" si="192"/>
        <v>-45805978678289.109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-45805978678289.109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-190858244492.87128</v>
      </c>
      <c r="L4823" s="444">
        <f t="shared" ca="1" si="192"/>
        <v>-45996836922781.984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-45996836922781.984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-191653487178.25827</v>
      </c>
      <c r="L4824" s="444">
        <f t="shared" ca="1" si="192"/>
        <v>-46188490409960.242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-46188490409960.242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-192452043374.83435</v>
      </c>
      <c r="L4825" s="444">
        <f t="shared" ca="1" si="192"/>
        <v>-46380942453335.078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-46380942453335.078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-193253926888.89615</v>
      </c>
      <c r="L4826" s="444">
        <f t="shared" ca="1" si="192"/>
        <v>-46574196380223.977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-46574196380223.977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-194059151584.26657</v>
      </c>
      <c r="L4827" s="444">
        <f t="shared" ca="1" si="192"/>
        <v>-46768255531808.242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-46768255531808.242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-194867731382.53433</v>
      </c>
      <c r="L4828" s="444">
        <f t="shared" ca="1" si="192"/>
        <v>-46963123263190.773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-46963123263190.773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-195679680263.29489</v>
      </c>
      <c r="L4829" s="444">
        <f t="shared" ca="1" si="192"/>
        <v>-47158802943454.07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-47158802943454.07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-196495012264.39197</v>
      </c>
      <c r="L4830" s="444">
        <f t="shared" ca="1" si="192"/>
        <v>-47355297955718.461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-47355297955718.461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-197313741482.16025</v>
      </c>
      <c r="L4831" s="444">
        <f t="shared" ca="1" si="192"/>
        <v>-47552611697200.625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-47552611697200.625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-198135882071.66928</v>
      </c>
      <c r="L4832" s="444">
        <f t="shared" ca="1" si="192"/>
        <v>-47750747579272.297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-47750747579272.297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-198961448246.9679</v>
      </c>
      <c r="L4833" s="444">
        <f t="shared" ca="1" si="192"/>
        <v>-47949709027519.266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-47949709027519.266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-199790454281.33026</v>
      </c>
      <c r="L4834" s="444">
        <f t="shared" ca="1" si="192"/>
        <v>-48149499481800.594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-48149499481800.594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-200622914507.50247</v>
      </c>
      <c r="L4835" s="444">
        <f t="shared" ca="1" si="192"/>
        <v>-48350122396308.094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-48350122396308.094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-201458843317.95038</v>
      </c>
      <c r="L4836" s="444">
        <f t="shared" ca="1" si="192"/>
        <v>-48551581239626.047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-48551581239626.047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-202298255165.10852</v>
      </c>
      <c r="L4837" s="444">
        <f t="shared" ca="1" si="192"/>
        <v>-48753879494791.156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-48753879494791.156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-203141164561.62982</v>
      </c>
      <c r="L4838" s="444">
        <f t="shared" ca="1" si="192"/>
        <v>-48957020659352.789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-48957020659352.789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-203987586080.63663</v>
      </c>
      <c r="L4839" s="444">
        <f t="shared" ca="1" si="192"/>
        <v>-49161008245433.422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-49161008245433.422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-204837534355.9726</v>
      </c>
      <c r="L4840" s="444">
        <f t="shared" ca="1" si="192"/>
        <v>-49365845779789.391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-49365845779789.391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-205691024082.45578</v>
      </c>
      <c r="L4841" s="444">
        <f t="shared" ca="1" si="192"/>
        <v>-49571536803871.844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-49571536803871.844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-206548070016.13269</v>
      </c>
      <c r="L4842" s="444">
        <f t="shared" ca="1" si="192"/>
        <v>-49778084873887.977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-49778084873887.977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-207408686974.53323</v>
      </c>
      <c r="L4843" s="444">
        <f t="shared" ca="1" si="192"/>
        <v>-49985493560862.508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-49985493560862.508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-208272889836.92712</v>
      </c>
      <c r="L4844" s="444">
        <f t="shared" ca="1" si="192"/>
        <v>-50193766450699.438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-50193766450699.438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-209140693544.58099</v>
      </c>
      <c r="L4845" s="444">
        <f t="shared" ca="1" si="192"/>
        <v>-50402907144244.016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-50402907144244.016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-210012113101.01672</v>
      </c>
      <c r="L4846" s="444">
        <f t="shared" ca="1" si="192"/>
        <v>-50612919257345.031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-50612919257345.031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-210887163572.27097</v>
      </c>
      <c r="L4847" s="444">
        <f t="shared" ca="1" si="192"/>
        <v>-50823806420917.305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-50823806420917.305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-211765860087.15543</v>
      </c>
      <c r="L4848" s="444">
        <f t="shared" ca="1" si="192"/>
        <v>-51035572281004.461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-51035572281004.461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-212648217837.51859</v>
      </c>
      <c r="L4849" s="444">
        <f t="shared" ca="1" si="192"/>
        <v>-51248220498841.977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-51248220498841.977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-213534252078.50824</v>
      </c>
      <c r="L4850" s="444">
        <f t="shared" ca="1" si="192"/>
        <v>-51461754750920.484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-51461754750920.484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-214423978128.83536</v>
      </c>
      <c r="L4851" s="444">
        <f t="shared" ca="1" si="192"/>
        <v>-51676178729049.32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-51676178729049.32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-215317411371.03882</v>
      </c>
      <c r="L4852" s="444">
        <f t="shared" ca="1" si="192"/>
        <v>-51891496140420.359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-51891496140420.359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-216214567251.7515</v>
      </c>
      <c r="L4853" s="444">
        <f t="shared" ref="L4853:L5107" ca="1" si="197">I4853-J4853+K4853</f>
        <v>-52107710707672.109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-52107710707672.109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-217115461281.96713</v>
      </c>
      <c r="L4854" s="444">
        <f t="shared" ca="1" si="197"/>
        <v>-52324826168954.078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-52324826168954.078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-218020109037.30865</v>
      </c>
      <c r="L4855" s="444">
        <f t="shared" ca="1" si="197"/>
        <v>-52542846277991.391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-52542846277991.391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-218928526158.29745</v>
      </c>
      <c r="L4856" s="444">
        <f t="shared" ca="1" si="197"/>
        <v>-52761774804149.688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-52761774804149.688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-219840728350.62369</v>
      </c>
      <c r="L4857" s="444">
        <f t="shared" ca="1" si="197"/>
        <v>-52981615532500.313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-52981615532500.313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-220756731385.41797</v>
      </c>
      <c r="L4858" s="444">
        <f t="shared" ca="1" si="197"/>
        <v>-53202372263885.734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-53202372263885.734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-221676551099.5239</v>
      </c>
      <c r="L4859" s="444">
        <f t="shared" ca="1" si="197"/>
        <v>-53424048814985.258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-53424048814985.258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-222600203395.77191</v>
      </c>
      <c r="L4860" s="444">
        <f t="shared" ca="1" si="197"/>
        <v>-53646649018381.031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-53646649018381.031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-223527704243.2543</v>
      </c>
      <c r="L4861" s="444">
        <f t="shared" ca="1" si="197"/>
        <v>-53870176722624.289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-53870176722624.289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-224459069677.6012</v>
      </c>
      <c r="L4862" s="444">
        <f t="shared" ca="1" si="197"/>
        <v>-54094635792301.891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-54094635792301.891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-225394315801.25787</v>
      </c>
      <c r="L4863" s="444">
        <f t="shared" ca="1" si="197"/>
        <v>-54320030108103.148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-54320030108103.148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-226333458783.76312</v>
      </c>
      <c r="L4864" s="444">
        <f t="shared" ca="1" si="197"/>
        <v>-54546363566886.914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-54546363566886.914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-227276514862.02881</v>
      </c>
      <c r="L4865" s="444">
        <f t="shared" ca="1" si="197"/>
        <v>-54773640081748.945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-54773640081748.945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-228223500340.62061</v>
      </c>
      <c r="L4866" s="444">
        <f t="shared" ca="1" si="197"/>
        <v>-55001863582089.563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-55001863582089.563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-229174431592.03983</v>
      </c>
      <c r="L4867" s="444">
        <f t="shared" ca="1" si="197"/>
        <v>-55231038013681.602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-55231038013681.602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-230129325057.00668</v>
      </c>
      <c r="L4868" s="444">
        <f t="shared" ca="1" si="197"/>
        <v>-55461167338738.609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-55461167338738.609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-231088197244.7442</v>
      </c>
      <c r="L4869" s="444">
        <f t="shared" ca="1" si="197"/>
        <v>-55692255535983.352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-55692255535983.352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-232051064733.26392</v>
      </c>
      <c r="L4870" s="444">
        <f t="shared" ca="1" si="197"/>
        <v>-55924306600716.617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-55924306600716.617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-233017944169.65256</v>
      </c>
      <c r="L4871" s="444">
        <f t="shared" ca="1" si="197"/>
        <v>-56157324544886.273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-56157324544886.273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-233988852270.35947</v>
      </c>
      <c r="L4872" s="444">
        <f t="shared" ca="1" si="197"/>
        <v>-56391313397156.633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-56391313397156.633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-234963805821.48596</v>
      </c>
      <c r="L4873" s="444">
        <f t="shared" ca="1" si="197"/>
        <v>-56626277202978.117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-56626277202978.117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-235942821679.07547</v>
      </c>
      <c r="L4874" s="444">
        <f t="shared" ca="1" si="197"/>
        <v>-56862220024657.195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-56862220024657.195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-236925916769.40497</v>
      </c>
      <c r="L4875" s="444">
        <f t="shared" ca="1" si="197"/>
        <v>-57099145941426.602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-57099145941426.602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-237913108089.27747</v>
      </c>
      <c r="L4876" s="444">
        <f t="shared" ca="1" si="197"/>
        <v>-57337059049515.883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-57337059049515.883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-238904412706.31619</v>
      </c>
      <c r="L4877" s="444">
        <f t="shared" ca="1" si="197"/>
        <v>-57575963462222.195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-57575963462222.195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-239899847759.25916</v>
      </c>
      <c r="L4878" s="444">
        <f t="shared" ca="1" si="197"/>
        <v>-57815863309981.453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-57815863309981.453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-240899430458.25601</v>
      </c>
      <c r="L4879" s="444">
        <f t="shared" ca="1" si="197"/>
        <v>-58056762740439.711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-58056762740439.711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-241903178085.1655</v>
      </c>
      <c r="L4880" s="444">
        <f t="shared" ca="1" si="197"/>
        <v>-58298665918524.875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-58298665918524.875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-242911107993.85367</v>
      </c>
      <c r="L4881" s="444">
        <f t="shared" ca="1" si="197"/>
        <v>-58541577026518.727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-58541577026518.727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-243923237610.49472</v>
      </c>
      <c r="L4882" s="444">
        <f t="shared" ca="1" si="197"/>
        <v>-58785500264129.219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-58785500264129.219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-244939584433.87173</v>
      </c>
      <c r="L4883" s="444">
        <f t="shared" ca="1" si="197"/>
        <v>-59030439848563.094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-59030439848563.094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-245960166035.6796</v>
      </c>
      <c r="L4884" s="444">
        <f t="shared" ca="1" si="197"/>
        <v>-59276400014598.773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-59276400014598.773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-246985000060.82822</v>
      </c>
      <c r="L4885" s="444">
        <f t="shared" ca="1" si="197"/>
        <v>-59523385014659.602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-59523385014659.602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-248014104227.74838</v>
      </c>
      <c r="L4886" s="444">
        <f t="shared" ca="1" si="197"/>
        <v>-59771399118887.352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-59771399118887.352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-249047496328.6973</v>
      </c>
      <c r="L4887" s="444">
        <f t="shared" ca="1" si="197"/>
        <v>-60020446615216.047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-60020446615216.047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-250085194230.06683</v>
      </c>
      <c r="L4888" s="444">
        <f t="shared" ca="1" si="197"/>
        <v>-60270531809446.117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-60270531809446.117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-251127215872.69214</v>
      </c>
      <c r="L4889" s="444">
        <f t="shared" ca="1" si="197"/>
        <v>-60521659025318.813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-60521659025318.813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-252173579272.16174</v>
      </c>
      <c r="L4890" s="444">
        <f t="shared" ca="1" si="197"/>
        <v>-60773832604590.977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-60773832604590.977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-253224302519.12906</v>
      </c>
      <c r="L4891" s="444">
        <f t="shared" ca="1" si="197"/>
        <v>-61027056907110.109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-61027056907110.109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-254279403779.62546</v>
      </c>
      <c r="L4892" s="444">
        <f t="shared" ca="1" si="197"/>
        <v>-61281336310889.734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-61281336310889.734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-255338901295.37387</v>
      </c>
      <c r="L4893" s="444">
        <f t="shared" ca="1" si="197"/>
        <v>-61536675212185.109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-61536675212185.109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-256402813384.10461</v>
      </c>
      <c r="L4894" s="444">
        <f t="shared" ca="1" si="197"/>
        <v>-61793078025569.211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-61793078025569.211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-257471158439.8717</v>
      </c>
      <c r="L4895" s="444">
        <f t="shared" ca="1" si="197"/>
        <v>-62050549184009.086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-62050549184009.086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-258543954933.37119</v>
      </c>
      <c r="L4896" s="444">
        <f t="shared" ca="1" si="197"/>
        <v>-62309093138942.461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-62309093138942.461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-259621221412.26025</v>
      </c>
      <c r="L4897" s="444">
        <f t="shared" ca="1" si="197"/>
        <v>-62568714360354.719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-62568714360354.719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-260702976501.47803</v>
      </c>
      <c r="L4898" s="444">
        <f t="shared" ca="1" si="197"/>
        <v>-62829417336856.195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-62829417336856.195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-261789238903.56747</v>
      </c>
      <c r="L4899" s="444">
        <f t="shared" ca="1" si="197"/>
        <v>-63091206575759.766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-63091206575759.766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-262880027398.99902</v>
      </c>
      <c r="L4900" s="444">
        <f t="shared" ca="1" si="197"/>
        <v>-63354086603158.766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-63354086603158.766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-263975360846.49484</v>
      </c>
      <c r="L4901" s="444">
        <f t="shared" ca="1" si="197"/>
        <v>-63618061964005.258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-63618061964005.258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-265075258183.35519</v>
      </c>
      <c r="L4902" s="444">
        <f t="shared" ca="1" si="197"/>
        <v>-63883137222188.609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-63883137222188.609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-266179738425.78589</v>
      </c>
      <c r="L4903" s="444">
        <f t="shared" ca="1" si="197"/>
        <v>-64149316960614.398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-64149316960614.398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-267288820669.22668</v>
      </c>
      <c r="L4904" s="444">
        <f t="shared" ca="1" si="197"/>
        <v>-64416605781283.625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-64416605781283.625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-268402524088.68176</v>
      </c>
      <c r="L4905" s="444">
        <f t="shared" ca="1" si="197"/>
        <v>-64685008305372.305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-64685008305372.305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-269520867939.05124</v>
      </c>
      <c r="L4906" s="444">
        <f t="shared" ca="1" si="197"/>
        <v>-64954529173311.359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-64954529173311.359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-270643871555.46399</v>
      </c>
      <c r="L4907" s="444">
        <f t="shared" ca="1" si="197"/>
        <v>-65225173044866.82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-65225173044866.82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-271771554353.61176</v>
      </c>
      <c r="L4908" s="444">
        <f t="shared" ca="1" si="197"/>
        <v>-65496944599220.43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-65496944599220.43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-272903935830.08511</v>
      </c>
      <c r="L4909" s="444">
        <f t="shared" ca="1" si="197"/>
        <v>-65769848535050.516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-65769848535050.516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-274041035562.71045</v>
      </c>
      <c r="L4910" s="444">
        <f t="shared" ca="1" si="197"/>
        <v>-66043889570613.227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-66043889570613.227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-275182873210.88843</v>
      </c>
      <c r="L4911" s="444">
        <f t="shared" ca="1" si="197"/>
        <v>-66319072443824.117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-66319072443824.117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-276329468515.93384</v>
      </c>
      <c r="L4912" s="444">
        <f t="shared" ca="1" si="197"/>
        <v>-66595401912340.055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-66595401912340.055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-277480841301.41687</v>
      </c>
      <c r="L4913" s="444">
        <f t="shared" ca="1" si="197"/>
        <v>-66872882753641.469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-66872882753641.469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-278637011473.5061</v>
      </c>
      <c r="L4914" s="444">
        <f t="shared" ca="1" si="197"/>
        <v>-67151519765114.977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-67151519765114.977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-279797999021.31238</v>
      </c>
      <c r="L4915" s="444">
        <f t="shared" ca="1" si="197"/>
        <v>-67431317764136.289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-67431317764136.289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-280963824017.23456</v>
      </c>
      <c r="L4916" s="444">
        <f t="shared" ca="1" si="197"/>
        <v>-67712281588153.523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-67712281588153.523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-282134506617.30634</v>
      </c>
      <c r="L4917" s="444">
        <f t="shared" ca="1" si="197"/>
        <v>-67994416094770.828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-67994416094770.828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-283310067061.5451</v>
      </c>
      <c r="L4918" s="444">
        <f t="shared" ca="1" si="197"/>
        <v>-68277726161832.375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-68277726161832.375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-284490525674.30157</v>
      </c>
      <c r="L4919" s="444">
        <f t="shared" ca="1" si="197"/>
        <v>-68562216687506.68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-68562216687506.68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-285675902864.61121</v>
      </c>
      <c r="L4920" s="444">
        <f t="shared" ca="1" si="197"/>
        <v>-68847892590371.289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-68847892590371.289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-286866219126.54706</v>
      </c>
      <c r="L4921" s="444">
        <f t="shared" ca="1" si="197"/>
        <v>-69134758809497.836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-69134758809497.836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-288061495039.57434</v>
      </c>
      <c r="L4922" s="444">
        <f t="shared" ca="1" si="197"/>
        <v>-69422820304537.414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-69422820304537.414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-289261751268.90588</v>
      </c>
      <c r="L4923" s="444">
        <f t="shared" ca="1" si="197"/>
        <v>-69712082055806.32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-69712082055806.32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-290467008565.85968</v>
      </c>
      <c r="L4924" s="444">
        <f t="shared" ca="1" si="197"/>
        <v>-70002549064372.18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-70002549064372.18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-291677287768.21741</v>
      </c>
      <c r="L4925" s="444">
        <f t="shared" ca="1" si="197"/>
        <v>-70294226352140.398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-70294226352140.398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-292892609800.58502</v>
      </c>
      <c r="L4926" s="444">
        <f t="shared" ca="1" si="197"/>
        <v>-70587118961940.984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-70587118961940.984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-294112995674.75409</v>
      </c>
      <c r="L4927" s="444">
        <f t="shared" ca="1" si="197"/>
        <v>-70881231957615.734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-70881231957615.734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-295338466490.06555</v>
      </c>
      <c r="L4928" s="444">
        <f t="shared" ca="1" si="197"/>
        <v>-71176570424105.797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-71176570424105.797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-296569043433.77417</v>
      </c>
      <c r="L4929" s="444">
        <f t="shared" ca="1" si="197"/>
        <v>-71473139467539.578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-71473139467539.578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-297804747781.41492</v>
      </c>
      <c r="L4930" s="444">
        <f t="shared" ca="1" si="197"/>
        <v>-71770944215321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-71770944215321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-299045600897.17084</v>
      </c>
      <c r="L4931" s="444">
        <f t="shared" ca="1" si="197"/>
        <v>-72069989816218.172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-72069989816218.172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-300291624234.24237</v>
      </c>
      <c r="L4932" s="444">
        <f t="shared" ca="1" si="197"/>
        <v>-72370281440452.422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-72370281440452.422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-301542839335.21844</v>
      </c>
      <c r="L4933" s="444">
        <f t="shared" ca="1" si="197"/>
        <v>-72671824279787.641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-72671824279787.641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-302799267832.44849</v>
      </c>
      <c r="L4934" s="444">
        <f t="shared" ca="1" si="197"/>
        <v>-72974623547620.094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-72974623547620.094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-304060931448.41705</v>
      </c>
      <c r="L4935" s="444">
        <f t="shared" ca="1" si="197"/>
        <v>-73278684479068.516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-73278684479068.516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-305327851996.11884</v>
      </c>
      <c r="L4936" s="444">
        <f t="shared" ca="1" si="197"/>
        <v>-73584012331064.641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-73584012331064.641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-306600051379.43597</v>
      </c>
      <c r="L4937" s="444">
        <f t="shared" ca="1" si="197"/>
        <v>-73890612382444.078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-73890612382444.078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-307877551593.51697</v>
      </c>
      <c r="L4938" s="444">
        <f t="shared" ca="1" si="197"/>
        <v>-74198489934037.594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-74198489934037.594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-309160374725.15662</v>
      </c>
      <c r="L4939" s="444">
        <f t="shared" ca="1" si="197"/>
        <v>-74507650308762.75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-74507650308762.75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-310448542953.1781</v>
      </c>
      <c r="L4940" s="444">
        <f t="shared" ca="1" si="197"/>
        <v>-74818098851715.922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-74818098851715.922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-311742078548.81635</v>
      </c>
      <c r="L4941" s="444">
        <f t="shared" ca="1" si="197"/>
        <v>-75129840930264.734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-75129840930264.734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-313041003876.10303</v>
      </c>
      <c r="L4942" s="444">
        <f t="shared" ca="1" si="197"/>
        <v>-75442881934140.844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-75442881934140.844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-314345341392.25354</v>
      </c>
      <c r="L4943" s="444">
        <f t="shared" ca="1" si="197"/>
        <v>-75757227275533.094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-75757227275533.094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-315655113648.05457</v>
      </c>
      <c r="L4944" s="444">
        <f t="shared" ca="1" si="197"/>
        <v>-76072882389181.141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-76072882389181.141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-316970343288.25476</v>
      </c>
      <c r="L4945" s="444">
        <f t="shared" ca="1" si="197"/>
        <v>-76389852732469.391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-76389852732469.391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-318291053051.95581</v>
      </c>
      <c r="L4946" s="444">
        <f t="shared" ca="1" si="197"/>
        <v>-76708143785521.344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-76708143785521.344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-319617265773.00562</v>
      </c>
      <c r="L4947" s="444">
        <f t="shared" ca="1" si="197"/>
        <v>-77027761051294.344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-77027761051294.344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-320949004380.39307</v>
      </c>
      <c r="L4948" s="444">
        <f t="shared" ca="1" si="197"/>
        <v>-77348710055674.734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-77348710055674.734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-322286291898.64471</v>
      </c>
      <c r="L4949" s="444">
        <f t="shared" ca="1" si="197"/>
        <v>-77670996347573.375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-77670996347573.375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-323629151448.22241</v>
      </c>
      <c r="L4950" s="444">
        <f t="shared" ca="1" si="197"/>
        <v>-77994625499021.594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-77994625499021.594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-324977606245.92328</v>
      </c>
      <c r="L4951" s="444">
        <f t="shared" ca="1" si="197"/>
        <v>-78319603105267.516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-78319603105267.516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-326331679605.28131</v>
      </c>
      <c r="L4952" s="444">
        <f t="shared" ca="1" si="197"/>
        <v>-78645934784872.797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-78645934784872.797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-327691394936.96997</v>
      </c>
      <c r="L4953" s="444">
        <f t="shared" ca="1" si="197"/>
        <v>-78973626179809.766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-78973626179809.766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-329056775749.20734</v>
      </c>
      <c r="L4954" s="444">
        <f t="shared" ca="1" si="197"/>
        <v>-79302682955558.969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-79302682955558.969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-330427845648.16235</v>
      </c>
      <c r="L4955" s="444">
        <f t="shared" ca="1" si="197"/>
        <v>-79633110801207.125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-79633110801207.125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-331804628338.36304</v>
      </c>
      <c r="L4956" s="444">
        <f t="shared" ca="1" si="197"/>
        <v>-79964915429545.484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-79964915429545.484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-333187147623.1062</v>
      </c>
      <c r="L4957" s="444">
        <f t="shared" ca="1" si="197"/>
        <v>-80298102577168.594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-80298102577168.594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-334575427404.86914</v>
      </c>
      <c r="L4958" s="444">
        <f t="shared" ca="1" si="197"/>
        <v>-80632678004573.469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-80632678004573.469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-335969491685.72278</v>
      </c>
      <c r="L4959" s="444">
        <f t="shared" ca="1" si="197"/>
        <v>-80968647496259.188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-80968647496259.188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-337369364567.74658</v>
      </c>
      <c r="L4960" s="444">
        <f t="shared" ca="1" si="197"/>
        <v>-81306016860826.938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-81306016860826.938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-338775070253.44556</v>
      </c>
      <c r="L4961" s="444">
        <f t="shared" ca="1" si="197"/>
        <v>-81644791931080.391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-81644791931080.391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-340186633046.16827</v>
      </c>
      <c r="L4962" s="444">
        <f t="shared" ca="1" si="197"/>
        <v>-81984978564126.563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-81984978564126.563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-341604077350.52734</v>
      </c>
      <c r="L4963" s="444">
        <f t="shared" ca="1" si="197"/>
        <v>-82326582641477.094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-82326582641477.094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-343027427672.82123</v>
      </c>
      <c r="L4964" s="444">
        <f t="shared" ca="1" si="197"/>
        <v>-82669610069149.922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-82669610069149.922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-344456708621.45801</v>
      </c>
      <c r="L4965" s="444">
        <f t="shared" ca="1" si="197"/>
        <v>-83014066777771.375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-83014066777771.375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-345891944907.38074</v>
      </c>
      <c r="L4966" s="444">
        <f t="shared" ca="1" si="197"/>
        <v>-83359958722678.75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-83359958722678.75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-347333161344.49481</v>
      </c>
      <c r="L4967" s="444">
        <f t="shared" ca="1" si="197"/>
        <v>-83707291884023.25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-83707291884023.25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-348780382850.09686</v>
      </c>
      <c r="L4968" s="444">
        <f t="shared" ca="1" si="197"/>
        <v>-84056072266873.344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-84056072266873.344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-350233634445.3056</v>
      </c>
      <c r="L4969" s="444">
        <f t="shared" ca="1" si="197"/>
        <v>-84406305901318.656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-84406305901318.656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-351692941255.49438</v>
      </c>
      <c r="L4970" s="444">
        <f t="shared" ca="1" si="197"/>
        <v>-84757998842574.156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-84757998842574.156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-353158328510.72565</v>
      </c>
      <c r="L4971" s="444">
        <f t="shared" ca="1" si="197"/>
        <v>-85111157171084.875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-85111157171084.875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-354629821546.18695</v>
      </c>
      <c r="L4972" s="444">
        <f t="shared" ca="1" si="197"/>
        <v>-85465786992631.063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-85465786992631.063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-356107445802.62939</v>
      </c>
      <c r="L4973" s="444">
        <f t="shared" ca="1" si="197"/>
        <v>-85821894438433.688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-85821894438433.688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-357591226826.80701</v>
      </c>
      <c r="L4974" s="444">
        <f t="shared" ca="1" si="197"/>
        <v>-86179485665260.5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-86179485665260.5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-359081190271.91876</v>
      </c>
      <c r="L4975" s="444">
        <f t="shared" ca="1" si="197"/>
        <v>-86538566855532.422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-86538566855532.422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-360577361898.05176</v>
      </c>
      <c r="L4976" s="444">
        <f t="shared" ca="1" si="197"/>
        <v>-86899144217430.469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-86899144217430.469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-362079767572.62695</v>
      </c>
      <c r="L4977" s="444">
        <f t="shared" ca="1" si="197"/>
        <v>-87261223985003.094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-87261223985003.094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-363588433270.84619</v>
      </c>
      <c r="L4978" s="444">
        <f t="shared" ca="1" si="197"/>
        <v>-87624812418273.938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-87624812418273.938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-365103385076.14142</v>
      </c>
      <c r="L4979" s="444">
        <f t="shared" ca="1" si="197"/>
        <v>-87989915803350.078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-87989915803350.078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-366624649180.62531</v>
      </c>
      <c r="L4980" s="444">
        <f t="shared" ca="1" si="197"/>
        <v>-88356540452530.703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-88356540452530.703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-368152251885.54462</v>
      </c>
      <c r="L4981" s="444">
        <f t="shared" ca="1" si="197"/>
        <v>-88724692704416.25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-88724692704416.25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-369686219601.73438</v>
      </c>
      <c r="L4982" s="444">
        <f t="shared" ca="1" si="197"/>
        <v>-89094378924017.984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-89094378924017.984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-371226578850.07495</v>
      </c>
      <c r="L4983" s="444">
        <f t="shared" ca="1" si="197"/>
        <v>-89465605502868.063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-89465605502868.063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-372773356261.95026</v>
      </c>
      <c r="L4984" s="444">
        <f t="shared" ca="1" si="197"/>
        <v>-89838378859130.016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-89838378859130.016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-374326578579.70837</v>
      </c>
      <c r="L4985" s="444">
        <f t="shared" ca="1" si="197"/>
        <v>-90212705437709.719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-90212705437709.719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-375886272657.12384</v>
      </c>
      <c r="L4986" s="444">
        <f t="shared" ca="1" si="197"/>
        <v>-90588591710366.844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-90588591710366.844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-377452465459.86182</v>
      </c>
      <c r="L4987" s="444">
        <f t="shared" ca="1" si="197"/>
        <v>-90966044175826.703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-90966044175826.703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-379025184065.94458</v>
      </c>
      <c r="L4988" s="444">
        <f t="shared" ca="1" si="197"/>
        <v>-91345069359892.641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-91345069359892.641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-380604455666.21936</v>
      </c>
      <c r="L4989" s="444">
        <f t="shared" ca="1" si="197"/>
        <v>-91725673815558.859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-91725673815558.859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-382190307564.82855</v>
      </c>
      <c r="L4990" s="444">
        <f t="shared" ca="1" si="197"/>
        <v>-92107864123123.688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-92107864123123.688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-383782767179.68201</v>
      </c>
      <c r="L4991" s="444">
        <f t="shared" ca="1" si="197"/>
        <v>-92491646890303.375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-92491646890303.375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-385381862042.93073</v>
      </c>
      <c r="L4992" s="444">
        <f t="shared" ca="1" si="197"/>
        <v>-92877028752346.313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-92877028752346.313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-386987619801.44299</v>
      </c>
      <c r="L4993" s="444">
        <f t="shared" ca="1" si="197"/>
        <v>-93264016372147.75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-93264016372147.75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-388600068217.28229</v>
      </c>
      <c r="L4994" s="444">
        <f t="shared" ca="1" si="197"/>
        <v>-93652616440365.031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-93652616440365.031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-390219235168.18762</v>
      </c>
      <c r="L4995" s="444">
        <f t="shared" ca="1" si="197"/>
        <v>-94042835675533.219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-94042835675533.219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-391845148648.05505</v>
      </c>
      <c r="L4996" s="444">
        <f t="shared" ca="1" si="197"/>
        <v>-94434680824181.281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-94434680824181.281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-393477836767.422</v>
      </c>
      <c r="L4997" s="444">
        <f t="shared" ca="1" si="197"/>
        <v>-94828158660948.703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-94828158660948.703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-395117327753.95294</v>
      </c>
      <c r="L4998" s="444">
        <f t="shared" ca="1" si="197"/>
        <v>-95223275988702.656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-95223275988702.656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-396763649952.92773</v>
      </c>
      <c r="L4999" s="444">
        <f t="shared" ca="1" si="197"/>
        <v>-95620039638655.578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-95620039638655.578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-398416831827.73157</v>
      </c>
      <c r="L5000" s="444">
        <f t="shared" ca="1" si="197"/>
        <v>-96018456470483.313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-96018456470483.313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-400076901960.34711</v>
      </c>
      <c r="L5001" s="444">
        <f t="shared" ca="1" si="197"/>
        <v>-96418533372443.656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-96418533372443.656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-401743889051.84857</v>
      </c>
      <c r="L5002" s="444">
        <f t="shared" ca="1" si="197"/>
        <v>-96820277261495.5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-96820277261495.5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-403417821922.89789</v>
      </c>
      <c r="L5003" s="444">
        <f t="shared" ca="1" si="197"/>
        <v>-97223695083418.391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-97223695083418.391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-405098729514.24329</v>
      </c>
      <c r="L5004" s="444">
        <f t="shared" ca="1" si="197"/>
        <v>-97628793812932.641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-97628793812932.641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-406786640887.21936</v>
      </c>
      <c r="L5005" s="444">
        <f t="shared" ca="1" si="197"/>
        <v>-98035580453819.859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-98035580453819.859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-408481585224.24939</v>
      </c>
      <c r="L5006" s="444">
        <f t="shared" ca="1" si="197"/>
        <v>-98444062039044.109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-98444062039044.109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-410183591829.35046</v>
      </c>
      <c r="L5007" s="444">
        <f t="shared" ca="1" si="197"/>
        <v>-98854245630873.453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-98854245630873.453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-411892690128.6394</v>
      </c>
      <c r="L5008" s="444">
        <f t="shared" ca="1" si="197"/>
        <v>-99266138321002.094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-99266138321002.094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-413608909670.84204</v>
      </c>
      <c r="L5009" s="444">
        <f t="shared" ca="1" si="197"/>
        <v>-99679747230672.938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-99679747230672.938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-415332280127.80389</v>
      </c>
      <c r="L5010" s="444">
        <f t="shared" ca="1" si="197"/>
        <v>-100095079510800.73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-100095079510800.73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-417062831295.00305</v>
      </c>
      <c r="L5011" s="444">
        <f t="shared" ca="1" si="197"/>
        <v>-100512142342095.73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-100512142342095.73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-418800593092.06555</v>
      </c>
      <c r="L5012" s="444">
        <f t="shared" ca="1" si="197"/>
        <v>-100930942935187.8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-100930942935187.8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-420545595563.28247</v>
      </c>
      <c r="L5013" s="444">
        <f t="shared" ca="1" si="197"/>
        <v>-101351488530751.08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-101351488530751.08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-422297868878.12952</v>
      </c>
      <c r="L5014" s="444">
        <f t="shared" ca="1" si="197"/>
        <v>-101773786399629.2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-101773786399629.2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-424057443331.78833</v>
      </c>
      <c r="L5015" s="444">
        <f t="shared" ca="1" si="197"/>
        <v>-102197843842960.98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-102197843842960.98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-425824349345.67078</v>
      </c>
      <c r="L5016" s="444">
        <f t="shared" ca="1" si="197"/>
        <v>-102623668192306.66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-102623668192306.66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-427598617467.9444</v>
      </c>
      <c r="L5017" s="444">
        <f t="shared" ca="1" si="197"/>
        <v>-103051266809774.59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-103051266809774.59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-429380278374.06079</v>
      </c>
      <c r="L5018" s="444">
        <f t="shared" ca="1" si="197"/>
        <v>-103480647088148.66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-103480647088148.66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-431169362867.28607</v>
      </c>
      <c r="L5019" s="444">
        <f t="shared" ca="1" si="197"/>
        <v>-103911816451015.94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-103911816451015.94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-432965901879.23309</v>
      </c>
      <c r="L5020" s="444">
        <f t="shared" ca="1" si="197"/>
        <v>-104344782352895.17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-104344782352895.17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-434769926470.39655</v>
      </c>
      <c r="L5021" s="444">
        <f t="shared" ca="1" si="197"/>
        <v>-104779552279365.56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-104779552279365.56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-436581467830.68982</v>
      </c>
      <c r="L5022" s="444">
        <f t="shared" ca="1" si="197"/>
        <v>-105216133747196.25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-105216133747196.25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-438400557279.98438</v>
      </c>
      <c r="L5023" s="444">
        <f t="shared" ca="1" si="197"/>
        <v>-105654534304476.23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-105654534304476.23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-440227226268.651</v>
      </c>
      <c r="L5024" s="444">
        <f t="shared" ca="1" si="197"/>
        <v>-106094761530744.89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-106094761530744.89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-442061506378.1037</v>
      </c>
      <c r="L5025" s="444">
        <f t="shared" ca="1" si="197"/>
        <v>-106536823037123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-106536823037123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-443903429321.34583</v>
      </c>
      <c r="L5026" s="444">
        <f t="shared" ca="1" si="197"/>
        <v>-106980726466444.34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-106980726466444.34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-445753026943.51807</v>
      </c>
      <c r="L5027" s="444">
        <f t="shared" ca="1" si="197"/>
        <v>-107426479493387.86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-107426479493387.86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-447610331222.4494</v>
      </c>
      <c r="L5028" s="444">
        <f t="shared" ca="1" si="197"/>
        <v>-107874089824610.31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-107874089824610.31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-449475374269.20966</v>
      </c>
      <c r="L5029" s="444">
        <f t="shared" ca="1" si="197"/>
        <v>-108323565198879.52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-108323565198879.52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-451348188328.66461</v>
      </c>
      <c r="L5030" s="444">
        <f t="shared" ca="1" si="197"/>
        <v>-108774913387208.19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-108774913387208.19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-453228805780.03412</v>
      </c>
      <c r="L5031" s="444">
        <f t="shared" ca="1" si="197"/>
        <v>-109228142192988.22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-109228142192988.22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-455117259137.45093</v>
      </c>
      <c r="L5032" s="444">
        <f t="shared" ca="1" si="197"/>
        <v>-109683259452125.67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-109683259452125.67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-457013581050.52368</v>
      </c>
      <c r="L5033" s="444">
        <f t="shared" ca="1" si="197"/>
        <v>-110140273033176.2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-110140273033176.2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-458917804304.90082</v>
      </c>
      <c r="L5034" s="444">
        <f t="shared" ca="1" si="197"/>
        <v>-110599190837481.11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-110599190837481.11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-460829961822.83795</v>
      </c>
      <c r="L5035" s="444">
        <f t="shared" ca="1" si="197"/>
        <v>-111060020799303.95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-111060020799303.95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-462750086663.76648</v>
      </c>
      <c r="L5036" s="444">
        <f t="shared" ca="1" si="197"/>
        <v>-111522770885967.72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-111522770885967.72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-464678212024.86542</v>
      </c>
      <c r="L5037" s="444">
        <f t="shared" ca="1" si="197"/>
        <v>-111987449097992.58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-111987449097992.58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-466614371241.63574</v>
      </c>
      <c r="L5038" s="444">
        <f t="shared" ca="1" si="197"/>
        <v>-112454063469234.22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-112454063469234.22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-468558597788.47595</v>
      </c>
      <c r="L5039" s="444">
        <f t="shared" ca="1" si="197"/>
        <v>-112922622067022.69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-112922622067022.69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-470510925279.26123</v>
      </c>
      <c r="L5040" s="444">
        <f t="shared" ca="1" si="197"/>
        <v>-113393132992301.95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-113393132992301.95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-472471387467.9248</v>
      </c>
      <c r="L5041" s="444">
        <f t="shared" ca="1" si="197"/>
        <v>-113865604379769.88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-113865604379769.88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-474440018249.04114</v>
      </c>
      <c r="L5042" s="444">
        <f t="shared" ca="1" si="197"/>
        <v>-114340044398018.92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-114340044398018.92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-476416851658.41211</v>
      </c>
      <c r="L5043" s="444">
        <f t="shared" ca="1" si="197"/>
        <v>-114816461249677.33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-114816461249677.33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-478401921873.65552</v>
      </c>
      <c r="L5044" s="444">
        <f t="shared" ca="1" si="197"/>
        <v>-115294863171550.98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-115294863171550.98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-480395263214.79578</v>
      </c>
      <c r="L5045" s="444">
        <f t="shared" ca="1" si="197"/>
        <v>-115775258434765.78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-115775258434765.78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-482396910144.85742</v>
      </c>
      <c r="L5046" s="444">
        <f t="shared" ca="1" si="197"/>
        <v>-116257655344910.64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-116257655344910.64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-484406897270.46094</v>
      </c>
      <c r="L5047" s="444">
        <f t="shared" ca="1" si="197"/>
        <v>-116742062242181.09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-116742062242181.09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-486425259342.4212</v>
      </c>
      <c r="L5048" s="444">
        <f t="shared" ca="1" si="197"/>
        <v>-117228487501523.52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-117228487501523.52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-488452031256.34796</v>
      </c>
      <c r="L5049" s="444">
        <f t="shared" ca="1" si="197"/>
        <v>-117716939532779.86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-117716939532779.86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-490487248053.24939</v>
      </c>
      <c r="L5050" s="444">
        <f t="shared" ca="1" si="197"/>
        <v>-118207426780833.11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-118207426780833.11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-492530944920.13788</v>
      </c>
      <c r="L5051" s="444">
        <f t="shared" ca="1" si="197"/>
        <v>-118699957725753.25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-118699957725753.25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-494583157190.63855</v>
      </c>
      <c r="L5052" s="444">
        <f t="shared" ca="1" si="197"/>
        <v>-119194540882943.89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-119194540882943.89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-496643920345.59961</v>
      </c>
      <c r="L5053" s="444">
        <f t="shared" ca="1" si="197"/>
        <v>-119691184803289.48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-119691184803289.48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-498713270013.70618</v>
      </c>
      <c r="L5054" s="444">
        <f t="shared" ca="1" si="197"/>
        <v>-120189898073303.19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-120189898073303.19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-500791241972.09662</v>
      </c>
      <c r="L5055" s="444">
        <f t="shared" ca="1" si="197"/>
        <v>-120690689315275.28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-120690689315275.28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-502877872146.98035</v>
      </c>
      <c r="L5056" s="444">
        <f t="shared" ca="1" si="197"/>
        <v>-121193567187422.27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-121193567187422.27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-504973196614.25946</v>
      </c>
      <c r="L5057" s="444">
        <f t="shared" ca="1" si="197"/>
        <v>-121698540384036.53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-121698540384036.53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-507077251600.15228</v>
      </c>
      <c r="L5058" s="444">
        <f t="shared" ca="1" si="197"/>
        <v>-122205617635636.69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-122205617635636.69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-509190073481.81952</v>
      </c>
      <c r="L5059" s="444">
        <f t="shared" ca="1" si="197"/>
        <v>-122714807709118.5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-122714807709118.5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-511311698787.99371</v>
      </c>
      <c r="L5060" s="444">
        <f t="shared" ca="1" si="197"/>
        <v>-123226119407906.5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-123226119407906.5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-513442164199.61041</v>
      </c>
      <c r="L5061" s="444">
        <f t="shared" ca="1" si="197"/>
        <v>-123739561572106.11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-123739561572106.11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-515581506550.44214</v>
      </c>
      <c r="L5062" s="444">
        <f t="shared" ca="1" si="197"/>
        <v>-124255143078656.55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-124255143078656.55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-517729762827.73566</v>
      </c>
      <c r="L5063" s="444">
        <f t="shared" ca="1" si="197"/>
        <v>-124772872841484.28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-124772872841484.28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-519886970172.85107</v>
      </c>
      <c r="L5064" s="444">
        <f t="shared" ca="1" si="197"/>
        <v>-125292759811657.13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-125292759811657.13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-522053165881.90466</v>
      </c>
      <c r="L5065" s="444">
        <f t="shared" ca="1" si="197"/>
        <v>-125814812977539.03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-125814812977539.03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-524228387406.4126</v>
      </c>
      <c r="L5066" s="444">
        <f t="shared" ca="1" si="197"/>
        <v>-126339041364945.44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-126339041364945.44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-526412672353.93933</v>
      </c>
      <c r="L5067" s="444">
        <f t="shared" ca="1" si="197"/>
        <v>-126865454037299.38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-126865454037299.38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-528606058488.74744</v>
      </c>
      <c r="L5068" s="444">
        <f t="shared" ca="1" si="197"/>
        <v>-127394060095788.13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-127394060095788.13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-530808583732.4505</v>
      </c>
      <c r="L5069" s="444">
        <f t="shared" ca="1" si="197"/>
        <v>-127924868679520.58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-127924868679520.58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-533020286164.66901</v>
      </c>
      <c r="L5070" s="444">
        <f t="shared" ca="1" si="197"/>
        <v>-128457888965685.25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-128457888965685.25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-535241204023.6886</v>
      </c>
      <c r="L5071" s="444">
        <f t="shared" ca="1" si="197"/>
        <v>-128993130169708.94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-128993130169708.94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-537471375707.12054</v>
      </c>
      <c r="L5072" s="444">
        <f t="shared" ca="1" si="197"/>
        <v>-129530601545416.06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-129530601545416.06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-539710839772.56689</v>
      </c>
      <c r="L5073" s="444">
        <f t="shared" ca="1" si="197"/>
        <v>-130070312385188.63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-130070312385188.63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-541959634938.28601</v>
      </c>
      <c r="L5074" s="444">
        <f t="shared" ca="1" si="197"/>
        <v>-130612272020126.91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-130612272020126.91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-544217800083.86212</v>
      </c>
      <c r="L5075" s="444">
        <f t="shared" ca="1" si="197"/>
        <v>-131156489820210.77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-131156489820210.77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-546485374250.87811</v>
      </c>
      <c r="L5076" s="444">
        <f t="shared" ca="1" si="197"/>
        <v>-131702975194461.64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-131702975194461.64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-548762396643.59015</v>
      </c>
      <c r="L5077" s="444">
        <f t="shared" ca="1" si="197"/>
        <v>-132251737591105.23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-132251737591105.23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-551048906629.6051</v>
      </c>
      <c r="L5078" s="444">
        <f t="shared" ca="1" si="197"/>
        <v>-132802786497734.84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-132802786497734.84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-553344943740.56189</v>
      </c>
      <c r="L5079" s="444">
        <f t="shared" ca="1" si="197"/>
        <v>-133356131441475.41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-133356131441475.41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-555650547672.81421</v>
      </c>
      <c r="L5080" s="444">
        <f t="shared" ca="1" si="197"/>
        <v>-133911781989148.22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-133911781989148.22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-557965758288.11768</v>
      </c>
      <c r="L5081" s="444">
        <f t="shared" ca="1" si="197"/>
        <v>-134469747747436.34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-134469747747436.34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-560290615614.31812</v>
      </c>
      <c r="L5082" s="444">
        <f t="shared" ca="1" si="197"/>
        <v>-135030038363050.66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-135030038363050.66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-562625159846.04443</v>
      </c>
      <c r="L5083" s="444">
        <f t="shared" ca="1" si="197"/>
        <v>-135592663522896.7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-135592663522896.7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-564969431345.40295</v>
      </c>
      <c r="L5084" s="444">
        <f t="shared" ca="1" si="197"/>
        <v>-136157632954242.11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-136157632954242.11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-567323470642.67542</v>
      </c>
      <c r="L5085" s="444">
        <f t="shared" ca="1" si="197"/>
        <v>-136724956424884.78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-136724956424884.78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-569687318437.0199</v>
      </c>
      <c r="L5086" s="444">
        <f t="shared" ca="1" si="197"/>
        <v>-137294643743321.8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-137294643743321.8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-572061015597.17419</v>
      </c>
      <c r="L5087" s="444">
        <f t="shared" ca="1" si="197"/>
        <v>-137866704758918.97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-137866704758918.97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-574444603162.16235</v>
      </c>
      <c r="L5088" s="444">
        <f t="shared" ca="1" si="197"/>
        <v>-138441149362081.13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-138441149362081.13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-576838122342.00464</v>
      </c>
      <c r="L5089" s="444">
        <f t="shared" ca="1" si="197"/>
        <v>-139017987484423.13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-139017987484423.13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-579241614518.42969</v>
      </c>
      <c r="L5090" s="444">
        <f t="shared" ca="1" si="197"/>
        <v>-139597229098941.56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-139597229098941.56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-581655121245.58972</v>
      </c>
      <c r="L5091" s="444">
        <f t="shared" ca="1" si="197"/>
        <v>-140178884220187.16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-140178884220187.16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-584078684250.77979</v>
      </c>
      <c r="L5092" s="444">
        <f t="shared" ca="1" si="197"/>
        <v>-140762962904437.94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-140762962904437.94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-586512345435.15808</v>
      </c>
      <c r="L5093" s="444">
        <f t="shared" ca="1" si="197"/>
        <v>-141349475249873.09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-141349475249873.09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-588956146874.47119</v>
      </c>
      <c r="L5094" s="444">
        <f t="shared" ca="1" si="197"/>
        <v>-141938431396747.56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-141938431396747.56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-591410130819.78149</v>
      </c>
      <c r="L5095" s="444">
        <f t="shared" ca="1" si="197"/>
        <v>-142529841527567.34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-142529841527567.34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-593874339698.19727</v>
      </c>
      <c r="L5096" s="444">
        <f t="shared" ca="1" si="197"/>
        <v>-143123715867265.53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-143123715867265.53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-596348816113.60632</v>
      </c>
      <c r="L5097" s="444">
        <f t="shared" ca="1" si="197"/>
        <v>-143720064683379.13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-143720064683379.13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-598833602847.41296</v>
      </c>
      <c r="L5098" s="444">
        <f t="shared" ca="1" si="197"/>
        <v>-144318898286226.53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-144318898286226.53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-601328742859.27722</v>
      </c>
      <c r="L5099" s="444">
        <f t="shared" ca="1" si="197"/>
        <v>-144920227029085.81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-144920227029085.81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-603834279287.85754</v>
      </c>
      <c r="L5100" s="444">
        <f t="shared" ca="1" si="197"/>
        <v>-145524061308373.66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-145524061308373.66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-606350255451.55688</v>
      </c>
      <c r="L5101" s="444">
        <f t="shared" ca="1" si="197"/>
        <v>-146130411563825.22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-146130411563825.22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-608876714849.27173</v>
      </c>
      <c r="L5102" s="444">
        <f t="shared" ca="1" si="197"/>
        <v>-146739288278674.5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-146739288278674.5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-611413701161.1438</v>
      </c>
      <c r="L5103" s="444">
        <f t="shared" ca="1" si="197"/>
        <v>-147350701979835.66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-147350701979835.66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-613961258249.31519</v>
      </c>
      <c r="L5104" s="444">
        <f t="shared" ca="1" si="197"/>
        <v>-147964663238084.97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-147964663238084.97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-616519430158.68738</v>
      </c>
      <c r="L5105" s="444">
        <f t="shared" ca="1" si="197"/>
        <v>-148581182668243.66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-148581182668243.66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-619088261117.68188</v>
      </c>
      <c r="L5106" s="444">
        <f t="shared" ca="1" si="197"/>
        <v>-149200270929361.34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-149200270929361.34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-621667795539.00562</v>
      </c>
      <c r="L5107" s="444">
        <f t="shared" ca="1" si="197"/>
        <v>-149821938724900.34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-149821938724900.34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-624258078020.41809</v>
      </c>
      <c r="L5108" s="444">
        <f t="shared" ref="L5108:L5362" ca="1" si="202">I5108-J5108+K5108</f>
        <v>-150446196802920.75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-150446196802920.75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-626859153345.50317</v>
      </c>
      <c r="L5109" s="444">
        <f t="shared" ca="1" si="202"/>
        <v>-151073055956266.25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-151073055956266.25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-629471066484.44275</v>
      </c>
      <c r="L5110" s="444">
        <f t="shared" ca="1" si="202"/>
        <v>-151702527022750.69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-151702527022750.69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-632093862594.79456</v>
      </c>
      <c r="L5111" s="444">
        <f t="shared" ca="1" si="202"/>
        <v>-152334620885345.47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-152334620885345.47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-634727587022.27283</v>
      </c>
      <c r="L5112" s="444">
        <f t="shared" ca="1" si="202"/>
        <v>-152969348472367.75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-152969348472367.75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-637372285301.53223</v>
      </c>
      <c r="L5113" s="444">
        <f t="shared" ca="1" si="202"/>
        <v>-153606720757669.28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-153606720757669.28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-640028003156.95532</v>
      </c>
      <c r="L5114" s="444">
        <f t="shared" ca="1" si="202"/>
        <v>-154246748760826.25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-154246748760826.25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-642694786503.44275</v>
      </c>
      <c r="L5115" s="444">
        <f t="shared" ca="1" si="202"/>
        <v>-154889443547329.69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-154889443547329.69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-645372681447.20703</v>
      </c>
      <c r="L5116" s="444">
        <f t="shared" ca="1" si="202"/>
        <v>-155534816228776.91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-155534816228776.91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-648061734286.57043</v>
      </c>
      <c r="L5117" s="444">
        <f t="shared" ca="1" si="202"/>
        <v>-156182877963063.47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-156182877963063.47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-650761991512.7644</v>
      </c>
      <c r="L5118" s="444">
        <f t="shared" ca="1" si="202"/>
        <v>-156833639954576.22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-156833639954576.22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-653473499810.73425</v>
      </c>
      <c r="L5119" s="444">
        <f t="shared" ca="1" si="202"/>
        <v>-157487113454386.94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-157487113454386.94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-656196306059.94556</v>
      </c>
      <c r="L5120" s="444">
        <f t="shared" ca="1" si="202"/>
        <v>-158143309760446.88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-158143309760446.88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-658930457335.19531</v>
      </c>
      <c r="L5121" s="444">
        <f t="shared" ca="1" si="202"/>
        <v>-158802240217782.06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-158802240217782.06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-661676000907.42529</v>
      </c>
      <c r="L5122" s="444">
        <f t="shared" ca="1" si="202"/>
        <v>-159463916218689.5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-159463916218689.5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-664432984244.53955</v>
      </c>
      <c r="L5123" s="444">
        <f t="shared" ca="1" si="202"/>
        <v>-160128349202934.03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-160128349202934.03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-667201455012.2251</v>
      </c>
      <c r="L5124" s="444">
        <f t="shared" ca="1" si="202"/>
        <v>-160795550657946.25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-160795550657946.25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-669981461074.776</v>
      </c>
      <c r="L5125" s="444">
        <f t="shared" ca="1" si="202"/>
        <v>-161465532119021.03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-161465532119021.03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-672773050495.9209</v>
      </c>
      <c r="L5126" s="444">
        <f t="shared" ca="1" si="202"/>
        <v>-162138305169516.94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-162138305169516.94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-675576271539.65393</v>
      </c>
      <c r="L5127" s="444">
        <f t="shared" ca="1" si="202"/>
        <v>-162813881441056.59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-162813881441056.59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-678391172671.06909</v>
      </c>
      <c r="L5128" s="444">
        <f t="shared" ca="1" si="202"/>
        <v>-163492272613727.66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-163492272613727.66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-681217802557.19861</v>
      </c>
      <c r="L5129" s="444">
        <f t="shared" ca="1" si="202"/>
        <v>-164173490416284.84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-164173490416284.84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-684056210067.85352</v>
      </c>
      <c r="L5130" s="444">
        <f t="shared" ca="1" si="202"/>
        <v>-164857546626352.69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-164857546626352.69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-686906444276.46948</v>
      </c>
      <c r="L5131" s="444">
        <f t="shared" ca="1" si="202"/>
        <v>-165544453070629.16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-165544453070629.16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-689768554460.95483</v>
      </c>
      <c r="L5132" s="444">
        <f t="shared" ca="1" si="202"/>
        <v>-166234221625090.13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-166234221625090.13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-692642590104.54224</v>
      </c>
      <c r="L5133" s="444">
        <f t="shared" ca="1" si="202"/>
        <v>-166926864215194.66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-166926864215194.66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-695528600896.64441</v>
      </c>
      <c r="L5134" s="444">
        <f t="shared" ca="1" si="202"/>
        <v>-167622392816091.31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-167622392816091.31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-698426636733.71375</v>
      </c>
      <c r="L5135" s="444">
        <f t="shared" ca="1" si="202"/>
        <v>-168320819452825.03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-168320819452825.03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-701336747720.10425</v>
      </c>
      <c r="L5136" s="444">
        <f t="shared" ca="1" si="202"/>
        <v>-169022156200545.13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-169022156200545.13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-704258984168.93799</v>
      </c>
      <c r="L5137" s="444">
        <f t="shared" ca="1" si="202"/>
        <v>-169726415184714.06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-169726415184714.06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-707193396602.97522</v>
      </c>
      <c r="L5138" s="444">
        <f t="shared" ca="1" si="202"/>
        <v>-170433608581317.03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-170433608581317.03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-710140035755.48767</v>
      </c>
      <c r="L5139" s="444">
        <f t="shared" ca="1" si="202"/>
        <v>-171143748617072.53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-171143748617072.53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-713098952571.1355</v>
      </c>
      <c r="L5140" s="444">
        <f t="shared" ca="1" si="202"/>
        <v>-171856847569643.66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-171856847569643.66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-716070198206.84851</v>
      </c>
      <c r="L5141" s="444">
        <f t="shared" ca="1" si="202"/>
        <v>-172572917767850.5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-172572917767850.5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-719053824032.71045</v>
      </c>
      <c r="L5142" s="444">
        <f t="shared" ca="1" si="202"/>
        <v>-173291971591883.22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-173291971591883.22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-722049881632.84668</v>
      </c>
      <c r="L5143" s="444">
        <f t="shared" ca="1" si="202"/>
        <v>-174014021473516.06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-174014021473516.06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-725058422806.31689</v>
      </c>
      <c r="L5144" s="444">
        <f t="shared" ca="1" si="202"/>
        <v>-174739079896322.38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-174739079896322.38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-728079499568.00989</v>
      </c>
      <c r="L5145" s="444">
        <f t="shared" ca="1" si="202"/>
        <v>-175467159395890.38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-175467159395890.38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-731113164149.54321</v>
      </c>
      <c r="L5146" s="444">
        <f t="shared" ca="1" si="202"/>
        <v>-176198272560039.91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-176198272560039.91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-734159469000.16626</v>
      </c>
      <c r="L5147" s="444">
        <f t="shared" ca="1" si="202"/>
        <v>-176932432029040.06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-176932432029040.06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-737218466787.66687</v>
      </c>
      <c r="L5148" s="444">
        <f t="shared" ca="1" si="202"/>
        <v>-177669650495827.72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-177669650495827.72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-740290210399.2821</v>
      </c>
      <c r="L5149" s="444">
        <f t="shared" ca="1" si="202"/>
        <v>-178409940706227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-178409940706227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-743374752942.61255</v>
      </c>
      <c r="L5150" s="444">
        <f t="shared" ca="1" si="202"/>
        <v>-179153315459169.63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-179153315459169.63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-746472147746.54004</v>
      </c>
      <c r="L5151" s="444">
        <f t="shared" ca="1" si="202"/>
        <v>-179899787606916.16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-179899787606916.16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-749582448362.15063</v>
      </c>
      <c r="L5152" s="444">
        <f t="shared" ca="1" si="202"/>
        <v>-180649370055278.31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-180649370055278.31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-752705708563.65967</v>
      </c>
      <c r="L5153" s="444">
        <f t="shared" ca="1" si="202"/>
        <v>-181402075763841.97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-181402075763841.97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-755841982349.34155</v>
      </c>
      <c r="L5154" s="444">
        <f t="shared" ca="1" si="202"/>
        <v>-182157917746191.31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-182157917746191.31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-758991323942.46375</v>
      </c>
      <c r="L5155" s="444">
        <f t="shared" ca="1" si="202"/>
        <v>-182916909070133.78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-182916909070133.78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-762153787792.22412</v>
      </c>
      <c r="L5156" s="444">
        <f t="shared" ca="1" si="202"/>
        <v>-183679062857926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-183679062857926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-765329428574.69165</v>
      </c>
      <c r="L5157" s="444">
        <f t="shared" ca="1" si="202"/>
        <v>-184444392286500.69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-184444392286500.69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-768518301193.75281</v>
      </c>
      <c r="L5158" s="444">
        <f t="shared" ca="1" si="202"/>
        <v>-185212910587694.44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-185212910587694.44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-771720460782.06018</v>
      </c>
      <c r="L5159" s="444">
        <f t="shared" ca="1" si="202"/>
        <v>-185984631048476.5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-185984631048476.5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-774935962701.98535</v>
      </c>
      <c r="L5160" s="444">
        <f t="shared" ca="1" si="202"/>
        <v>-186759567011178.5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-186759567011178.5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-778164862546.57703</v>
      </c>
      <c r="L5161" s="444">
        <f t="shared" ca="1" si="202"/>
        <v>-187537731873725.06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-187537731873725.06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-781407216140.52112</v>
      </c>
      <c r="L5162" s="444">
        <f t="shared" ca="1" si="202"/>
        <v>-188319139089865.59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-188319139089865.59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-784663079541.10669</v>
      </c>
      <c r="L5163" s="444">
        <f t="shared" ca="1" si="202"/>
        <v>-189103802169406.69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-189103802169406.69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-787932509039.19458</v>
      </c>
      <c r="L5164" s="444">
        <f t="shared" ca="1" si="202"/>
        <v>-189891734678445.88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-189891734678445.88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-791215561160.19116</v>
      </c>
      <c r="L5165" s="444">
        <f t="shared" ca="1" si="202"/>
        <v>-190682950239606.06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-190682950239606.06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-794512292665.02527</v>
      </c>
      <c r="L5166" s="444">
        <f t="shared" ca="1" si="202"/>
        <v>-191477462532271.09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-191477462532271.09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-797822760551.12952</v>
      </c>
      <c r="L5167" s="444">
        <f t="shared" ca="1" si="202"/>
        <v>-192275285292822.22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-192275285292822.22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-801147022053.4259</v>
      </c>
      <c r="L5168" s="444">
        <f t="shared" ca="1" si="202"/>
        <v>-193076432314875.66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-193076432314875.66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-804485134645.31519</v>
      </c>
      <c r="L5169" s="444">
        <f t="shared" ca="1" si="202"/>
        <v>-193880917449520.97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-193880917449520.97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-807837156039.67065</v>
      </c>
      <c r="L5170" s="444">
        <f t="shared" ca="1" si="202"/>
        <v>-194688754605560.63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-194688754605560.63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-811203144189.83594</v>
      </c>
      <c r="L5171" s="444">
        <f t="shared" ca="1" si="202"/>
        <v>-195499957749750.47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-195499957749750.47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-814583157290.62695</v>
      </c>
      <c r="L5172" s="444">
        <f t="shared" ca="1" si="202"/>
        <v>-196314540907041.09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-196314540907041.09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-817977253779.33789</v>
      </c>
      <c r="L5173" s="444">
        <f t="shared" ca="1" si="202"/>
        <v>-197132518160820.44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-197132518160820.44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-821385492336.75183</v>
      </c>
      <c r="L5174" s="444">
        <f t="shared" ca="1" si="202"/>
        <v>-197953903653157.19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-197953903653157.19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-824807931888.15491</v>
      </c>
      <c r="L5175" s="444">
        <f t="shared" ca="1" si="202"/>
        <v>-198778711585045.34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-198778711585045.34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-828244631604.35559</v>
      </c>
      <c r="L5176" s="444">
        <f t="shared" ca="1" si="202"/>
        <v>-199606956216649.69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-199606956216649.69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-831695650902.70703</v>
      </c>
      <c r="L5177" s="444">
        <f t="shared" ca="1" si="202"/>
        <v>-200438651867552.41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-200438651867552.41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-835161049448.13501</v>
      </c>
      <c r="L5178" s="444">
        <f t="shared" ca="1" si="202"/>
        <v>-201273812917000.53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-201273812917000.53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-838640887154.16882</v>
      </c>
      <c r="L5179" s="444">
        <f t="shared" ca="1" si="202"/>
        <v>-202112453804154.69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-202112453804154.69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-842135224183.97791</v>
      </c>
      <c r="L5180" s="444">
        <f t="shared" ca="1" si="202"/>
        <v>-202954589028338.66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-202954589028338.66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-845644120951.41101</v>
      </c>
      <c r="L5181" s="444">
        <f t="shared" ca="1" si="202"/>
        <v>-203800233149290.06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-203800233149290.06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-849167638122.04187</v>
      </c>
      <c r="L5182" s="444">
        <f t="shared" ca="1" si="202"/>
        <v>-204649400787412.09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-204649400787412.09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-852705836614.21704</v>
      </c>
      <c r="L5183" s="444">
        <f t="shared" ca="1" si="202"/>
        <v>-205502106624026.31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-205502106624026.31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-856258777600.10962</v>
      </c>
      <c r="L5184" s="444">
        <f t="shared" ca="1" si="202"/>
        <v>-206358365401626.44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-206358365401626.44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-859826522506.77686</v>
      </c>
      <c r="L5185" s="444">
        <f t="shared" ca="1" si="202"/>
        <v>-207218191924133.22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-207218191924133.22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-863409133017.22168</v>
      </c>
      <c r="L5186" s="444">
        <f t="shared" ca="1" si="202"/>
        <v>-208081601057150.44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-208081601057150.44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-867006671071.46021</v>
      </c>
      <c r="L5187" s="444">
        <f t="shared" ca="1" si="202"/>
        <v>-208948607728221.91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-208948607728221.91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-870619198867.59131</v>
      </c>
      <c r="L5188" s="444">
        <f t="shared" ca="1" si="202"/>
        <v>-209819226927089.5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-209819226927089.5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-874246778862.87292</v>
      </c>
      <c r="L5189" s="444">
        <f t="shared" ca="1" si="202"/>
        <v>-210693473705952.38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-210693473705952.38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-877889473774.80151</v>
      </c>
      <c r="L5190" s="444">
        <f t="shared" ca="1" si="202"/>
        <v>-211571363179727.19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-211571363179727.19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-881547346582.19666</v>
      </c>
      <c r="L5191" s="444">
        <f t="shared" ca="1" si="202"/>
        <v>-212452910526309.38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-212452910526309.38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-885220460526.28906</v>
      </c>
      <c r="L5192" s="444">
        <f t="shared" ca="1" si="202"/>
        <v>-213338130986835.66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-213338130986835.66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-888908879111.81519</v>
      </c>
      <c r="L5193" s="444">
        <f t="shared" ca="1" si="202"/>
        <v>-214227039865947.47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-214227039865947.47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-892612666108.11438</v>
      </c>
      <c r="L5194" s="444">
        <f t="shared" ca="1" si="202"/>
        <v>-215119652532055.59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-215119652532055.59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-896331885550.23157</v>
      </c>
      <c r="L5195" s="444">
        <f t="shared" ca="1" si="202"/>
        <v>-216015984417605.81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-216015984417605.81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-900066601740.02417</v>
      </c>
      <c r="L5196" s="444">
        <f t="shared" ca="1" si="202"/>
        <v>-216916051019345.84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-216916051019345.84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-903816879247.27429</v>
      </c>
      <c r="L5197" s="444">
        <f t="shared" ca="1" si="202"/>
        <v>-217819867898593.13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-217819867898593.13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-907582782910.80469</v>
      </c>
      <c r="L5198" s="444">
        <f t="shared" ca="1" si="202"/>
        <v>-218727450681503.94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-218727450681503.94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-911364377839.59973</v>
      </c>
      <c r="L5199" s="444">
        <f t="shared" ca="1" si="202"/>
        <v>-219638815059343.53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-219638815059343.53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-915161729413.9314</v>
      </c>
      <c r="L5200" s="444">
        <f t="shared" ca="1" si="202"/>
        <v>-220553976788757.47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-220553976788757.47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-918974903286.48962</v>
      </c>
      <c r="L5201" s="444">
        <f t="shared" ca="1" si="202"/>
        <v>-221472951692043.97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-221472951692043.97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-922803965383.51636</v>
      </c>
      <c r="L5202" s="444">
        <f t="shared" ca="1" si="202"/>
        <v>-222395755657427.5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-222395755657427.5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-926648981905.94775</v>
      </c>
      <c r="L5203" s="444">
        <f t="shared" ca="1" si="202"/>
        <v>-223322404639333.44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-223322404639333.44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-930510019330.55603</v>
      </c>
      <c r="L5204" s="444">
        <f t="shared" ca="1" si="202"/>
        <v>-224252914658664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-224252914658664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-934387144411.09985</v>
      </c>
      <c r="L5205" s="444">
        <f t="shared" ca="1" si="202"/>
        <v>-225187301803075.09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-225187301803075.09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-938280424179.47961</v>
      </c>
      <c r="L5206" s="444">
        <f t="shared" ca="1" si="202"/>
        <v>-226125582227254.56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-226125582227254.56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-942189925946.89404</v>
      </c>
      <c r="L5207" s="444">
        <f t="shared" ca="1" si="202"/>
        <v>-227067772153201.47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-227067772153201.47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-946115717305.00623</v>
      </c>
      <c r="L5208" s="444">
        <f t="shared" ca="1" si="202"/>
        <v>-228013887870506.47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-228013887870506.47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-950057866127.11011</v>
      </c>
      <c r="L5209" s="444">
        <f t="shared" ca="1" si="202"/>
        <v>-228963945736633.59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-228963945736633.59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-954016440569.30664</v>
      </c>
      <c r="L5210" s="444">
        <f t="shared" ca="1" si="202"/>
        <v>-229917962177202.91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-229917962177202.91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-957991509071.67871</v>
      </c>
      <c r="L5211" s="444">
        <f t="shared" ca="1" si="202"/>
        <v>-230875953686274.59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-230875953686274.59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-961983140359.47742</v>
      </c>
      <c r="L5212" s="444">
        <f t="shared" ca="1" si="202"/>
        <v>-231837936826634.06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-231837936826634.06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-965991403444.30847</v>
      </c>
      <c r="L5213" s="444">
        <f t="shared" ca="1" si="202"/>
        <v>-232803928230078.38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-232803928230078.38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-970016367625.32642</v>
      </c>
      <c r="L5214" s="444">
        <f t="shared" ca="1" si="202"/>
        <v>-233773944597703.69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-233773944597703.69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-974058102490.43201</v>
      </c>
      <c r="L5215" s="444">
        <f t="shared" ca="1" si="202"/>
        <v>-234748002700194.13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-234748002700194.13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-978116677917.47546</v>
      </c>
      <c r="L5216" s="444">
        <f t="shared" ca="1" si="202"/>
        <v>-235726119378111.59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-235726119378111.59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-982192164075.46497</v>
      </c>
      <c r="L5217" s="444">
        <f t="shared" ca="1" si="202"/>
        <v>-236708311542187.06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-236708311542187.06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-986284631425.77942</v>
      </c>
      <c r="L5218" s="444">
        <f t="shared" ca="1" si="202"/>
        <v>-237694596173612.84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-237694596173612.84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-990394150723.38672</v>
      </c>
      <c r="L5219" s="444">
        <f t="shared" ca="1" si="202"/>
        <v>-238684990324336.22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-238684990324336.22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-994520793018.0675</v>
      </c>
      <c r="L5220" s="444">
        <f t="shared" ca="1" si="202"/>
        <v>-239679511117354.28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-239679511117354.28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-998664629655.64282</v>
      </c>
      <c r="L5221" s="444">
        <f t="shared" ca="1" si="202"/>
        <v>-240678175747009.94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-240678175747009.94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-1002825732279.2081</v>
      </c>
      <c r="L5222" s="444">
        <f t="shared" ca="1" si="202"/>
        <v>-241681001479289.16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-241681001479289.16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-1007004172830.3716</v>
      </c>
      <c r="L5223" s="444">
        <f t="shared" ca="1" si="202"/>
        <v>-242688005652119.53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-242688005652119.53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-1011200023550.4979</v>
      </c>
      <c r="L5224" s="444">
        <f t="shared" ca="1" si="202"/>
        <v>-243699205675670.03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-243699205675670.03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-1015413356981.9586</v>
      </c>
      <c r="L5225" s="444">
        <f t="shared" ca="1" si="202"/>
        <v>-244714619032652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-244714619032652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-1019644245969.3834</v>
      </c>
      <c r="L5226" s="444">
        <f t="shared" ca="1" si="202"/>
        <v>-245734263278621.38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-245734263278621.38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-1023892763660.9224</v>
      </c>
      <c r="L5227" s="444">
        <f t="shared" ca="1" si="202"/>
        <v>-246758156042282.31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-246758156042282.31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-1028158983509.5096</v>
      </c>
      <c r="L5228" s="444">
        <f t="shared" ca="1" si="202"/>
        <v>-247786315025791.81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-247786315025791.81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-1032442979274.1324</v>
      </c>
      <c r="L5229" s="444">
        <f t="shared" ca="1" si="202"/>
        <v>-248818758005065.94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-248818758005065.94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-1036744825021.108</v>
      </c>
      <c r="L5230" s="444">
        <f t="shared" ca="1" si="202"/>
        <v>-249855502830087.03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-249855502830087.03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-1041064595125.3624</v>
      </c>
      <c r="L5231" s="444">
        <f t="shared" ca="1" si="202"/>
        <v>-250896567425212.41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-250896567425212.41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-1045402364271.7184</v>
      </c>
      <c r="L5232" s="444">
        <f t="shared" ca="1" si="202"/>
        <v>-251941969789484.13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-251941969789484.13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-1049758207456.184</v>
      </c>
      <c r="L5233" s="444">
        <f t="shared" ca="1" si="202"/>
        <v>-252991727996940.31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-252991727996940.31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-1054132199987.2511</v>
      </c>
      <c r="L5234" s="444">
        <f t="shared" ca="1" si="202"/>
        <v>-254045860196927.56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-254045860196927.56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-1058524417487.1981</v>
      </c>
      <c r="L5235" s="444">
        <f t="shared" ca="1" si="202"/>
        <v>-255104384614414.75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-255104384614414.75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-1062934935893.3948</v>
      </c>
      <c r="L5236" s="444">
        <f t="shared" ca="1" si="202"/>
        <v>-256167319550308.16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-256167319550308.16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-1067363831459.6173</v>
      </c>
      <c r="L5237" s="444">
        <f t="shared" ca="1" si="202"/>
        <v>-257234683381767.78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-257234683381767.78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-1071811180757.3656</v>
      </c>
      <c r="L5238" s="444">
        <f t="shared" ca="1" si="202"/>
        <v>-258306494562525.16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-258306494562525.16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-1076277060677.188</v>
      </c>
      <c r="L5239" s="444">
        <f t="shared" ca="1" si="202"/>
        <v>-259382771623202.34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-259382771623202.34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-1080761548430.0099</v>
      </c>
      <c r="L5240" s="444">
        <f t="shared" ca="1" si="202"/>
        <v>-260463533171632.34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-260463533171632.34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-1085264721548.4681</v>
      </c>
      <c r="L5241" s="444">
        <f t="shared" ca="1" si="202"/>
        <v>-261548797893180.81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-261548797893180.81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-1089786657888.2534</v>
      </c>
      <c r="L5242" s="444">
        <f t="shared" ca="1" si="202"/>
        <v>-262638584551069.06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-262638584551069.06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-1094327435629.4545</v>
      </c>
      <c r="L5243" s="444">
        <f t="shared" ca="1" si="202"/>
        <v>-263732911986698.53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-263732911986698.53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-1098887133277.9105</v>
      </c>
      <c r="L5244" s="444">
        <f t="shared" ca="1" si="202"/>
        <v>-264831799119976.44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-264831799119976.44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-1103465829666.5684</v>
      </c>
      <c r="L5245" s="444">
        <f t="shared" ca="1" si="202"/>
        <v>-265935264949643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-265935264949643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-1108063603956.8459</v>
      </c>
      <c r="L5246" s="444">
        <f t="shared" ca="1" si="202"/>
        <v>-267043328553599.84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-267043328553599.84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-1112680535639.9993</v>
      </c>
      <c r="L5247" s="444">
        <f t="shared" ca="1" si="202"/>
        <v>-268156009089239.84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-268156009089239.84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-1117316704538.4993</v>
      </c>
      <c r="L5248" s="444">
        <f t="shared" ca="1" si="202"/>
        <v>-269273325793778.34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-269273325793778.34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-1121972190807.4097</v>
      </c>
      <c r="L5249" s="444">
        <f t="shared" ca="1" si="202"/>
        <v>-270395297984585.75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-270395297984585.75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-1126647074935.7739</v>
      </c>
      <c r="L5250" s="444">
        <f t="shared" ca="1" si="202"/>
        <v>-271521945059521.53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-271521945059521.53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-1131341437748.0063</v>
      </c>
      <c r="L5251" s="444">
        <f t="shared" ca="1" si="202"/>
        <v>-272653286497269.53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-272653286497269.53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-1136055360405.2898</v>
      </c>
      <c r="L5252" s="444">
        <f t="shared" ca="1" si="202"/>
        <v>-273789341857674.81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-273789341857674.81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-1140788924406.9783</v>
      </c>
      <c r="L5253" s="444">
        <f t="shared" ca="1" si="202"/>
        <v>-274930130782081.78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-274930130782081.78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-1145542211592.0076</v>
      </c>
      <c r="L5254" s="444">
        <f t="shared" ca="1" si="202"/>
        <v>-276075672993673.78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-276075672993673.78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-1150315304140.3074</v>
      </c>
      <c r="L5255" s="444">
        <f t="shared" ca="1" si="202"/>
        <v>-277225988297814.09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-277225988297814.09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-1155108284574.2253</v>
      </c>
      <c r="L5256" s="444">
        <f t="shared" ca="1" si="202"/>
        <v>-278381096582388.31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-278381096582388.31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-1159921235759.9512</v>
      </c>
      <c r="L5257" s="444">
        <f t="shared" ca="1" si="202"/>
        <v>-279541017818148.25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-279541017818148.25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-1164754240908.9509</v>
      </c>
      <c r="L5258" s="444">
        <f t="shared" ca="1" si="202"/>
        <v>-280705772059057.19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-280705772059057.19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-1169607383579.4048</v>
      </c>
      <c r="L5259" s="444">
        <f t="shared" ca="1" si="202"/>
        <v>-281875379442636.56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-281875379442636.56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-1174480747677.6523</v>
      </c>
      <c r="L5260" s="444">
        <f t="shared" ca="1" si="202"/>
        <v>-283049860190314.19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-283049860190314.19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-1179374417459.6423</v>
      </c>
      <c r="L5261" s="444">
        <f t="shared" ca="1" si="202"/>
        <v>-284229234607773.81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-284229234607773.81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-1184288477532.3909</v>
      </c>
      <c r="L5262" s="444">
        <f t="shared" ca="1" si="202"/>
        <v>-285413523085306.19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-285413523085306.19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-1189223012855.4424</v>
      </c>
      <c r="L5263" s="444">
        <f t="shared" ca="1" si="202"/>
        <v>-286602746098161.63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-286602746098161.63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-1194178108742.3401</v>
      </c>
      <c r="L5264" s="444">
        <f t="shared" ca="1" si="202"/>
        <v>-287796924206903.94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-287796924206903.94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-1199153850862.0996</v>
      </c>
      <c r="L5265" s="444">
        <f t="shared" ca="1" si="202"/>
        <v>-288996078057766.06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-288996078057766.06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-1204150325240.6919</v>
      </c>
      <c r="L5266" s="444">
        <f t="shared" ca="1" si="202"/>
        <v>-290200228383006.75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-290200228383006.75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-1209167618262.5281</v>
      </c>
      <c r="L5267" s="444">
        <f t="shared" ca="1" si="202"/>
        <v>-291409396001269.25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-291409396001269.25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-1214205816671.9551</v>
      </c>
      <c r="L5268" s="444">
        <f t="shared" ca="1" si="202"/>
        <v>-292623601817941.19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-292623601817941.19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-1219265007574.7549</v>
      </c>
      <c r="L5269" s="444">
        <f t="shared" ca="1" si="202"/>
        <v>-293842866825515.94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-293842866825515.94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-1224345278439.6497</v>
      </c>
      <c r="L5270" s="444">
        <f t="shared" ca="1" si="202"/>
        <v>-295067212103955.56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-295067212103955.56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-1229446717099.8149</v>
      </c>
      <c r="L5271" s="444">
        <f t="shared" ca="1" si="202"/>
        <v>-296296658821055.38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-296296658821055.38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-1234569411754.3975</v>
      </c>
      <c r="L5272" s="444">
        <f t="shared" ca="1" si="202"/>
        <v>-297531228232809.75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-297531228232809.75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-1239713450970.0405</v>
      </c>
      <c r="L5273" s="444">
        <f t="shared" ca="1" si="202"/>
        <v>-298770941683779.81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-298770941683779.81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-1244878923682.4158</v>
      </c>
      <c r="L5274" s="444">
        <f t="shared" ca="1" si="202"/>
        <v>-300015820607462.25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-300015820607462.25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-1250065919197.7593</v>
      </c>
      <c r="L5275" s="444">
        <f t="shared" ca="1" si="202"/>
        <v>-301265886526660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-301265886526660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-1255274527194.4167</v>
      </c>
      <c r="L5276" s="444">
        <f t="shared" ca="1" si="202"/>
        <v>-302521161053854.44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-302521161053854.44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-1260504837724.3936</v>
      </c>
      <c r="L5277" s="444">
        <f t="shared" ca="1" si="202"/>
        <v>-303781665891578.81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-303781665891578.81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-1265756941214.9116</v>
      </c>
      <c r="L5278" s="444">
        <f t="shared" ca="1" si="202"/>
        <v>-305047422832793.75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-305047422832793.75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-1271030928469.9739</v>
      </c>
      <c r="L5279" s="444">
        <f t="shared" ca="1" si="202"/>
        <v>-306318453761263.75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-306318453761263.75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-1276326890671.9324</v>
      </c>
      <c r="L5280" s="444">
        <f t="shared" ca="1" si="202"/>
        <v>-307594780651935.69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-307594780651935.69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-1281644919383.0654</v>
      </c>
      <c r="L5281" s="444">
        <f t="shared" ca="1" si="202"/>
        <v>-308876425571318.75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-308876425571318.75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-1286985106547.1614</v>
      </c>
      <c r="L5282" s="444">
        <f t="shared" ca="1" si="202"/>
        <v>-310163410677865.94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-310163410677865.94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-1292347544491.1082</v>
      </c>
      <c r="L5283" s="444">
        <f t="shared" ca="1" si="202"/>
        <v>-311455758222357.06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-311455758222357.06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-1297732325926.4878</v>
      </c>
      <c r="L5284" s="444">
        <f t="shared" ca="1" si="202"/>
        <v>-312753490548283.56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-312753490548283.56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-1303139543951.1814</v>
      </c>
      <c r="L5285" s="444">
        <f t="shared" ca="1" si="202"/>
        <v>-314056630092234.75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-314056630092234.75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-1308569292050.978</v>
      </c>
      <c r="L5286" s="444">
        <f t="shared" ca="1" si="202"/>
        <v>-315365199384285.75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-315365199384285.75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-1314021664101.1907</v>
      </c>
      <c r="L5287" s="444">
        <f t="shared" ca="1" si="202"/>
        <v>-316679221048386.94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-316679221048386.94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-1319496754368.2788</v>
      </c>
      <c r="L5288" s="444">
        <f t="shared" ca="1" si="202"/>
        <v>-317998717802755.19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-317998717802755.19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-1324994657511.48</v>
      </c>
      <c r="L5289" s="444">
        <f t="shared" ca="1" si="202"/>
        <v>-319323712460266.69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-319323712460266.69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-1330515468584.4446</v>
      </c>
      <c r="L5290" s="444">
        <f t="shared" ca="1" si="202"/>
        <v>-320654227928851.13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-320654227928851.13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-1336059283036.8796</v>
      </c>
      <c r="L5291" s="444">
        <f t="shared" ca="1" si="202"/>
        <v>-321990287211888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-321990287211888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-1341626196716.2</v>
      </c>
      <c r="L5292" s="444">
        <f t="shared" ca="1" si="202"/>
        <v>-323331913408604.19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-323331913408604.19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-1347216305869.1841</v>
      </c>
      <c r="L5293" s="444">
        <f t="shared" ca="1" si="202"/>
        <v>-324679129714473.38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-324679129714473.38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-1352829707143.6392</v>
      </c>
      <c r="L5294" s="444">
        <f t="shared" ca="1" si="202"/>
        <v>-326031959421617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-326031959421617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-1358466497590.0708</v>
      </c>
      <c r="L5295" s="444">
        <f t="shared" ca="1" si="202"/>
        <v>-327390425919207.06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-327390425919207.06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-1364126774663.3628</v>
      </c>
      <c r="L5296" s="444">
        <f t="shared" ca="1" si="202"/>
        <v>-328754552693870.44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-328754552693870.44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-1369810636224.4602</v>
      </c>
      <c r="L5297" s="444">
        <f t="shared" ca="1" si="202"/>
        <v>-330124363330094.88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-330124363330094.88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-1375518180542.062</v>
      </c>
      <c r="L5298" s="444">
        <f t="shared" ca="1" si="202"/>
        <v>-331499881510636.94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-331499881510636.94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-1381249506294.3206</v>
      </c>
      <c r="L5299" s="444">
        <f t="shared" ca="1" si="202"/>
        <v>-332881131016931.25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-332881131016931.25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-1387004712570.5469</v>
      </c>
      <c r="L5300" s="444">
        <f t="shared" ca="1" si="202"/>
        <v>-334268135729501.81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-334268135729501.81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-1392783898872.9243</v>
      </c>
      <c r="L5301" s="444">
        <f t="shared" ca="1" si="202"/>
        <v>-335660919628374.75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-335660919628374.75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-1398587165118.228</v>
      </c>
      <c r="L5302" s="444">
        <f t="shared" ca="1" si="202"/>
        <v>-337059506793493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-337059506793493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-1404414611639.5542</v>
      </c>
      <c r="L5303" s="444">
        <f t="shared" ca="1" si="202"/>
        <v>-338463921405132.56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-338463921405132.56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-1410266339188.0522</v>
      </c>
      <c r="L5304" s="444">
        <f t="shared" ca="1" si="202"/>
        <v>-339874187744320.63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-339874187744320.63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-1416142448934.6692</v>
      </c>
      <c r="L5305" s="444">
        <f t="shared" ca="1" si="202"/>
        <v>-341290330193255.31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-341290330193255.31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-1422043042471.8972</v>
      </c>
      <c r="L5306" s="444">
        <f t="shared" ca="1" si="202"/>
        <v>-342712373235727.19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-342712373235727.19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-1427968221815.53</v>
      </c>
      <c r="L5307" s="444">
        <f t="shared" ca="1" si="202"/>
        <v>-344140341457542.69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-344140341457542.69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-1433918089406.4277</v>
      </c>
      <c r="L5308" s="444">
        <f t="shared" ca="1" si="202"/>
        <v>-345574259546949.13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-345574259546949.13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-1439892748112.2881</v>
      </c>
      <c r="L5309" s="444">
        <f t="shared" ca="1" si="202"/>
        <v>-347014152295061.44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-347014152295061.44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-1445892301229.4226</v>
      </c>
      <c r="L5310" s="444">
        <f t="shared" ca="1" si="202"/>
        <v>-348460044596290.88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-348460044596290.88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-1451916852484.5454</v>
      </c>
      <c r="L5311" s="444">
        <f t="shared" ca="1" si="202"/>
        <v>-349911961448775.44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-349911961448775.44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-1457966506036.5642</v>
      </c>
      <c r="L5312" s="444">
        <f t="shared" ca="1" si="202"/>
        <v>-351369927954812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-351369927954812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-1464041366478.3833</v>
      </c>
      <c r="L5313" s="444">
        <f t="shared" ca="1" si="202"/>
        <v>-352833969321290.38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-352833969321290.38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-1470141538838.71</v>
      </c>
      <c r="L5314" s="444">
        <f t="shared" ca="1" si="202"/>
        <v>-354304110860129.06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-354304110860129.06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-1476267128583.8711</v>
      </c>
      <c r="L5315" s="444">
        <f t="shared" ca="1" si="202"/>
        <v>-355780377988712.94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-355780377988712.94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-1482418241619.6372</v>
      </c>
      <c r="L5316" s="444">
        <f t="shared" ca="1" si="202"/>
        <v>-357262796230332.56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-357262796230332.56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-1488594984293.0522</v>
      </c>
      <c r="L5317" s="444">
        <f t="shared" ca="1" si="202"/>
        <v>-358751391214625.63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-358751391214625.63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-1494797463394.2734</v>
      </c>
      <c r="L5318" s="444">
        <f t="shared" ca="1" si="202"/>
        <v>-360246188678019.88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-360246188678019.88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-1501025786158.416</v>
      </c>
      <c r="L5319" s="444">
        <f t="shared" ca="1" si="202"/>
        <v>-361747214464178.31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-361747214464178.31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-1507280060267.4097</v>
      </c>
      <c r="L5320" s="444">
        <f t="shared" ca="1" si="202"/>
        <v>-363254494524445.75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-363254494524445.75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-1513560393851.8572</v>
      </c>
      <c r="L5321" s="444">
        <f t="shared" ca="1" si="202"/>
        <v>-364768054918297.63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-364768054918297.63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-1519866895492.9067</v>
      </c>
      <c r="L5322" s="444">
        <f t="shared" ca="1" si="202"/>
        <v>-366287921813790.56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-366287921813790.56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-1526199674224.1274</v>
      </c>
      <c r="L5323" s="444">
        <f t="shared" ca="1" si="202"/>
        <v>-367814121488014.69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-367814121488014.69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-1532558839533.3945</v>
      </c>
      <c r="L5324" s="444">
        <f t="shared" ca="1" si="202"/>
        <v>-369346680327548.06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-369346680327548.06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-1538944501364.7837</v>
      </c>
      <c r="L5325" s="444">
        <f t="shared" ca="1" si="202"/>
        <v>-370885624828912.88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-370885624828912.88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-1545356770120.4702</v>
      </c>
      <c r="L5326" s="444">
        <f t="shared" ca="1" si="202"/>
        <v>-372430981599033.38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-372430981599033.38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-1551795756662.6392</v>
      </c>
      <c r="L5327" s="444">
        <f t="shared" ca="1" si="202"/>
        <v>-373982777355696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-373982777355696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-1558261572315.3999</v>
      </c>
      <c r="L5328" s="444">
        <f t="shared" ca="1" si="202"/>
        <v>-375541038928011.38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-375541038928011.38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-1564754328866.7141</v>
      </c>
      <c r="L5329" s="444">
        <f t="shared" ca="1" si="202"/>
        <v>-377105793256878.06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-377105793256878.06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-1571274138570.3252</v>
      </c>
      <c r="L5330" s="444">
        <f t="shared" ca="1" si="202"/>
        <v>-378677067395448.38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-378677067395448.38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-1577821114147.7017</v>
      </c>
      <c r="L5331" s="444">
        <f t="shared" ca="1" si="202"/>
        <v>-380254888509596.06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-380254888509596.06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-1584395368789.9836</v>
      </c>
      <c r="L5332" s="444">
        <f t="shared" ca="1" si="202"/>
        <v>-381839283878386.06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-381839283878386.06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-1590997016159.9419</v>
      </c>
      <c r="L5333" s="444">
        <f t="shared" ca="1" si="202"/>
        <v>-383430280894546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-383430280894546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-1597626170393.9417</v>
      </c>
      <c r="L5334" s="444">
        <f t="shared" ca="1" si="202"/>
        <v>-385027907064939.94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-385027907064939.94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-1604282946103.9165</v>
      </c>
      <c r="L5335" s="444">
        <f t="shared" ca="1" si="202"/>
        <v>-386632190011043.88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-386632190011043.88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-1610967458379.3494</v>
      </c>
      <c r="L5336" s="444">
        <f t="shared" ca="1" si="202"/>
        <v>-388243157469423.25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-388243157469423.25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-1617679822789.2634</v>
      </c>
      <c r="L5337" s="444">
        <f t="shared" ca="1" si="202"/>
        <v>-389860837292212.5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-389860837292212.5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-1624420155384.2188</v>
      </c>
      <c r="L5338" s="444">
        <f t="shared" ca="1" si="202"/>
        <v>-391485257447596.75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-391485257447596.75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-1631188572698.3198</v>
      </c>
      <c r="L5339" s="444">
        <f t="shared" ca="1" si="202"/>
        <v>-393116446020295.06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-393116446020295.06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-1637985191751.2295</v>
      </c>
      <c r="L5340" s="444">
        <f t="shared" ca="1" si="202"/>
        <v>-394754431212046.31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-394754431212046.31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-1644810130050.1929</v>
      </c>
      <c r="L5341" s="444">
        <f t="shared" ca="1" si="202"/>
        <v>-396399241342096.5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-396399241342096.5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-1651663505592.0688</v>
      </c>
      <c r="L5342" s="444">
        <f t="shared" ca="1" si="202"/>
        <v>-398050904847688.56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-398050904847688.56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-1658545436865.3689</v>
      </c>
      <c r="L5343" s="444">
        <f t="shared" ca="1" si="202"/>
        <v>-399709450284553.94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-399709450284553.94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-1665456042852.3081</v>
      </c>
      <c r="L5344" s="444">
        <f t="shared" ca="1" si="202"/>
        <v>-401374906327406.25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-401374906327406.25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-1672395443030.8594</v>
      </c>
      <c r="L5345" s="444">
        <f t="shared" ca="1" si="202"/>
        <v>-403047301770437.13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-403047301770437.13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-1679363757376.8213</v>
      </c>
      <c r="L5346" s="444">
        <f t="shared" ca="1" si="202"/>
        <v>-404726665527813.94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-404726665527813.94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-1686361106365.8914</v>
      </c>
      <c r="L5347" s="444">
        <f t="shared" ca="1" si="202"/>
        <v>-406413026634179.81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-406413026634179.81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-1693387610975.7493</v>
      </c>
      <c r="L5348" s="444">
        <f t="shared" ca="1" si="202"/>
        <v>-408106414245155.56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-408106414245155.56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-1700443392688.1482</v>
      </c>
      <c r="L5349" s="444">
        <f t="shared" ca="1" si="202"/>
        <v>-409806857637843.69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-409806857637843.69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-1707528573491.0154</v>
      </c>
      <c r="L5350" s="444">
        <f t="shared" ca="1" si="202"/>
        <v>-411514386211334.69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-411514386211334.69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-1714643275880.5613</v>
      </c>
      <c r="L5351" s="444">
        <f t="shared" ca="1" si="202"/>
        <v>-413229029487215.25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-413229029487215.25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-1721787622863.397</v>
      </c>
      <c r="L5352" s="444">
        <f t="shared" ca="1" si="202"/>
        <v>-414950817110078.63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-414950817110078.63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-1728961737958.6609</v>
      </c>
      <c r="L5353" s="444">
        <f t="shared" ca="1" si="202"/>
        <v>-416679778848037.31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-416679778848037.31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-1736165745200.1555</v>
      </c>
      <c r="L5354" s="444">
        <f t="shared" ca="1" si="202"/>
        <v>-418415944593237.44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-418415944593237.44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-1743399769138.4893</v>
      </c>
      <c r="L5355" s="444">
        <f t="shared" ca="1" si="202"/>
        <v>-420159344362375.94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-420159344362375.94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-1750663934843.2332</v>
      </c>
      <c r="L5356" s="444">
        <f t="shared" ca="1" si="202"/>
        <v>-421910008297219.19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-421910008297219.19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-1757958367905.0798</v>
      </c>
      <c r="L5357" s="444">
        <f t="shared" ca="1" si="202"/>
        <v>-423667966665124.25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-423667966665124.25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-1765283194438.0176</v>
      </c>
      <c r="L5358" s="444">
        <f t="shared" ca="1" si="202"/>
        <v>-425433249859562.25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-425433249859562.25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-1772638541081.5093</v>
      </c>
      <c r="L5359" s="444">
        <f t="shared" ca="1" si="202"/>
        <v>-427205888400643.75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-427205888400643.75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-1780024535002.6824</v>
      </c>
      <c r="L5360" s="444">
        <f t="shared" ca="1" si="202"/>
        <v>-428985912935646.44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-428985912935646.44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-1787441303898.5269</v>
      </c>
      <c r="L5361" s="444">
        <f t="shared" ca="1" si="202"/>
        <v>-430773354239544.94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-430773354239544.94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-1794888975998.1038</v>
      </c>
      <c r="L5362" s="444">
        <f t="shared" ca="1" si="202"/>
        <v>-432568243215543.06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-432568243215543.06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-1802367680064.7627</v>
      </c>
      <c r="L5363" s="444">
        <f t="shared" ref="L5363:L5617" ca="1" si="207">I5363-J5363+K5363</f>
        <v>-434370610895607.81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-434370610895607.81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-1809877545398.366</v>
      </c>
      <c r="L5364" s="444">
        <f t="shared" ca="1" si="207"/>
        <v>-436180488441006.19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-436180488441006.19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-1817418701837.5256</v>
      </c>
      <c r="L5365" s="444">
        <f t="shared" ca="1" si="207"/>
        <v>-437997907142843.69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-437997907142843.69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-1824991279761.8486</v>
      </c>
      <c r="L5366" s="444">
        <f t="shared" ca="1" si="207"/>
        <v>-439822898422605.56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-439822898422605.56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-1832595410094.1897</v>
      </c>
      <c r="L5367" s="444">
        <f t="shared" ca="1" si="207"/>
        <v>-441655493832699.75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-441655493832699.75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-1840231224302.9155</v>
      </c>
      <c r="L5368" s="444">
        <f t="shared" ca="1" si="207"/>
        <v>-443495725057002.69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-443495725057002.69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-1847898854404.1777</v>
      </c>
      <c r="L5369" s="444">
        <f t="shared" ca="1" si="207"/>
        <v>-445343623911406.88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-445343623911406.88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-1855598432964.1953</v>
      </c>
      <c r="L5370" s="444">
        <f t="shared" ca="1" si="207"/>
        <v>-447199222344371.06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-447199222344371.06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-1863330093101.5461</v>
      </c>
      <c r="L5371" s="444">
        <f t="shared" ca="1" si="207"/>
        <v>-449062552437472.63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-449062552437472.63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-1871093968489.469</v>
      </c>
      <c r="L5372" s="444">
        <f t="shared" ca="1" si="207"/>
        <v>-450933646405962.13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-450933646405962.13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-1878890193358.1753</v>
      </c>
      <c r="L5373" s="444">
        <f t="shared" ca="1" si="207"/>
        <v>-452812536599320.31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-452812536599320.31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-1886718902497.168</v>
      </c>
      <c r="L5374" s="444">
        <f t="shared" ca="1" si="207"/>
        <v>-454699255501817.5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-454699255501817.5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-1894580231257.5725</v>
      </c>
      <c r="L5375" s="444">
        <f t="shared" ca="1" si="207"/>
        <v>-456593835733075.06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-456593835733075.06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-1902474315554.4795</v>
      </c>
      <c r="L5376" s="444">
        <f t="shared" ca="1" si="207"/>
        <v>-458496310048629.56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-458496310048629.56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-1910401291869.2898</v>
      </c>
      <c r="L5377" s="444">
        <f t="shared" ca="1" si="207"/>
        <v>-460406711340498.88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-460406711340498.88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-1918361297252.0786</v>
      </c>
      <c r="L5378" s="444">
        <f t="shared" ca="1" si="207"/>
        <v>-462325072637750.94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-462325072637750.94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-1926354469323.9622</v>
      </c>
      <c r="L5379" s="444">
        <f t="shared" ca="1" si="207"/>
        <v>-464251427107074.88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-464251427107074.88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-1934380946279.4783</v>
      </c>
      <c r="L5380" s="444">
        <f t="shared" ca="1" si="207"/>
        <v>-466185808053354.38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-466185808053354.38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-1942440866888.9766</v>
      </c>
      <c r="L5381" s="444">
        <f t="shared" ca="1" si="207"/>
        <v>-468128248920243.38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-468128248920243.38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-1950534370501.0139</v>
      </c>
      <c r="L5382" s="444">
        <f t="shared" ca="1" si="207"/>
        <v>-470078783290744.38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-470078783290744.38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-1958661597044.7683</v>
      </c>
      <c r="L5383" s="444">
        <f t="shared" ca="1" si="207"/>
        <v>-472037444887789.13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-472037444887789.13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-1966822687032.4548</v>
      </c>
      <c r="L5384" s="444">
        <f t="shared" ca="1" si="207"/>
        <v>-474004267574821.56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-474004267574821.56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-1975017781561.7561</v>
      </c>
      <c r="L5385" s="444">
        <f t="shared" ca="1" si="207"/>
        <v>-475979285356383.31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-475979285356383.31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-1983247022318.2637</v>
      </c>
      <c r="L5386" s="444">
        <f t="shared" ca="1" si="207"/>
        <v>-477962532378701.56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-477962532378701.56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-1991510551577.9231</v>
      </c>
      <c r="L5387" s="444">
        <f t="shared" ca="1" si="207"/>
        <v>-479954042930279.5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-479954042930279.5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-1999808512209.4978</v>
      </c>
      <c r="L5388" s="444">
        <f t="shared" ca="1" si="207"/>
        <v>-481953851442489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-481953851442489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-2008141047677.0371</v>
      </c>
      <c r="L5389" s="444">
        <f t="shared" ca="1" si="207"/>
        <v>-483961992490166.06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-483961992490166.06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-2016508302042.3586</v>
      </c>
      <c r="L5390" s="444">
        <f t="shared" ca="1" si="207"/>
        <v>-485978500792208.44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-485978500792208.44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-2024910419967.5352</v>
      </c>
      <c r="L5391" s="444">
        <f t="shared" ca="1" si="207"/>
        <v>-488003411212176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-488003411212176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-2033347546717.3999</v>
      </c>
      <c r="L5392" s="444">
        <f t="shared" ca="1" si="207"/>
        <v>-490036758758893.38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-490036758758893.38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-2041819828162.0557</v>
      </c>
      <c r="L5393" s="444">
        <f t="shared" ca="1" si="207"/>
        <v>-492078578587055.44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-492078578587055.44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-2050327410779.3977</v>
      </c>
      <c r="L5394" s="444">
        <f t="shared" ca="1" si="207"/>
        <v>-494128905997834.81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-494128905997834.81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-2058870441657.6453</v>
      </c>
      <c r="L5395" s="444">
        <f t="shared" ca="1" si="207"/>
        <v>-496187776439492.44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-496187776439492.44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-2067449068497.885</v>
      </c>
      <c r="L5396" s="444">
        <f t="shared" ca="1" si="207"/>
        <v>-498255225507990.31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-498255225507990.31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-2076063439616.6265</v>
      </c>
      <c r="L5397" s="444">
        <f t="shared" ca="1" si="207"/>
        <v>-500331288947606.94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-500331288947606.94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-2084713703948.3625</v>
      </c>
      <c r="L5398" s="444">
        <f t="shared" ca="1" si="207"/>
        <v>-502416002651555.31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-502416002651555.31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-2093400011048.1472</v>
      </c>
      <c r="L5399" s="444">
        <f t="shared" ca="1" si="207"/>
        <v>-504509402662603.44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-504509402662603.44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-2102122511094.1807</v>
      </c>
      <c r="L5400" s="444">
        <f t="shared" ca="1" si="207"/>
        <v>-506611525173697.63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-506611525173697.63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-2110881354890.4067</v>
      </c>
      <c r="L5401" s="444">
        <f t="shared" ca="1" si="207"/>
        <v>-508722406528588.06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-508722406528588.06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-2119676693869.1169</v>
      </c>
      <c r="L5402" s="444">
        <f t="shared" ca="1" si="207"/>
        <v>-510842083222457.19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-510842083222457.19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-2128508680093.5718</v>
      </c>
      <c r="L5403" s="444">
        <f t="shared" ca="1" si="207"/>
        <v>-512970591902550.75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-512970591902550.75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-2137377466260.6282</v>
      </c>
      <c r="L5404" s="444">
        <f t="shared" ca="1" si="207"/>
        <v>-515107969368811.38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-515107969368811.38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-2146283205703.3804</v>
      </c>
      <c r="L5405" s="444">
        <f t="shared" ca="1" si="207"/>
        <v>-517254252574514.75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-517254252574514.75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-2155226052393.8115</v>
      </c>
      <c r="L5406" s="444">
        <f t="shared" ca="1" si="207"/>
        <v>-519409478626908.56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-519409478626908.56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-2164206160945.4524</v>
      </c>
      <c r="L5407" s="444">
        <f t="shared" ca="1" si="207"/>
        <v>-521573684787854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-521573684787854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-2173223686616.0583</v>
      </c>
      <c r="L5408" s="444">
        <f t="shared" ca="1" si="207"/>
        <v>-523746908474470.06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-523746908474470.06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-2182278785310.292</v>
      </c>
      <c r="L5409" s="444">
        <f t="shared" ca="1" si="207"/>
        <v>-525929187259780.38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-525929187259780.38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-2191371613582.4182</v>
      </c>
      <c r="L5410" s="444">
        <f t="shared" ca="1" si="207"/>
        <v>-528120558873362.81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-528120558873362.81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-2200502328639.0117</v>
      </c>
      <c r="L5411" s="444">
        <f t="shared" ca="1" si="207"/>
        <v>-530321061202001.81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-530321061202001.81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-2209671088341.6743</v>
      </c>
      <c r="L5412" s="444">
        <f t="shared" ca="1" si="207"/>
        <v>-532530732290343.5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-532530732290343.5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-2218878051209.7642</v>
      </c>
      <c r="L5413" s="444">
        <f t="shared" ca="1" si="207"/>
        <v>-534749610341553.25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-534749610341553.25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-2228123376423.1387</v>
      </c>
      <c r="L5414" s="444">
        <f t="shared" ca="1" si="207"/>
        <v>-536977733717976.38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-536977733717976.38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-2237407223824.9014</v>
      </c>
      <c r="L5415" s="444">
        <f t="shared" ca="1" si="207"/>
        <v>-539215140941801.25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-539215140941801.25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-2246729753924.1714</v>
      </c>
      <c r="L5416" s="444">
        <f t="shared" ca="1" si="207"/>
        <v>-541461870695725.44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-541461870695725.44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-2256091127898.856</v>
      </c>
      <c r="L5417" s="444">
        <f t="shared" ca="1" si="207"/>
        <v>-543717961823624.31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-543717961823624.31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-2265491507598.4346</v>
      </c>
      <c r="L5418" s="444">
        <f t="shared" ca="1" si="207"/>
        <v>-545983453331222.75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-545983453331222.75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-2274931055546.7612</v>
      </c>
      <c r="L5419" s="444">
        <f t="shared" ca="1" si="207"/>
        <v>-548258384386769.5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-548258384386769.5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-2284409934944.873</v>
      </c>
      <c r="L5420" s="444">
        <f t="shared" ca="1" si="207"/>
        <v>-550542794321714.38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-550542794321714.38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-2293928309673.8101</v>
      </c>
      <c r="L5421" s="444">
        <f t="shared" ca="1" si="207"/>
        <v>-552836722631388.19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-552836722631388.19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-2303486344297.4507</v>
      </c>
      <c r="L5422" s="444">
        <f t="shared" ca="1" si="207"/>
        <v>-555140208975685.63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-555140208975685.63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-2313084204065.3569</v>
      </c>
      <c r="L5423" s="444">
        <f t="shared" ca="1" si="207"/>
        <v>-557453293179751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-557453293179751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-2322722054915.6289</v>
      </c>
      <c r="L5424" s="444">
        <f t="shared" ca="1" si="207"/>
        <v>-559776015234666.63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-559776015234666.63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-2332400063477.7778</v>
      </c>
      <c r="L5425" s="444">
        <f t="shared" ca="1" si="207"/>
        <v>-562108415298144.38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-562108415298144.38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-2342118397075.6016</v>
      </c>
      <c r="L5426" s="444">
        <f t="shared" ca="1" si="207"/>
        <v>-564450533695220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-564450533695220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-2351877223730.0835</v>
      </c>
      <c r="L5427" s="444">
        <f t="shared" ca="1" si="207"/>
        <v>-566802410918950.13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-566802410918950.13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-2361676712162.292</v>
      </c>
      <c r="L5428" s="444">
        <f t="shared" ca="1" si="207"/>
        <v>-569164087631112.38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-569164087631112.38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-2371517031796.3018</v>
      </c>
      <c r="L5429" s="444">
        <f t="shared" ca="1" si="207"/>
        <v>-571535604662908.63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-571535604662908.63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-2381398352762.1191</v>
      </c>
      <c r="L5430" s="444">
        <f t="shared" ca="1" si="207"/>
        <v>-573917003015670.75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-573917003015670.75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-2391320845898.6279</v>
      </c>
      <c r="L5431" s="444">
        <f t="shared" ca="1" si="207"/>
        <v>-576308323861569.38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-576308323861569.38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-2401284682756.5391</v>
      </c>
      <c r="L5432" s="444">
        <f t="shared" ca="1" si="207"/>
        <v>-578709608544325.88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-578709608544325.88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-2411290035601.3579</v>
      </c>
      <c r="L5433" s="444">
        <f t="shared" ca="1" si="207"/>
        <v>-581120898579927.25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-581120898579927.25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-2421337077416.3633</v>
      </c>
      <c r="L5434" s="444">
        <f t="shared" ca="1" si="207"/>
        <v>-583542235657343.63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-583542235657343.63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-2431425981905.5986</v>
      </c>
      <c r="L5435" s="444">
        <f t="shared" ca="1" si="207"/>
        <v>-585973661639249.25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-585973661639249.25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-2441556923496.8721</v>
      </c>
      <c r="L5436" s="444">
        <f t="shared" ca="1" si="207"/>
        <v>-588415218562746.13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-588415218562746.13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-2451730077344.7754</v>
      </c>
      <c r="L5437" s="444">
        <f t="shared" ca="1" si="207"/>
        <v>-590866948640090.88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-590866948640090.88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-2461945619333.7119</v>
      </c>
      <c r="L5438" s="444">
        <f t="shared" ca="1" si="207"/>
        <v>-593328894259424.63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-593328894259424.63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-2472203726080.936</v>
      </c>
      <c r="L5439" s="444">
        <f t="shared" ca="1" si="207"/>
        <v>-595801097985505.5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-595801097985505.5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-2482504574939.6064</v>
      </c>
      <c r="L5440" s="444">
        <f t="shared" ca="1" si="207"/>
        <v>-598283602560445.13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-598283602560445.13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-2492848344001.8545</v>
      </c>
      <c r="L5441" s="444">
        <f t="shared" ca="1" si="207"/>
        <v>-600776450904447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-600776450904447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-2503235212101.8623</v>
      </c>
      <c r="L5442" s="444">
        <f t="shared" ca="1" si="207"/>
        <v>-603279686116548.88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-603279686116548.88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-2513665358818.9536</v>
      </c>
      <c r="L5443" s="444">
        <f t="shared" ca="1" si="207"/>
        <v>-605793351475367.88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-605793351475367.88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-2524138964480.6992</v>
      </c>
      <c r="L5444" s="444">
        <f t="shared" ca="1" si="207"/>
        <v>-608317490439848.63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-608317490439848.63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-2534656210166.0361</v>
      </c>
      <c r="L5445" s="444">
        <f t="shared" ca="1" si="207"/>
        <v>-610852146650014.63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-610852146650014.63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-2545217277708.394</v>
      </c>
      <c r="L5446" s="444">
        <f t="shared" ca="1" si="207"/>
        <v>-613397363927723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-613397363927723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-2555822349698.8457</v>
      </c>
      <c r="L5447" s="444">
        <f t="shared" ca="1" si="207"/>
        <v>-615953186277421.88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-615953186277421.88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-2566471609489.2578</v>
      </c>
      <c r="L5448" s="444">
        <f t="shared" ca="1" si="207"/>
        <v>-618519657886911.13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-618519657886911.13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-2577165241195.4629</v>
      </c>
      <c r="L5449" s="444">
        <f t="shared" ca="1" si="207"/>
        <v>-621096823128106.63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-621096823128106.63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-2587903429700.4443</v>
      </c>
      <c r="L5450" s="444">
        <f t="shared" ca="1" si="207"/>
        <v>-623684726557807.13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-623684726557807.13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-2598686360657.5298</v>
      </c>
      <c r="L5451" s="444">
        <f t="shared" ca="1" si="207"/>
        <v>-626283412918464.63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-626283412918464.63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-2609514220493.6025</v>
      </c>
      <c r="L5452" s="444">
        <f t="shared" ca="1" si="207"/>
        <v>-628892927138958.25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-628892927138958.25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-2620387196412.3262</v>
      </c>
      <c r="L5453" s="444">
        <f t="shared" ca="1" si="207"/>
        <v>-631513314335370.63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-631513314335370.63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-2631305476397.3774</v>
      </c>
      <c r="L5454" s="444">
        <f t="shared" ca="1" si="207"/>
        <v>-634144619811768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-634144619811768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-2642269249215.7002</v>
      </c>
      <c r="L5455" s="444">
        <f t="shared" ca="1" si="207"/>
        <v>-636786889060983.75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-636786889060983.75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-2653278704420.7656</v>
      </c>
      <c r="L5456" s="444">
        <f t="shared" ca="1" si="207"/>
        <v>-639440167765404.5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-639440167765404.5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-2664334032355.8521</v>
      </c>
      <c r="L5457" s="444">
        <f t="shared" ca="1" si="207"/>
        <v>-642104501797760.38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-642104501797760.38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-2675435424157.335</v>
      </c>
      <c r="L5458" s="444">
        <f t="shared" ca="1" si="207"/>
        <v>-644779937221917.75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-644779937221917.75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-2686583071757.9907</v>
      </c>
      <c r="L5459" s="444">
        <f t="shared" ca="1" si="207"/>
        <v>-647466520293675.75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-647466520293675.75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-2697777167890.3154</v>
      </c>
      <c r="L5460" s="444">
        <f t="shared" ca="1" si="207"/>
        <v>-650164297461566.13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-650164297461566.13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-2709017906089.8589</v>
      </c>
      <c r="L5461" s="444">
        <f t="shared" ca="1" si="207"/>
        <v>-652873315367656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-652873315367656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-2720305480698.5664</v>
      </c>
      <c r="L5462" s="444">
        <f t="shared" ca="1" si="207"/>
        <v>-655593620848354.63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-655593620848354.63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-2731640086868.144</v>
      </c>
      <c r="L5463" s="444">
        <f t="shared" ca="1" si="207"/>
        <v>-658325260935222.75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-658325260935222.75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-2743021920563.4282</v>
      </c>
      <c r="L5464" s="444">
        <f t="shared" ca="1" si="207"/>
        <v>-661068282855786.13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-661068282855786.13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-2754451178565.7754</v>
      </c>
      <c r="L5465" s="444">
        <f t="shared" ca="1" si="207"/>
        <v>-663822734034351.88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-663822734034351.88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-2765928058476.4663</v>
      </c>
      <c r="L5466" s="444">
        <f t="shared" ca="1" si="207"/>
        <v>-666588662092828.38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-666588662092828.38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-2777452758720.1182</v>
      </c>
      <c r="L5467" s="444">
        <f t="shared" ca="1" si="207"/>
        <v>-669366114851548.5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-669366114851548.5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-2789025478548.1187</v>
      </c>
      <c r="L5468" s="444">
        <f t="shared" ca="1" si="207"/>
        <v>-672155140330096.63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-672155140330096.63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-2800646418042.0693</v>
      </c>
      <c r="L5469" s="444">
        <f t="shared" ca="1" si="207"/>
        <v>-674955786748138.75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-674955786748138.75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-2812315778117.2446</v>
      </c>
      <c r="L5470" s="444">
        <f t="shared" ca="1" si="207"/>
        <v>-677768102526256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-677768102526256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-2824033760526.0664</v>
      </c>
      <c r="L5471" s="444">
        <f t="shared" ca="1" si="207"/>
        <v>-680592136286782.13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-680592136286782.13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-2835800567861.5923</v>
      </c>
      <c r="L5472" s="444">
        <f t="shared" ca="1" si="207"/>
        <v>-683427936854643.75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-683427936854643.75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-2847616403561.0156</v>
      </c>
      <c r="L5473" s="444">
        <f t="shared" ca="1" si="207"/>
        <v>-686275553258204.75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-686275553258204.75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-2859481471909.1865</v>
      </c>
      <c r="L5474" s="444">
        <f t="shared" ca="1" si="207"/>
        <v>-689135034730113.88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-689135034730113.88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-2871395978042.1411</v>
      </c>
      <c r="L5475" s="444">
        <f t="shared" ca="1" si="207"/>
        <v>-692006430708156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-692006430708156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-2883360127950.6499</v>
      </c>
      <c r="L5476" s="444">
        <f t="shared" ca="1" si="207"/>
        <v>-694889790836106.63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-694889790836106.63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-2895374128483.7773</v>
      </c>
      <c r="L5477" s="444">
        <f t="shared" ca="1" si="207"/>
        <v>-697785164964590.38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-697785164964590.38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-2907438187352.46</v>
      </c>
      <c r="L5478" s="444">
        <f t="shared" ca="1" si="207"/>
        <v>-700692603151942.88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-700692603151942.88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-2919552513133.0952</v>
      </c>
      <c r="L5479" s="444">
        <f t="shared" ca="1" si="207"/>
        <v>-703612155665076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-703612155665076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-2931717315271.1499</v>
      </c>
      <c r="L5480" s="444">
        <f t="shared" ca="1" si="207"/>
        <v>-706543872980347.13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-706543872980347.13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-2943932804084.7798</v>
      </c>
      <c r="L5481" s="444">
        <f t="shared" ca="1" si="207"/>
        <v>-709487805784431.88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-709487805784431.88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-2956199190768.4663</v>
      </c>
      <c r="L5482" s="444">
        <f t="shared" ca="1" si="207"/>
        <v>-712444004975200.38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-712444004975200.38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-2968516687396.668</v>
      </c>
      <c r="L5483" s="444">
        <f t="shared" ca="1" si="207"/>
        <v>-715412521662597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-715412521662597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-2980885506927.4873</v>
      </c>
      <c r="L5484" s="444">
        <f t="shared" ca="1" si="207"/>
        <v>-718393407169524.5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-718393407169524.5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-2993305863206.3521</v>
      </c>
      <c r="L5485" s="444">
        <f t="shared" ca="1" si="207"/>
        <v>-721386713032730.88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-721386713032730.88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-3005777970969.7119</v>
      </c>
      <c r="L5486" s="444">
        <f t="shared" ca="1" si="207"/>
        <v>-724392491003700.63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-724392491003700.63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-3018302045848.7524</v>
      </c>
      <c r="L5487" s="444">
        <f t="shared" ca="1" si="207"/>
        <v>-727410793049549.38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-727410793049549.38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-3030878304373.1226</v>
      </c>
      <c r="L5488" s="444">
        <f t="shared" ca="1" si="207"/>
        <v>-730441671353922.5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-730441671353922.5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-3043506963974.6772</v>
      </c>
      <c r="L5489" s="444">
        <f t="shared" ca="1" si="207"/>
        <v>-733485178317897.13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-733485178317897.13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-3056188242991.2378</v>
      </c>
      <c r="L5490" s="444">
        <f t="shared" ca="1" si="207"/>
        <v>-736541366560888.38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-736541366560888.38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-3068922360670.3682</v>
      </c>
      <c r="L5491" s="444">
        <f t="shared" ca="1" si="207"/>
        <v>-739610288921558.75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-739610288921558.75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-3081709537173.1616</v>
      </c>
      <c r="L5492" s="444">
        <f t="shared" ca="1" si="207"/>
        <v>-742691998458731.88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-742691998458731.88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-3094549993578.0493</v>
      </c>
      <c r="L5493" s="444">
        <f t="shared" ca="1" si="207"/>
        <v>-745786548452309.88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-745786548452309.88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-3107443951884.6245</v>
      </c>
      <c r="L5494" s="444">
        <f t="shared" ca="1" si="207"/>
        <v>-748893992404194.5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-748893992404194.5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-3120391635017.4771</v>
      </c>
      <c r="L5495" s="444">
        <f t="shared" ca="1" si="207"/>
        <v>-752014384039212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-752014384039212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-3133393266830.0498</v>
      </c>
      <c r="L5496" s="444">
        <f t="shared" ca="1" si="207"/>
        <v>-755147777306042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-755147777306042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-3146449072108.5083</v>
      </c>
      <c r="L5497" s="444">
        <f t="shared" ca="1" si="207"/>
        <v>-758294226378150.5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-758294226378150.5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-3159559276575.627</v>
      </c>
      <c r="L5498" s="444">
        <f t="shared" ca="1" si="207"/>
        <v>-761453785654726.13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-761453785654726.13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-3172724106894.6924</v>
      </c>
      <c r="L5499" s="444">
        <f t="shared" ca="1" si="207"/>
        <v>-764626509761620.88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-764626509761620.88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-3185943790673.4204</v>
      </c>
      <c r="L5500" s="444">
        <f t="shared" ca="1" si="207"/>
        <v>-767812453552294.25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-767812453552294.25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-3199218556467.8926</v>
      </c>
      <c r="L5501" s="444">
        <f t="shared" ca="1" si="207"/>
        <v>-771011672108762.13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-771011672108762.13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-3212548633786.5088</v>
      </c>
      <c r="L5502" s="444">
        <f t="shared" ca="1" si="207"/>
        <v>-774224220742548.63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-774224220742548.63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-3225934253093.9526</v>
      </c>
      <c r="L5503" s="444">
        <f t="shared" ca="1" si="207"/>
        <v>-777450154995642.63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-777450154995642.63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-3239375645815.1777</v>
      </c>
      <c r="L5504" s="444">
        <f t="shared" ca="1" si="207"/>
        <v>-780689530641457.75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-780689530641457.75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-3252873044339.4072</v>
      </c>
      <c r="L5505" s="444">
        <f t="shared" ca="1" si="207"/>
        <v>-783942403685797.13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-783942403685797.13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-3266426682024.1548</v>
      </c>
      <c r="L5506" s="444">
        <f t="shared" ca="1" si="207"/>
        <v>-787208830367821.25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-787208830367821.25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-3280036793199.2554</v>
      </c>
      <c r="L5507" s="444">
        <f t="shared" ca="1" si="207"/>
        <v>-790488867161020.5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-790488867161020.5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-3293703613170.9189</v>
      </c>
      <c r="L5508" s="444">
        <f t="shared" ca="1" si="207"/>
        <v>-793782570774191.38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-793782570774191.38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-3307427378225.7974</v>
      </c>
      <c r="L5509" s="444">
        <f t="shared" ca="1" si="207"/>
        <v>-797089998152417.13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-797089998152417.13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-3321208325635.0713</v>
      </c>
      <c r="L5510" s="444">
        <f t="shared" ca="1" si="207"/>
        <v>-800411206478052.25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-800411206478052.25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-3335046693658.5508</v>
      </c>
      <c r="L5511" s="444">
        <f t="shared" ca="1" si="207"/>
        <v>-803746253171710.75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-803746253171710.75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-3348942721548.7949</v>
      </c>
      <c r="L5512" s="444">
        <f t="shared" ca="1" si="207"/>
        <v>-807095195893259.5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-807095195893259.5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-3362896649555.248</v>
      </c>
      <c r="L5513" s="444">
        <f t="shared" ca="1" si="207"/>
        <v>-810458092542814.75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-810458092542814.75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-3376908718928.3945</v>
      </c>
      <c r="L5514" s="444">
        <f t="shared" ca="1" si="207"/>
        <v>-813835001261743.13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-813835001261743.13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-3390979171923.9297</v>
      </c>
      <c r="L5515" s="444">
        <f t="shared" ca="1" si="207"/>
        <v>-817225980433667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-817225980433667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-3405108251806.9458</v>
      </c>
      <c r="L5516" s="444">
        <f t="shared" ca="1" si="207"/>
        <v>-820631088685474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-820631088685474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-3419296202856.1416</v>
      </c>
      <c r="L5517" s="444">
        <f t="shared" ca="1" si="207"/>
        <v>-824050384888330.13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-824050384888330.13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-3433543270368.042</v>
      </c>
      <c r="L5518" s="444">
        <f t="shared" ca="1" si="207"/>
        <v>-827483928158698.13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-827483928158698.13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-3447849700661.2422</v>
      </c>
      <c r="L5519" s="444">
        <f t="shared" ca="1" si="207"/>
        <v>-830931777859359.38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-830931777859359.38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-3462215741080.6641</v>
      </c>
      <c r="L5520" s="444">
        <f t="shared" ca="1" si="207"/>
        <v>-834393993600440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-834393993600440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-3476641640001.8335</v>
      </c>
      <c r="L5521" s="444">
        <f t="shared" ca="1" si="207"/>
        <v>-837870635240441.88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-837870635240441.88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-3491127646835.1743</v>
      </c>
      <c r="L5522" s="444">
        <f t="shared" ca="1" si="207"/>
        <v>-841361762887277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-841361762887277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-3505674012030.3208</v>
      </c>
      <c r="L5523" s="444">
        <f t="shared" ca="1" si="207"/>
        <v>-844867436899307.38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-844867436899307.38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-3520280987080.4473</v>
      </c>
      <c r="L5524" s="444">
        <f t="shared" ca="1" si="207"/>
        <v>-848387717886387.88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-848387717886387.88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-3534948824526.6162</v>
      </c>
      <c r="L5525" s="444">
        <f t="shared" ca="1" si="207"/>
        <v>-851922666710914.5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-851922666710914.5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-3549677777962.1436</v>
      </c>
      <c r="L5526" s="444">
        <f t="shared" ca="1" si="207"/>
        <v>-855472344488876.63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-855472344488876.63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-3564468102036.9858</v>
      </c>
      <c r="L5527" s="444">
        <f t="shared" ca="1" si="207"/>
        <v>-859036812590913.63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-859036812590913.63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-3579320052462.1401</v>
      </c>
      <c r="L5528" s="444">
        <f t="shared" ca="1" si="207"/>
        <v>-862616132643375.75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-862616132643375.75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-3594233886014.0654</v>
      </c>
      <c r="L5529" s="444">
        <f t="shared" ca="1" si="207"/>
        <v>-866210366529389.88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-866210366529389.88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-3609209860539.1245</v>
      </c>
      <c r="L5530" s="444">
        <f t="shared" ca="1" si="207"/>
        <v>-869819576389929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-869819576389929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-3624248234958.0376</v>
      </c>
      <c r="L5531" s="444">
        <f t="shared" ca="1" si="207"/>
        <v>-873443824624887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-873443824624887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-3639349269270.3623</v>
      </c>
      <c r="L5532" s="444">
        <f t="shared" ca="1" si="207"/>
        <v>-877083173894157.38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-877083173894157.38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-3654513224558.9897</v>
      </c>
      <c r="L5533" s="444">
        <f t="shared" ca="1" si="207"/>
        <v>-880737687118716.38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-880737687118716.38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-3669740362994.6509</v>
      </c>
      <c r="L5534" s="444">
        <f t="shared" ca="1" si="207"/>
        <v>-884407427481711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-884407427481711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-3685030947840.4624</v>
      </c>
      <c r="L5535" s="444">
        <f t="shared" ca="1" si="207"/>
        <v>-888092458429551.5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-888092458429551.5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-3700385243456.4644</v>
      </c>
      <c r="L5536" s="444">
        <f t="shared" ca="1" si="207"/>
        <v>-891792843673008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-891792843673008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-3715803515304.1997</v>
      </c>
      <c r="L5537" s="444">
        <f t="shared" ca="1" si="207"/>
        <v>-895508647188312.25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-895508647188312.25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-3731286029951.3013</v>
      </c>
      <c r="L5538" s="444">
        <f t="shared" ca="1" si="207"/>
        <v>-899239933218263.5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-899239933218263.5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-3746833055076.0972</v>
      </c>
      <c r="L5539" s="444">
        <f t="shared" ca="1" si="207"/>
        <v>-902986766273339.63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-902986766273339.63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-3762444859472.2485</v>
      </c>
      <c r="L5540" s="444">
        <f t="shared" ca="1" si="207"/>
        <v>-906749211132811.88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-906749211132811.88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-3778121713053.3828</v>
      </c>
      <c r="L5541" s="444">
        <f t="shared" ca="1" si="207"/>
        <v>-910527332845865.25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-910527332845865.25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-3793863886857.7715</v>
      </c>
      <c r="L5542" s="444">
        <f t="shared" ca="1" si="207"/>
        <v>-914321196732723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-914321196732723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-3809671653053.0117</v>
      </c>
      <c r="L5543" s="444">
        <f t="shared" ca="1" si="207"/>
        <v>-918130868385776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-918130868385776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-3825545284940.7334</v>
      </c>
      <c r="L5544" s="444">
        <f t="shared" ca="1" si="207"/>
        <v>-921956413670716.75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-921956413670716.75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-3841485056961.3198</v>
      </c>
      <c r="L5545" s="444">
        <f t="shared" ca="1" si="207"/>
        <v>-925797898727678.13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-925797898727678.13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-3857491244698.6582</v>
      </c>
      <c r="L5546" s="444">
        <f t="shared" ca="1" si="207"/>
        <v>-929655389972376.75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-929655389972376.75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-3873564124884.9028</v>
      </c>
      <c r="L5547" s="444">
        <f t="shared" ca="1" si="207"/>
        <v>-933528954097261.63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-933528954097261.63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-3889703975405.2563</v>
      </c>
      <c r="L5548" s="444">
        <f t="shared" ca="1" si="207"/>
        <v>-937418658072666.88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-937418658072666.88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-3905911075302.7778</v>
      </c>
      <c r="L5549" s="444">
        <f t="shared" ca="1" si="207"/>
        <v>-941324569147969.63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-941324569147969.63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-3922185704783.207</v>
      </c>
      <c r="L5550" s="444">
        <f t="shared" ca="1" si="207"/>
        <v>-945246754852752.88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-945246754852752.88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-3938528145219.8037</v>
      </c>
      <c r="L5551" s="444">
        <f t="shared" ca="1" si="207"/>
        <v>-949185282997972.63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-949185282997972.63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-3954938679158.2197</v>
      </c>
      <c r="L5552" s="444">
        <f t="shared" ca="1" si="207"/>
        <v>-953140221677130.88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-953140221677130.88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-3971417590321.3784</v>
      </c>
      <c r="L5553" s="444">
        <f t="shared" ca="1" si="207"/>
        <v>-957111639267452.25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-957111639267452.25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-3987965163614.3838</v>
      </c>
      <c r="L5554" s="444">
        <f t="shared" ca="1" si="207"/>
        <v>-961099604431066.63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-961099604431066.63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-4004581685129.4443</v>
      </c>
      <c r="L5555" s="444">
        <f t="shared" ca="1" si="207"/>
        <v>-965104186116196.13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-965104186116196.13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-4021267442150.8169</v>
      </c>
      <c r="L5556" s="444">
        <f t="shared" ca="1" si="207"/>
        <v>-969125453558347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-969125453558347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-4038022723159.7793</v>
      </c>
      <c r="L5557" s="444">
        <f t="shared" ca="1" si="207"/>
        <v>-973163476281506.75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-973163476281506.75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-4054847817839.6113</v>
      </c>
      <c r="L5558" s="444">
        <f t="shared" ca="1" si="207"/>
        <v>-977218324099346.38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-977218324099346.38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-4071743017080.6099</v>
      </c>
      <c r="L5559" s="444">
        <f t="shared" ca="1" si="207"/>
        <v>-981290067116427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-981290067116427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-4088708612985.1123</v>
      </c>
      <c r="L5560" s="444">
        <f t="shared" ca="1" si="207"/>
        <v>-985378775729412.13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-985378775729412.13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-4105744898872.5503</v>
      </c>
      <c r="L5561" s="444">
        <f t="shared" ca="1" si="207"/>
        <v>-989484520628284.63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-989484520628284.63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-4122852169284.519</v>
      </c>
      <c r="L5562" s="444">
        <f t="shared" ca="1" si="207"/>
        <v>-993607372797569.13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-993607372797569.13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-4140030719989.8711</v>
      </c>
      <c r="L5563" s="444">
        <f t="shared" ca="1" si="207"/>
        <v>-997747403517559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-997747403517559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-4157280847989.8291</v>
      </c>
      <c r="L5564" s="444">
        <f t="shared" ca="1" si="207"/>
        <v>-1001904684365548.9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-1001904684365548.9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-4174602851523.1201</v>
      </c>
      <c r="L5565" s="444">
        <f t="shared" ca="1" si="207"/>
        <v>-1006079287217072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-1006079287217072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-4191997030071.1333</v>
      </c>
      <c r="L5566" s="444">
        <f t="shared" ca="1" si="207"/>
        <v>-1010271284247143.1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-1010271284247143.1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-4209463684363.0962</v>
      </c>
      <c r="L5567" s="444">
        <f t="shared" ca="1" si="207"/>
        <v>-1014480747931506.3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-1014480747931506.3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-4227003116381.2759</v>
      </c>
      <c r="L5568" s="444">
        <f t="shared" ca="1" si="207"/>
        <v>-1018707751047887.5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-1018707751047887.5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-4244615629366.1978</v>
      </c>
      <c r="L5569" s="444">
        <f t="shared" ca="1" si="207"/>
        <v>-1022952366677253.8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-1022952366677253.8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-4262301527821.8906</v>
      </c>
      <c r="L5570" s="444">
        <f t="shared" ca="1" si="207"/>
        <v>-1027214668205075.6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-1027214668205075.6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-4280061117521.1484</v>
      </c>
      <c r="L5571" s="444">
        <f t="shared" ca="1" si="207"/>
        <v>-1031494729322596.8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-1031494729322596.8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-4297894705510.8198</v>
      </c>
      <c r="L5572" s="444">
        <f t="shared" ca="1" si="207"/>
        <v>-1035792624028107.6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-1035792624028107.6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-4315802600117.1152</v>
      </c>
      <c r="L5573" s="444">
        <f t="shared" ca="1" si="207"/>
        <v>-1040108426628224.8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-1040108426628224.8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-4333785110950.9365</v>
      </c>
      <c r="L5574" s="444">
        <f t="shared" ca="1" si="207"/>
        <v>-1044442211739175.6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-1044442211739175.6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-4351842548913.231</v>
      </c>
      <c r="L5575" s="444">
        <f t="shared" ca="1" si="207"/>
        <v>-1048794054288088.9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-1048794054288088.9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-4369975226200.3696</v>
      </c>
      <c r="L5576" s="444">
        <f t="shared" ca="1" si="207"/>
        <v>-1053164029514289.3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-1053164029514289.3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-4388183456309.5391</v>
      </c>
      <c r="L5577" s="444">
        <f t="shared" ca="1" si="207"/>
        <v>-1057552212970598.8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-1057552212970598.8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-4406467554044.1621</v>
      </c>
      <c r="L5578" s="444">
        <f t="shared" ca="1" si="207"/>
        <v>-1061958680524642.9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-1061958680524642.9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-4424827835519.3457</v>
      </c>
      <c r="L5579" s="444">
        <f t="shared" ca="1" si="207"/>
        <v>-1066383508360162.3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-1066383508360162.3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-4443264618167.3418</v>
      </c>
      <c r="L5580" s="444">
        <f t="shared" ca="1" si="207"/>
        <v>-1070826772978329.6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-1070826772978329.6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-4461778220743.04</v>
      </c>
      <c r="L5581" s="444">
        <f t="shared" ca="1" si="207"/>
        <v>-1075288551199072.6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-1075288551199072.6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-4480368963329.4688</v>
      </c>
      <c r="L5582" s="444">
        <f t="shared" ca="1" si="207"/>
        <v>-1079768920162402.1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-1079768920162402.1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-4499037167343.3418</v>
      </c>
      <c r="L5583" s="444">
        <f t="shared" ca="1" si="207"/>
        <v>-1084267957329745.5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-1084267957329745.5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-4517783155540.6064</v>
      </c>
      <c r="L5584" s="444">
        <f t="shared" ca="1" si="207"/>
        <v>-1088785740485286.1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-1088785740485286.1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-4536607252022.0254</v>
      </c>
      <c r="L5585" s="444">
        <f t="shared" ca="1" si="207"/>
        <v>-1093322347737308.1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-1093322347737308.1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-4555509782238.7842</v>
      </c>
      <c r="L5586" s="444">
        <f t="shared" ca="1" si="207"/>
        <v>-1097877857519546.9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-1097877857519546.9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-4574491072998.1123</v>
      </c>
      <c r="L5587" s="444">
        <f t="shared" ca="1" si="207"/>
        <v>-1102452348592545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-1102452348592545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-4593551452468.9375</v>
      </c>
      <c r="L5588" s="444">
        <f t="shared" ca="1" si="207"/>
        <v>-1107045900045014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-1107045900045014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-4612691250187.5586</v>
      </c>
      <c r="L5589" s="444">
        <f t="shared" ca="1" si="207"/>
        <v>-1111658591295201.5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-1111658591295201.5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-4631910797063.3398</v>
      </c>
      <c r="L5590" s="444">
        <f t="shared" ca="1" si="207"/>
        <v>-1116290502092264.9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-1116290502092264.9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-4651210425384.4375</v>
      </c>
      <c r="L5591" s="444">
        <f t="shared" ca="1" si="207"/>
        <v>-1120941712517649.3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-1120941712517649.3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-4670590468823.5381</v>
      </c>
      <c r="L5592" s="444">
        <f t="shared" ca="1" si="207"/>
        <v>-1125612302986472.8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-1125612302986472.8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-4690051262443.6367</v>
      </c>
      <c r="L5593" s="444">
        <f t="shared" ca="1" si="207"/>
        <v>-1130302354248916.5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-1130302354248916.5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-4709593142703.8184</v>
      </c>
      <c r="L5594" s="444">
        <f t="shared" ca="1" si="207"/>
        <v>-1135011947391620.3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-1135011947391620.3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-4729216447465.084</v>
      </c>
      <c r="L5595" s="444">
        <f t="shared" ca="1" si="207"/>
        <v>-1139741163839085.3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-1139741163839085.3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-4748921515996.1885</v>
      </c>
      <c r="L5596" s="444">
        <f t="shared" ca="1" si="207"/>
        <v>-1144490085355081.5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-1144490085355081.5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-4768708688979.5059</v>
      </c>
      <c r="L5597" s="444">
        <f t="shared" ca="1" si="207"/>
        <v>-1149258794044061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-1149258794044061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-4788578308516.9209</v>
      </c>
      <c r="L5598" s="444">
        <f t="shared" ca="1" si="207"/>
        <v>-1154047372352578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-1154047372352578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-4808530718135.7412</v>
      </c>
      <c r="L5599" s="444">
        <f t="shared" ca="1" si="207"/>
        <v>-1158855903070713.8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-1158855903070713.8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-4828566262794.6406</v>
      </c>
      <c r="L5600" s="444">
        <f t="shared" ca="1" si="207"/>
        <v>-1163684469333508.5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-1163684469333508.5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-4848685288889.6191</v>
      </c>
      <c r="L5601" s="444">
        <f t="shared" ca="1" si="207"/>
        <v>-1168533154622398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-1168533154622398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-4868888144259.9912</v>
      </c>
      <c r="L5602" s="444">
        <f t="shared" ca="1" si="207"/>
        <v>-1173402042766658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-1173402042766658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-4889175178194.4082</v>
      </c>
      <c r="L5603" s="444">
        <f t="shared" ca="1" si="207"/>
        <v>-1178291217944852.5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-1178291217944852.5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-4909546741436.8857</v>
      </c>
      <c r="L5604" s="444">
        <f t="shared" ca="1" si="207"/>
        <v>-1183200764686289.5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-1183200764686289.5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-4930003186192.873</v>
      </c>
      <c r="L5605" s="444">
        <f t="shared" ca="1" si="207"/>
        <v>-1188130767872482.3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-1188130767872482.3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-4950544866135.3428</v>
      </c>
      <c r="L5606" s="444">
        <f t="shared" ca="1" si="207"/>
        <v>-1193081312738617.5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-1193081312738617.5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-4971172136410.9063</v>
      </c>
      <c r="L5607" s="444">
        <f t="shared" ca="1" si="207"/>
        <v>-1198052484875028.5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-1198052484875028.5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-4991885353645.9521</v>
      </c>
      <c r="L5608" s="444">
        <f t="shared" ca="1" si="207"/>
        <v>-1203044370228674.5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-1203044370228674.5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-5012684875952.8105</v>
      </c>
      <c r="L5609" s="444">
        <f t="shared" ca="1" si="207"/>
        <v>-1208057055104627.3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-1208057055104627.3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-5033571062935.9473</v>
      </c>
      <c r="L5610" s="444">
        <f t="shared" ca="1" si="207"/>
        <v>-1213090626167563.3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-1213090626167563.3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-5054544275698.1797</v>
      </c>
      <c r="L5611" s="444">
        <f t="shared" ca="1" si="207"/>
        <v>-1218145170443261.5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-1218145170443261.5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-5075604876846.9229</v>
      </c>
      <c r="L5612" s="444">
        <f t="shared" ca="1" si="207"/>
        <v>-1223220775320108.5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-1223220775320108.5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-5096753230500.4521</v>
      </c>
      <c r="L5613" s="444">
        <f t="shared" ca="1" si="207"/>
        <v>-1228317528550609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-1228317528550609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-5117989702294.2041</v>
      </c>
      <c r="L5614" s="444">
        <f t="shared" ca="1" si="207"/>
        <v>-1233435518252903.3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-1233435518252903.3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-5139314659387.0967</v>
      </c>
      <c r="L5615" s="444">
        <f t="shared" ca="1" si="207"/>
        <v>-1238574832912290.3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-1238574832912290.3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-5160728470467.876</v>
      </c>
      <c r="L5616" s="444">
        <f t="shared" ca="1" si="207"/>
        <v>-1243735561382758.3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-1243735561382758.3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-5182231505761.4922</v>
      </c>
      <c r="L5617" s="444">
        <f t="shared" ca="1" si="207"/>
        <v>-1248917792888519.8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-1248917792888519.8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-5203824137035.499</v>
      </c>
      <c r="L5618" s="444">
        <f t="shared" ref="L5618:L5872" ca="1" si="212">I5618-J5618+K5618</f>
        <v>-1254121617025555.3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-1254121617025555.3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-5225506737606.4805</v>
      </c>
      <c r="L5619" s="444">
        <f t="shared" ca="1" si="212"/>
        <v>-1259347123763161.8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-1259347123763161.8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-5247279682346.5068</v>
      </c>
      <c r="L5620" s="444">
        <f t="shared" ca="1" si="212"/>
        <v>-1264594403445508.3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-1264594403445508.3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-5269143347689.6172</v>
      </c>
      <c r="L5621" s="444">
        <f t="shared" ca="1" si="212"/>
        <v>-1269863546793197.8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-1269863546793197.8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-5291098111638.3242</v>
      </c>
      <c r="L5622" s="444">
        <f t="shared" ca="1" si="212"/>
        <v>-1275154644904836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-1275154644904836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-5313144353770.1504</v>
      </c>
      <c r="L5623" s="444">
        <f t="shared" ca="1" si="212"/>
        <v>-1280467789258606.3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-1280467789258606.3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-5335282455244.1924</v>
      </c>
      <c r="L5624" s="444">
        <f t="shared" ca="1" si="212"/>
        <v>-1285803071713850.5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-1285803071713850.5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-5357512798807.71</v>
      </c>
      <c r="L5625" s="444">
        <f t="shared" ca="1" si="212"/>
        <v>-1291160584512658.3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-1291160584512658.3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-5379835768802.7422</v>
      </c>
      <c r="L5626" s="444">
        <f t="shared" ca="1" si="212"/>
        <v>-1296540420281461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-1296540420281461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-5402251751172.7539</v>
      </c>
      <c r="L5627" s="444">
        <f t="shared" ca="1" si="212"/>
        <v>-1301942672032633.8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-1301942672032633.8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-5424761133469.3076</v>
      </c>
      <c r="L5628" s="444">
        <f t="shared" ca="1" si="212"/>
        <v>-1307367433166103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-1307367433166103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-5447364304858.7627</v>
      </c>
      <c r="L5629" s="444">
        <f t="shared" ca="1" si="212"/>
        <v>-1312814797470961.8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-1312814797470961.8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-5470061656129.0068</v>
      </c>
      <c r="L5630" s="444">
        <f t="shared" ca="1" si="212"/>
        <v>-1318284859127090.8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-1318284859127090.8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-5492853579696.2109</v>
      </c>
      <c r="L5631" s="444">
        <f t="shared" ca="1" si="212"/>
        <v>-1323777712706787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-1323777712706787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-5515740469611.6123</v>
      </c>
      <c r="L5632" s="444">
        <f t="shared" ca="1" si="212"/>
        <v>-1329293453176398.5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-1329293453176398.5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-5538722721568.3271</v>
      </c>
      <c r="L5633" s="444">
        <f t="shared" ca="1" si="212"/>
        <v>-1334832175897966.8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-1334832175897966.8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-5561800732908.1943</v>
      </c>
      <c r="L5634" s="444">
        <f t="shared" ca="1" si="212"/>
        <v>-1340393976630875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-1340393976630875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-5584974902628.6455</v>
      </c>
      <c r="L5635" s="444">
        <f t="shared" ca="1" si="212"/>
        <v>-1345978951533503.8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-1345978951533503.8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-5608245631389.5986</v>
      </c>
      <c r="L5636" s="444">
        <f t="shared" ca="1" si="212"/>
        <v>-1351587197164893.3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-1351587197164893.3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-5631613321520.3887</v>
      </c>
      <c r="L5637" s="444">
        <f t="shared" ca="1" si="212"/>
        <v>-1357218810486413.8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-1357218810486413.8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-5655078377026.7236</v>
      </c>
      <c r="L5638" s="444">
        <f t="shared" ca="1" si="212"/>
        <v>-1362873888863440.5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-1362873888863440.5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-5678641203597.6689</v>
      </c>
      <c r="L5639" s="444">
        <f t="shared" ca="1" si="212"/>
        <v>-1368552530067038.3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-1368552530067038.3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-5702302208612.6592</v>
      </c>
      <c r="L5640" s="444">
        <f t="shared" ca="1" si="212"/>
        <v>-1374254832275651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-1374254832275651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-5726061801148.5459</v>
      </c>
      <c r="L5641" s="444">
        <f t="shared" ca="1" si="212"/>
        <v>-1379980894076799.5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-1379980894076799.5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-5749920391986.6641</v>
      </c>
      <c r="L5642" s="444">
        <f t="shared" ca="1" si="212"/>
        <v>-1385730814468786.3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-1385730814468786.3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-5773878393619.9424</v>
      </c>
      <c r="L5643" s="444">
        <f t="shared" ca="1" si="212"/>
        <v>-1391504692862406.3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-1391504692862406.3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-5797936220260.0264</v>
      </c>
      <c r="L5644" s="444">
        <f t="shared" ca="1" si="212"/>
        <v>-1397302629082666.3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-1397302629082666.3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-5822094287844.4424</v>
      </c>
      <c r="L5645" s="444">
        <f t="shared" ca="1" si="212"/>
        <v>-1403124723370510.8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-1403124723370510.8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-5846353014043.7949</v>
      </c>
      <c r="L5646" s="444">
        <f t="shared" ca="1" si="212"/>
        <v>-1408971076384554.5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-1408971076384554.5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-5870712818268.9766</v>
      </c>
      <c r="L5647" s="444">
        <f t="shared" ca="1" si="212"/>
        <v>-1414841789202823.5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-1414841789202823.5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-5895174121678.4316</v>
      </c>
      <c r="L5648" s="444">
        <f t="shared" ca="1" si="212"/>
        <v>-1420736963324502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-1420736963324502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-5919737347185.4248</v>
      </c>
      <c r="L5649" s="444">
        <f t="shared" ca="1" si="212"/>
        <v>-1426656700671687.5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-1426656700671687.5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-5944402919465.3643</v>
      </c>
      <c r="L5650" s="444">
        <f t="shared" ca="1" si="212"/>
        <v>-1432601103591152.8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-1432601103591152.8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-5969171264963.1367</v>
      </c>
      <c r="L5651" s="444">
        <f t="shared" ca="1" si="212"/>
        <v>-1438570274856116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-1438570274856116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-5994042811900.4834</v>
      </c>
      <c r="L5652" s="444">
        <f t="shared" ca="1" si="212"/>
        <v>-1444564317668016.5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-1444564317668016.5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-6019017990283.4023</v>
      </c>
      <c r="L5653" s="444">
        <f t="shared" ca="1" si="212"/>
        <v>-1450583335658300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-1450583335658300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-6044097231909.583</v>
      </c>
      <c r="L5654" s="444">
        <f t="shared" ca="1" si="212"/>
        <v>-1456627432890209.5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-1456627432890209.5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-6069280970375.873</v>
      </c>
      <c r="L5655" s="444">
        <f t="shared" ca="1" si="212"/>
        <v>-1462696713860585.3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-1462696713860585.3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-6094569641085.7715</v>
      </c>
      <c r="L5656" s="444">
        <f t="shared" ca="1" si="212"/>
        <v>-1468791283501671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-1468791283501671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-6119963681256.9629</v>
      </c>
      <c r="L5657" s="444">
        <f t="shared" ca="1" si="212"/>
        <v>-1474911247182928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-1474911247182928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-6145463529928.8662</v>
      </c>
      <c r="L5658" s="444">
        <f t="shared" ca="1" si="212"/>
        <v>-1481056710712856.8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-1481056710712856.8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-6171069627970.2363</v>
      </c>
      <c r="L5659" s="444">
        <f t="shared" ca="1" si="212"/>
        <v>-1487227780340827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-1487227780340827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-6196782418086.7793</v>
      </c>
      <c r="L5660" s="444">
        <f t="shared" ca="1" si="212"/>
        <v>-1493424562758913.8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-1493424562758913.8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-6222602344828.8076</v>
      </c>
      <c r="L5661" s="444">
        <f t="shared" ca="1" si="212"/>
        <v>-1499647165103742.5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-1499647165103742.5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-6248529854598.9268</v>
      </c>
      <c r="L5662" s="444">
        <f t="shared" ca="1" si="212"/>
        <v>-1505895694958341.5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-1505895694958341.5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-6274565395659.7559</v>
      </c>
      <c r="L5663" s="444">
        <f t="shared" ca="1" si="212"/>
        <v>-1512170260354001.3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-1512170260354001.3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-6300709418141.6719</v>
      </c>
      <c r="L5664" s="444">
        <f t="shared" ca="1" si="212"/>
        <v>-1518470969772143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-1518470969772143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-6326962374050.5957</v>
      </c>
      <c r="L5665" s="444">
        <f t="shared" ca="1" si="212"/>
        <v>-1524797932146193.5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-1524797932146193.5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-6353324717275.8066</v>
      </c>
      <c r="L5666" s="444">
        <f t="shared" ca="1" si="212"/>
        <v>-1531151256863469.3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-1531151256863469.3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-6379796903597.7881</v>
      </c>
      <c r="L5667" s="444">
        <f t="shared" ca="1" si="212"/>
        <v>-1537531053767067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-1537531053767067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-6406379390696.1123</v>
      </c>
      <c r="L5668" s="444">
        <f t="shared" ca="1" si="212"/>
        <v>-1543937433157763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-1543937433157763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-6433072638157.3457</v>
      </c>
      <c r="L5669" s="444">
        <f t="shared" ca="1" si="212"/>
        <v>-1550370505795920.3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-1550370505795920.3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-6459877107483.001</v>
      </c>
      <c r="L5670" s="444">
        <f t="shared" ca="1" si="212"/>
        <v>-1556830382903403.3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-1556830382903403.3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-6486793262097.5137</v>
      </c>
      <c r="L5671" s="444">
        <f t="shared" ca="1" si="212"/>
        <v>-1563317176165500.8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-1563317176165500.8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-6513821567356.2529</v>
      </c>
      <c r="L5672" s="444">
        <f t="shared" ca="1" si="212"/>
        <v>-1569830997732857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-1569830997732857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-6540962490553.5703</v>
      </c>
      <c r="L5673" s="444">
        <f t="shared" ca="1" si="212"/>
        <v>-1576371960223410.5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-1576371960223410.5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-6568216500930.877</v>
      </c>
      <c r="L5674" s="444">
        <f t="shared" ca="1" si="212"/>
        <v>-1582940176724341.5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-1582940176724341.5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-6595584069684.7559</v>
      </c>
      <c r="L5675" s="444">
        <f t="shared" ca="1" si="212"/>
        <v>-1589535760794026.3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-1589535760794026.3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-6623065669975.1094</v>
      </c>
      <c r="L5676" s="444">
        <f t="shared" ca="1" si="212"/>
        <v>-1596158826464001.3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-1596158826464001.3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-6650661776933.3389</v>
      </c>
      <c r="L5677" s="444">
        <f t="shared" ca="1" si="212"/>
        <v>-1602809488240934.5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-1602809488240934.5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-6678372867670.5605</v>
      </c>
      <c r="L5678" s="444">
        <f t="shared" ca="1" si="212"/>
        <v>-1609487861108605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-1609487861108605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-6706199421285.8545</v>
      </c>
      <c r="L5679" s="444">
        <f t="shared" ca="1" si="212"/>
        <v>-1616194060529890.8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-1616194060529890.8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-6734141918874.5449</v>
      </c>
      <c r="L5680" s="444">
        <f t="shared" ca="1" si="212"/>
        <v>-1622928202448765.3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-1622928202448765.3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-6762200843536.5215</v>
      </c>
      <c r="L5681" s="444">
        <f t="shared" ca="1" si="212"/>
        <v>-1629690403292301.8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-1629690403292301.8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-6790376680384.5908</v>
      </c>
      <c r="L5682" s="444">
        <f t="shared" ca="1" si="212"/>
        <v>-1636480779972686.3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-1636480779972686.3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-6818669916552.8594</v>
      </c>
      <c r="L5683" s="444">
        <f t="shared" ca="1" si="212"/>
        <v>-1643299449889239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-1643299449889239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-6847081041205.1621</v>
      </c>
      <c r="L5684" s="444">
        <f t="shared" ca="1" si="212"/>
        <v>-1650146530930444.3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-1650146530930444.3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-6875610545543.5176</v>
      </c>
      <c r="L5685" s="444">
        <f t="shared" ca="1" si="212"/>
        <v>-1657022141475987.8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-1657022141475987.8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-6904258922816.6152</v>
      </c>
      <c r="L5686" s="444">
        <f t="shared" ca="1" si="212"/>
        <v>-1663926400398804.3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-1663926400398804.3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-6933026668328.3506</v>
      </c>
      <c r="L5687" s="444">
        <f t="shared" ca="1" si="212"/>
        <v>-1670859427067132.5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-1670859427067132.5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-6961914279446.3857</v>
      </c>
      <c r="L5688" s="444">
        <f t="shared" ca="1" si="212"/>
        <v>-1677821341346579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-1677821341346579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-6990922255610.7461</v>
      </c>
      <c r="L5689" s="444">
        <f t="shared" ca="1" si="212"/>
        <v>-1684812263602189.8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-1684812263602189.8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-7020051098342.457</v>
      </c>
      <c r="L5690" s="444">
        <f t="shared" ca="1" si="212"/>
        <v>-1691832314700532.3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-1691832314700532.3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-7049301311252.2178</v>
      </c>
      <c r="L5691" s="444">
        <f t="shared" ca="1" si="212"/>
        <v>-1698881616011784.5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-1698881616011784.5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-7078673400049.1016</v>
      </c>
      <c r="L5692" s="444">
        <f t="shared" ca="1" si="212"/>
        <v>-1705960289411833.5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-1705960289411833.5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-7108167872549.3057</v>
      </c>
      <c r="L5693" s="444">
        <f t="shared" ca="1" si="212"/>
        <v>-1713068457284382.8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-1713068457284382.8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-7137785238684.9277</v>
      </c>
      <c r="L5694" s="444">
        <f t="shared" ca="1" si="212"/>
        <v>-1720206242523067.8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-1720206242523067.8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-7167526010512.7822</v>
      </c>
      <c r="L5695" s="444">
        <f t="shared" ca="1" si="212"/>
        <v>-1727373768533580.5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-1727373768533580.5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-7197390702223.252</v>
      </c>
      <c r="L5696" s="444">
        <f t="shared" ca="1" si="212"/>
        <v>-1734571159235803.8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-1734571159235803.8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-7227379830149.1826</v>
      </c>
      <c r="L5697" s="444">
        <f t="shared" ca="1" si="212"/>
        <v>-1741798539065953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-1741798539065953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-7257493912774.8037</v>
      </c>
      <c r="L5698" s="444">
        <f t="shared" ca="1" si="212"/>
        <v>-1749056032978727.8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-1749056032978727.8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-7287733470744.6992</v>
      </c>
      <c r="L5699" s="444">
        <f t="shared" ca="1" si="212"/>
        <v>-1756343766449472.5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-1756343766449472.5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-7318099026872.8008</v>
      </c>
      <c r="L5700" s="444">
        <f t="shared" ca="1" si="212"/>
        <v>-1763661865476345.3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-1763661865476345.3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-7348591106151.4385</v>
      </c>
      <c r="L5701" s="444">
        <f t="shared" ca="1" si="212"/>
        <v>-1771010456582496.8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-1771010456582496.8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-7379210235760.4023</v>
      </c>
      <c r="L5702" s="444">
        <f t="shared" ca="1" si="212"/>
        <v>-1778389666818257.3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-1778389666818257.3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-7409956945076.0732</v>
      </c>
      <c r="L5703" s="444">
        <f t="shared" ca="1" si="212"/>
        <v>-1785799623763333.3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-1785799623763333.3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-7440831765680.5547</v>
      </c>
      <c r="L5704" s="444">
        <f t="shared" ca="1" si="212"/>
        <v>-1793240455529013.8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-1793240455529013.8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-7471835231370.8906</v>
      </c>
      <c r="L5705" s="444">
        <f t="shared" ca="1" si="212"/>
        <v>-1800712290760384.8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-1800712290760384.8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-7502967878168.2695</v>
      </c>
      <c r="L5706" s="444">
        <f t="shared" ca="1" si="212"/>
        <v>-1808215258638553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-1808215258638553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-7534230244327.3037</v>
      </c>
      <c r="L5707" s="444">
        <f t="shared" ca="1" si="212"/>
        <v>-1815749488882880.3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-1815749488882880.3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-7565622870345.334</v>
      </c>
      <c r="L5708" s="444">
        <f t="shared" ca="1" si="212"/>
        <v>-1823315111753225.5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-1823315111753225.5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-7597146298971.7725</v>
      </c>
      <c r="L5709" s="444">
        <f t="shared" ca="1" si="212"/>
        <v>-1830912258052197.3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-1830912258052197.3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-7628801075217.4883</v>
      </c>
      <c r="L5710" s="444">
        <f t="shared" ca="1" si="212"/>
        <v>-1838541059127414.8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-1838541059127414.8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-7660587746364.2275</v>
      </c>
      <c r="L5711" s="444">
        <f t="shared" ca="1" si="212"/>
        <v>-1846201646873779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-1846201646873779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-7692506861974.0791</v>
      </c>
      <c r="L5712" s="444">
        <f t="shared" ca="1" si="212"/>
        <v>-1853894153735753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-1853894153735753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-7724558973898.9717</v>
      </c>
      <c r="L5713" s="444">
        <f t="shared" ca="1" si="212"/>
        <v>-1861618712709652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-1861618712709652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-7756744636290.2178</v>
      </c>
      <c r="L5714" s="444">
        <f t="shared" ca="1" si="212"/>
        <v>-1869375457345942.3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-1869375457345942.3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-7789064405608.0928</v>
      </c>
      <c r="L5715" s="444">
        <f t="shared" ca="1" si="212"/>
        <v>-1877164521751550.3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-1877164521751550.3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-7821518840631.458</v>
      </c>
      <c r="L5716" s="444">
        <f t="shared" ca="1" si="212"/>
        <v>-1884986040592181.8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-1884986040592181.8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-7854108502467.4238</v>
      </c>
      <c r="L5717" s="444">
        <f t="shared" ca="1" si="212"/>
        <v>-1892840149094649.3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-1892840149094649.3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-7886833954561.0381</v>
      </c>
      <c r="L5718" s="444">
        <f t="shared" ca="1" si="212"/>
        <v>-1900726983049210.3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-1900726983049210.3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-7919695762705.043</v>
      </c>
      <c r="L5719" s="444">
        <f t="shared" ca="1" si="212"/>
        <v>-1908646678811915.3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-1908646678811915.3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-7952694495049.6465</v>
      </c>
      <c r="L5720" s="444">
        <f t="shared" ca="1" si="212"/>
        <v>-1916599373306965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-1916599373306965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-7985830722112.3555</v>
      </c>
      <c r="L5721" s="444">
        <f t="shared" ca="1" si="212"/>
        <v>-1924585204029077.3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-1924585204029077.3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-8019105016787.8213</v>
      </c>
      <c r="L5722" s="444">
        <f t="shared" ca="1" si="212"/>
        <v>-1932604309045865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-1932604309045865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-8052517954357.7715</v>
      </c>
      <c r="L5723" s="444">
        <f t="shared" ca="1" si="212"/>
        <v>-1940656827000222.8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-1940656827000222.8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-8086070112500.9277</v>
      </c>
      <c r="L5724" s="444">
        <f t="shared" ca="1" si="212"/>
        <v>-1948742897112723.8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-1948742897112723.8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-8119762071303.0156</v>
      </c>
      <c r="L5725" s="444">
        <f t="shared" ca="1" si="212"/>
        <v>-1956862659184026.8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-1956862659184026.8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-8153594413266.7783</v>
      </c>
      <c r="L5726" s="444">
        <f t="shared" ca="1" si="212"/>
        <v>-1965016253597293.5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-1965016253597293.5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-8187567723322.0557</v>
      </c>
      <c r="L5727" s="444">
        <f t="shared" ca="1" si="212"/>
        <v>-1973203821320615.5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-1973203821320615.5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-8221682588835.8975</v>
      </c>
      <c r="L5728" s="444">
        <f t="shared" ca="1" si="212"/>
        <v>-1981425503909451.5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-1981425503909451.5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-8255939599622.7148</v>
      </c>
      <c r="L5729" s="444">
        <f t="shared" ca="1" si="212"/>
        <v>-1989681443509074.3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-1989681443509074.3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-8290339347954.4756</v>
      </c>
      <c r="L5730" s="444">
        <f t="shared" ca="1" si="212"/>
        <v>-1997971782857028.8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-1997971782857028.8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-8324882428570.9531</v>
      </c>
      <c r="L5731" s="444">
        <f t="shared" ca="1" si="212"/>
        <v>-2006296665285599.8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-2006296665285599.8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-8359569438689.998</v>
      </c>
      <c r="L5732" s="444">
        <f t="shared" ca="1" si="212"/>
        <v>-2014656234724289.8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-2014656234724289.8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-8394400978017.874</v>
      </c>
      <c r="L5733" s="444">
        <f t="shared" ca="1" si="212"/>
        <v>-2023050635702307.5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-2023050635702307.5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-8429377648759.6143</v>
      </c>
      <c r="L5734" s="444">
        <f t="shared" ca="1" si="212"/>
        <v>-2031480013351067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-2031480013351067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-8464500055629.4453</v>
      </c>
      <c r="L5735" s="444">
        <f t="shared" ca="1" si="212"/>
        <v>-2039944513406696.5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-2039944513406696.5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-8499768805861.2354</v>
      </c>
      <c r="L5736" s="444">
        <f t="shared" ca="1" si="212"/>
        <v>-2048444282212557.8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-2048444282212557.8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-8535184509218.9902</v>
      </c>
      <c r="L5737" s="444">
        <f t="shared" ca="1" si="212"/>
        <v>-2056979466721776.8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-2056979466721776.8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-8570747778007.4033</v>
      </c>
      <c r="L5738" s="444">
        <f t="shared" ca="1" si="212"/>
        <v>-2065550214499784.3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-2065550214499784.3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-8606459227082.4355</v>
      </c>
      <c r="L5739" s="444">
        <f t="shared" ca="1" si="212"/>
        <v>-2074156673726866.8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-2074156673726866.8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-8642319473861.9443</v>
      </c>
      <c r="L5740" s="444">
        <f t="shared" ca="1" si="212"/>
        <v>-2082798993200728.8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-2082798993200728.8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-8678329138336.3701</v>
      </c>
      <c r="L5741" s="444">
        <f t="shared" ca="1" si="212"/>
        <v>-2091477322339065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-2091477322339065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-8714488843079.4375</v>
      </c>
      <c r="L5742" s="444">
        <f t="shared" ca="1" si="212"/>
        <v>-2100191811182144.5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-2100191811182144.5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-8750799213258.9355</v>
      </c>
      <c r="L5743" s="444">
        <f t="shared" ca="1" si="212"/>
        <v>-2108942610395403.5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-2108942610395403.5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-8787260876647.5146</v>
      </c>
      <c r="L5744" s="444">
        <f t="shared" ca="1" si="212"/>
        <v>-2117729871272051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-2117729871272051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-8823874463633.5449</v>
      </c>
      <c r="L5745" s="444">
        <f t="shared" ca="1" si="212"/>
        <v>-2126553745735684.5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-2126553745735684.5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-8860640607232.0195</v>
      </c>
      <c r="L5746" s="444">
        <f t="shared" ca="1" si="212"/>
        <v>-2135414386342916.5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-2135414386342916.5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-8897559943095.4844</v>
      </c>
      <c r="L5747" s="444">
        <f t="shared" ca="1" si="212"/>
        <v>-2144311946286012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-2144311946286012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-8934633109525.0488</v>
      </c>
      <c r="L5748" s="444">
        <f t="shared" ca="1" si="212"/>
        <v>-2153246579395537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-2153246579395537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-8971860747481.4043</v>
      </c>
      <c r="L5749" s="444">
        <f t="shared" ca="1" si="212"/>
        <v>-2162218440143018.5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-2162218440143018.5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-9009243500595.9102</v>
      </c>
      <c r="L5750" s="444">
        <f t="shared" ca="1" si="212"/>
        <v>-2171227683643614.5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-2171227683643614.5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-9046782015181.7266</v>
      </c>
      <c r="L5751" s="444">
        <f t="shared" ca="1" si="212"/>
        <v>-2180274465658796.3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-2180274465658796.3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-9084476940244.9844</v>
      </c>
      <c r="L5752" s="444">
        <f t="shared" ca="1" si="212"/>
        <v>-2189358942599041.3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-2189358942599041.3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-9122328927496.0059</v>
      </c>
      <c r="L5753" s="444">
        <f t="shared" ca="1" si="212"/>
        <v>-2198481271526537.3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-2198481271526537.3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-9160338631360.5723</v>
      </c>
      <c r="L5754" s="444">
        <f t="shared" ca="1" si="212"/>
        <v>-2207641610157897.8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-2207641610157897.8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-9198506708991.2402</v>
      </c>
      <c r="L5755" s="444">
        <f t="shared" ca="1" si="212"/>
        <v>-2216840116866889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-2216840116866889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-9236833820278.7031</v>
      </c>
      <c r="L5756" s="444">
        <f t="shared" ca="1" si="212"/>
        <v>-2226076950687167.8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-2226076950687167.8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-9275320627863.1992</v>
      </c>
      <c r="L5757" s="444">
        <f t="shared" ca="1" si="212"/>
        <v>-2235352271315031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-2235352271315031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-9313967797145.9609</v>
      </c>
      <c r="L5758" s="444">
        <f t="shared" ca="1" si="212"/>
        <v>-2244666239112177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-2244666239112177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-9352775996300.7383</v>
      </c>
      <c r="L5759" s="444">
        <f t="shared" ca="1" si="212"/>
        <v>-2254019015108477.5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-2254019015108477.5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-9391745896285.3223</v>
      </c>
      <c r="L5760" s="444">
        <f t="shared" ca="1" si="212"/>
        <v>-2263410761004763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-2263410761004763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-9430878170853.1797</v>
      </c>
      <c r="L5761" s="444">
        <f t="shared" ca="1" si="212"/>
        <v>-2272841639175616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-2272841639175616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-9470173496565.0664</v>
      </c>
      <c r="L5762" s="444">
        <f t="shared" ca="1" si="212"/>
        <v>-2282311812672181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-2282311812672181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-9509632552800.7539</v>
      </c>
      <c r="L5763" s="444">
        <f t="shared" ca="1" si="212"/>
        <v>-2291821445224982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-2291821445224982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-9549256021770.7578</v>
      </c>
      <c r="L5764" s="444">
        <f t="shared" ca="1" si="212"/>
        <v>-2301370701246753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-2301370701246753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-9589044588528.1367</v>
      </c>
      <c r="L5765" s="444">
        <f t="shared" ca="1" si="212"/>
        <v>-2310959745835281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-2310959745835281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-9628998940980.3379</v>
      </c>
      <c r="L5766" s="444">
        <f t="shared" ca="1" si="212"/>
        <v>-2320588744776261.5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-2320588744776261.5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-9669119769901.0898</v>
      </c>
      <c r="L5767" s="444">
        <f t="shared" ca="1" si="212"/>
        <v>-2330257864546162.5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-2330257864546162.5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-9709407768942.3438</v>
      </c>
      <c r="L5768" s="444">
        <f t="shared" ca="1" si="212"/>
        <v>-2339967272315105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-2339967272315105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-9749863634646.2715</v>
      </c>
      <c r="L5769" s="444">
        <f t="shared" ca="1" si="212"/>
        <v>-2349717135949751.5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-2349717135949751.5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-9790488066457.2969</v>
      </c>
      <c r="L5770" s="444">
        <f t="shared" ca="1" si="212"/>
        <v>-2359507624016209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-2359507624016209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-9831281766734.2031</v>
      </c>
      <c r="L5771" s="444">
        <f t="shared" ca="1" si="212"/>
        <v>-2369338905782943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-2369338905782943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-9872245440762.2617</v>
      </c>
      <c r="L5772" s="444">
        <f t="shared" ca="1" si="212"/>
        <v>-2379211151223705.5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-2379211151223705.5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-9913379796765.4395</v>
      </c>
      <c r="L5773" s="444">
        <f t="shared" ca="1" si="212"/>
        <v>-2389124531020471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-2389124531020471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-9954685545918.6289</v>
      </c>
      <c r="L5774" s="444">
        <f t="shared" ca="1" si="212"/>
        <v>-2399079216566389.5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-2399079216566389.5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-9996163402359.957</v>
      </c>
      <c r="L5775" s="444">
        <f t="shared" ca="1" si="212"/>
        <v>-2409075379968749.5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-2409075379968749.5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-10037814083203.123</v>
      </c>
      <c r="L5776" s="444">
        <f t="shared" ca="1" si="212"/>
        <v>-2419113194051952.5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-2419113194051952.5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-10079638308549.803</v>
      </c>
      <c r="L5777" s="444">
        <f t="shared" ca="1" si="212"/>
        <v>-2429192832360502.5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-2429192832360502.5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-10121636801502.094</v>
      </c>
      <c r="L5778" s="444">
        <f t="shared" ca="1" si="212"/>
        <v>-2439314469162004.5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-2439314469162004.5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-10163810288175.02</v>
      </c>
      <c r="L5779" s="444">
        <f t="shared" ca="1" si="212"/>
        <v>-2449478279450179.5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-2449478279450179.5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-10206159497709.082</v>
      </c>
      <c r="L5780" s="444">
        <f t="shared" ca="1" si="212"/>
        <v>-2459684438947888.5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-2459684438947888.5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-10248685162282.869</v>
      </c>
      <c r="L5781" s="444">
        <f t="shared" ca="1" si="212"/>
        <v>-2469933124110171.5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-2469933124110171.5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-10291388017125.715</v>
      </c>
      <c r="L5782" s="444">
        <f t="shared" ca="1" si="212"/>
        <v>-2480224512127297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-2480224512127297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-10334268800530.404</v>
      </c>
      <c r="L5783" s="444">
        <f t="shared" ca="1" si="212"/>
        <v>-2490558780927827.5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-2490558780927827.5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-10377328253865.947</v>
      </c>
      <c r="L5784" s="444">
        <f t="shared" ca="1" si="212"/>
        <v>-2500936109181693.5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-2500936109181693.5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-10420567121590.389</v>
      </c>
      <c r="L5785" s="444">
        <f t="shared" ca="1" si="212"/>
        <v>-2511356676303284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-2511356676303284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-10463986151263.684</v>
      </c>
      <c r="L5786" s="444">
        <f t="shared" ca="1" si="212"/>
        <v>-2521820662454547.5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-2521820662454547.5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-10507586093560.615</v>
      </c>
      <c r="L5787" s="444">
        <f t="shared" ca="1" si="212"/>
        <v>-2532328248548108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-2532328248548108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-10551367702283.783</v>
      </c>
      <c r="L5788" s="444">
        <f t="shared" ca="1" si="212"/>
        <v>-2542879616250392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-2542879616250392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-10595331734376.633</v>
      </c>
      <c r="L5789" s="444">
        <f t="shared" ca="1" si="212"/>
        <v>-2553474947984768.5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-2553474947984768.5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-10639478949936.535</v>
      </c>
      <c r="L5790" s="444">
        <f t="shared" ca="1" si="212"/>
        <v>-2564114426934705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-2564114426934705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-10683810112227.938</v>
      </c>
      <c r="L5791" s="444">
        <f t="shared" ca="1" si="212"/>
        <v>-2574798237046933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-2574798237046933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-10728325987695.555</v>
      </c>
      <c r="L5792" s="444">
        <f t="shared" ca="1" si="212"/>
        <v>-2585526563034628.5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-2585526563034628.5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-10773027345977.619</v>
      </c>
      <c r="L5793" s="444">
        <f t="shared" ca="1" si="212"/>
        <v>-2596299590380606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-2596299590380606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-10817914959919.191</v>
      </c>
      <c r="L5794" s="444">
        <f t="shared" ca="1" si="212"/>
        <v>-2607117505340525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-2607117505340525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-10862989605585.521</v>
      </c>
      <c r="L5795" s="444">
        <f t="shared" ca="1" si="212"/>
        <v>-2617980494946110.5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-2617980494946110.5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-10908252062275.461</v>
      </c>
      <c r="L5796" s="444">
        <f t="shared" ca="1" si="212"/>
        <v>-2628888747008386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-2628888747008386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-10953703112534.941</v>
      </c>
      <c r="L5797" s="444">
        <f t="shared" ca="1" si="212"/>
        <v>-2639842450120921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-2639842450120921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-10999343542170.504</v>
      </c>
      <c r="L5798" s="444">
        <f t="shared" ca="1" si="212"/>
        <v>-2650841793663091.5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-2650841793663091.5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-11045174140262.881</v>
      </c>
      <c r="L5799" s="444">
        <f t="shared" ca="1" si="212"/>
        <v>-2661886967803354.5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-2661886967803354.5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-11091195699180.645</v>
      </c>
      <c r="L5800" s="444">
        <f t="shared" ca="1" si="212"/>
        <v>-2672978163502535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-2672978163502535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-11137409014593.896</v>
      </c>
      <c r="L5801" s="444">
        <f t="shared" ca="1" si="212"/>
        <v>-2684115572517129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-2684115572517129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-11183814885488.037</v>
      </c>
      <c r="L5802" s="444">
        <f t="shared" ca="1" si="212"/>
        <v>-2695299387402617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-2695299387402617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-11230414114177.57</v>
      </c>
      <c r="L5803" s="444">
        <f t="shared" ca="1" si="212"/>
        <v>-2706529801516794.5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-2706529801516794.5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-11277207506319.977</v>
      </c>
      <c r="L5804" s="444">
        <f t="shared" ca="1" si="212"/>
        <v>-2717807009023114.5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-2717807009023114.5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-11324195870929.645</v>
      </c>
      <c r="L5805" s="444">
        <f t="shared" ca="1" si="212"/>
        <v>-2729131204894044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-2729131204894044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-11371380020391.85</v>
      </c>
      <c r="L5806" s="444">
        <f t="shared" ca="1" si="212"/>
        <v>-2740502584914436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-2740502584914436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-11418760770476.816</v>
      </c>
      <c r="L5807" s="444">
        <f t="shared" ca="1" si="212"/>
        <v>-2751921345684913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-2751921345684913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-11466338940353.805</v>
      </c>
      <c r="L5808" s="444">
        <f t="shared" ca="1" si="212"/>
        <v>-2763387684625267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-2763387684625267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-11514115352605.279</v>
      </c>
      <c r="L5809" s="444">
        <f t="shared" ca="1" si="212"/>
        <v>-2774901799977872.5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-2774901799977872.5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-11562090833241.135</v>
      </c>
      <c r="L5810" s="444">
        <f t="shared" ca="1" si="212"/>
        <v>-2786463890811113.5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-2786463890811113.5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-11610266211712.973</v>
      </c>
      <c r="L5811" s="444">
        <f t="shared" ca="1" si="212"/>
        <v>-2798074157022826.5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-2798074157022826.5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-11658642320928.443</v>
      </c>
      <c r="L5812" s="444">
        <f t="shared" ca="1" si="212"/>
        <v>-2809732799343755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-2809732799343755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-11707219997265.646</v>
      </c>
      <c r="L5813" s="444">
        <f t="shared" ca="1" si="212"/>
        <v>-2821440019341020.5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-2821440019341020.5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-11756000080587.586</v>
      </c>
      <c r="L5814" s="444">
        <f t="shared" ca="1" si="212"/>
        <v>-2833196019421608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-2833196019421608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-11804983414256.699</v>
      </c>
      <c r="L5815" s="444">
        <f t="shared" ca="1" si="212"/>
        <v>-2845001002835864.5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-2845001002835864.5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-11854170845149.436</v>
      </c>
      <c r="L5816" s="444">
        <f t="shared" ca="1" si="212"/>
        <v>-2856855173681014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-2856855173681014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-11903563223670.891</v>
      </c>
      <c r="L5817" s="444">
        <f t="shared" ca="1" si="212"/>
        <v>-2868758736904685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-2868758736904685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-11953161403769.521</v>
      </c>
      <c r="L5818" s="444">
        <f t="shared" ca="1" si="212"/>
        <v>-2880711898308454.5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-2880711898308454.5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-12002966242951.895</v>
      </c>
      <c r="L5819" s="444">
        <f t="shared" ca="1" si="212"/>
        <v>-2892714864551406.5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-2892714864551406.5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-12052978602297.527</v>
      </c>
      <c r="L5820" s="444">
        <f t="shared" ca="1" si="212"/>
        <v>-2904767843153704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-2904767843153704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-12103199346473.766</v>
      </c>
      <c r="L5821" s="444">
        <f t="shared" ca="1" si="212"/>
        <v>-2916871042500178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-2916871042500178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-12153629343750.742</v>
      </c>
      <c r="L5822" s="444">
        <f t="shared" ca="1" si="212"/>
        <v>-2929024671843928.5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-2929024671843928.5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-12204269466016.369</v>
      </c>
      <c r="L5823" s="444">
        <f t="shared" ca="1" si="212"/>
        <v>-2941228941309945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-2941228941309945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-12255120588791.438</v>
      </c>
      <c r="L5824" s="444">
        <f t="shared" ca="1" si="212"/>
        <v>-2953484061898736.5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-2953484061898736.5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-12306183591244.734</v>
      </c>
      <c r="L5825" s="444">
        <f t="shared" ca="1" si="212"/>
        <v>-2965790245489981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-2965790245489981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-12357459356208.254</v>
      </c>
      <c r="L5826" s="444">
        <f t="shared" ca="1" si="212"/>
        <v>-2978147704846189.5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-2978147704846189.5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-12408948770192.457</v>
      </c>
      <c r="L5827" s="444">
        <f t="shared" ca="1" si="212"/>
        <v>-2990556653616382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-2990556653616382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-12460652723401.592</v>
      </c>
      <c r="L5828" s="444">
        <f t="shared" ca="1" si="212"/>
        <v>-3003017306339783.5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-3003017306339783.5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-12512572109749.098</v>
      </c>
      <c r="L5829" s="444">
        <f t="shared" ca="1" si="212"/>
        <v>-3015529878449532.5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-3015529878449532.5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-12564707826873.053</v>
      </c>
      <c r="L5830" s="444">
        <f t="shared" ca="1" si="212"/>
        <v>-3028094586276405.5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-3028094586276405.5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-12617060776151.689</v>
      </c>
      <c r="L5831" s="444">
        <f t="shared" ca="1" si="212"/>
        <v>-3040711647052557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-3040711647052557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-12669631862718.988</v>
      </c>
      <c r="L5832" s="444">
        <f t="shared" ca="1" si="212"/>
        <v>-3053381278915276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-3053381278915276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-12722421995480.316</v>
      </c>
      <c r="L5833" s="444">
        <f t="shared" ca="1" si="212"/>
        <v>-3066103700910756.5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-3066103700910756.5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-12775432087128.152</v>
      </c>
      <c r="L5834" s="444">
        <f t="shared" ca="1" si="212"/>
        <v>-3078879132997884.5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-3078879132997884.5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-12828663054157.852</v>
      </c>
      <c r="L5835" s="444">
        <f t="shared" ca="1" si="212"/>
        <v>-3091707796052042.5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-3091707796052042.5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-12882115816883.51</v>
      </c>
      <c r="L5836" s="444">
        <f t="shared" ca="1" si="212"/>
        <v>-3104589911868926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-3104589911868926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-12935791299453.857</v>
      </c>
      <c r="L5837" s="444">
        <f t="shared" ca="1" si="212"/>
        <v>-3117525703168380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-3117525703168380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-12989690429868.25</v>
      </c>
      <c r="L5838" s="444">
        <f t="shared" ca="1" si="212"/>
        <v>-3130515393598248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-3130515393598248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-13043814139992.699</v>
      </c>
      <c r="L5839" s="444">
        <f t="shared" ca="1" si="212"/>
        <v>-3143559207738240.5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-3143559207738240.5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-13098163365576.002</v>
      </c>
      <c r="L5840" s="444">
        <f t="shared" ca="1" si="212"/>
        <v>-3156657371103816.5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-3156657371103816.5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-13152739046265.902</v>
      </c>
      <c r="L5841" s="444">
        <f t="shared" ca="1" si="212"/>
        <v>-3169810110150082.5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-3169810110150082.5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-13207542125625.344</v>
      </c>
      <c r="L5842" s="444">
        <f t="shared" ca="1" si="212"/>
        <v>-3183017652275708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-3183017652275708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-13262573551148.783</v>
      </c>
      <c r="L5843" s="444">
        <f t="shared" ca="1" si="212"/>
        <v>-3196280225826857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-3196280225826857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-13317834274278.57</v>
      </c>
      <c r="L5844" s="444">
        <f t="shared" ca="1" si="212"/>
        <v>-3209598060101135.5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-3209598060101135.5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-13373325250421.398</v>
      </c>
      <c r="L5845" s="444">
        <f t="shared" ca="1" si="212"/>
        <v>-3222971385351557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-3222971385351557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-13429047438964.82</v>
      </c>
      <c r="L5846" s="444">
        <f t="shared" ca="1" si="212"/>
        <v>-3236400432790522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-3236400432790522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-13485001803293.842</v>
      </c>
      <c r="L5847" s="444">
        <f t="shared" ca="1" si="212"/>
        <v>-3249885434593816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-3249885434593816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-13541189310807.566</v>
      </c>
      <c r="L5848" s="444">
        <f t="shared" ca="1" si="212"/>
        <v>-3263426623904623.5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-3263426623904623.5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-13597610932935.932</v>
      </c>
      <c r="L5849" s="444">
        <f t="shared" ca="1" si="212"/>
        <v>-3277024234837559.5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-3277024234837559.5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-13654267645156.498</v>
      </c>
      <c r="L5850" s="444">
        <f t="shared" ca="1" si="212"/>
        <v>-3290678502482716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-3290678502482716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-13711160427011.316</v>
      </c>
      <c r="L5851" s="444">
        <f t="shared" ca="1" si="212"/>
        <v>-3304389662909727.5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-3304389662909727.5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-13768290262123.865</v>
      </c>
      <c r="L5852" s="444">
        <f t="shared" ca="1" si="212"/>
        <v>-3318157953171851.5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-3318157953171851.5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-13825658138216.047</v>
      </c>
      <c r="L5853" s="444">
        <f t="shared" ca="1" si="212"/>
        <v>-3331983611310067.5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-3331983611310067.5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-13883265047125.281</v>
      </c>
      <c r="L5854" s="444">
        <f t="shared" ca="1" si="212"/>
        <v>-3345866876357193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-3345866876357193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-13941111984821.637</v>
      </c>
      <c r="L5855" s="444">
        <f t="shared" ca="1" si="212"/>
        <v>-3359807988342014.5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-3359807988342014.5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-13999199951425.061</v>
      </c>
      <c r="L5856" s="444">
        <f t="shared" ca="1" si="212"/>
        <v>-3373807188293439.5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-3373807188293439.5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-14057529951222.664</v>
      </c>
      <c r="L5857" s="444">
        <f t="shared" ca="1" si="212"/>
        <v>-3387864718244662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-3387864718244662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-14116102992686.092</v>
      </c>
      <c r="L5858" s="444">
        <f t="shared" ca="1" si="212"/>
        <v>-3401980821237348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-3401980821237348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-14174920088488.949</v>
      </c>
      <c r="L5859" s="444">
        <f t="shared" ca="1" si="212"/>
        <v>-3416155741325837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-3416155741325837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-14233982255524.32</v>
      </c>
      <c r="L5860" s="444">
        <f t="shared" ca="1" si="212"/>
        <v>-3430389723581361.5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-3430389723581361.5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-14293290514922.34</v>
      </c>
      <c r="L5861" s="444">
        <f t="shared" ca="1" si="212"/>
        <v>-3444683014096284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-3444683014096284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-14352845892067.85</v>
      </c>
      <c r="L5862" s="444">
        <f t="shared" ca="1" si="212"/>
        <v>-3459035859988352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-3459035859988352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-14412649416618.133</v>
      </c>
      <c r="L5863" s="444">
        <f t="shared" ca="1" si="212"/>
        <v>-3473448509404970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-3473448509404970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-14472702122520.709</v>
      </c>
      <c r="L5864" s="444">
        <f t="shared" ca="1" si="212"/>
        <v>-3487921211527490.5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-3487921211527490.5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-14533005048031.211</v>
      </c>
      <c r="L5865" s="444">
        <f t="shared" ca="1" si="212"/>
        <v>-3502454216575521.5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-3502454216575521.5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-14593559235731.34</v>
      </c>
      <c r="L5866" s="444">
        <f t="shared" ca="1" si="212"/>
        <v>-3517047775811253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-3517047775811253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-14654365732546.887</v>
      </c>
      <c r="L5867" s="444">
        <f t="shared" ca="1" si="212"/>
        <v>-3531702141543800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-3531702141543800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-14715425589765.834</v>
      </c>
      <c r="L5868" s="444">
        <f t="shared" ca="1" si="212"/>
        <v>-3546417567133566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-3546417567133566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-14776739863056.525</v>
      </c>
      <c r="L5869" s="444">
        <f t="shared" ca="1" si="212"/>
        <v>-3561194306996622.5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-3561194306996622.5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-14838309612485.928</v>
      </c>
      <c r="L5870" s="444">
        <f t="shared" ca="1" si="212"/>
        <v>-3576032616609108.5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-3576032616609108.5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-14900135902537.951</v>
      </c>
      <c r="L5871" s="444">
        <f t="shared" ca="1" si="212"/>
        <v>-3590932752511646.5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-3590932752511646.5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-14962219802131.859</v>
      </c>
      <c r="L5872" s="444">
        <f t="shared" ca="1" si="212"/>
        <v>-3605894972313778.5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-3605894972313778.5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-15024562384640.746</v>
      </c>
      <c r="L5873" s="444">
        <f t="shared" ref="L5873:L6127" ca="1" si="217">I5873-J5873+K5873</f>
        <v>-3620919534698419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-3620919534698419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-15087164727910.08</v>
      </c>
      <c r="L5874" s="444">
        <f t="shared" ca="1" si="217"/>
        <v>-3636006699426329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-3636006699426329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-15150027914276.371</v>
      </c>
      <c r="L5875" s="444">
        <f t="shared" ca="1" si="217"/>
        <v>-3651156727340605.5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-3651156727340605.5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-15213153030585.855</v>
      </c>
      <c r="L5876" s="444">
        <f t="shared" ca="1" si="217"/>
        <v>-3666369880371191.5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-3666369880371191.5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-15276541168213.297</v>
      </c>
      <c r="L5877" s="444">
        <f t="shared" ca="1" si="217"/>
        <v>-3681646421539405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-3681646421539405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-15340193423080.854</v>
      </c>
      <c r="L5878" s="444">
        <f t="shared" ca="1" si="217"/>
        <v>-3696986614962486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-3696986614962486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-15404110895677.023</v>
      </c>
      <c r="L5879" s="444">
        <f t="shared" ca="1" si="217"/>
        <v>-3712390725858163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-3712390725858163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-15468294691075.678</v>
      </c>
      <c r="L5880" s="444">
        <f t="shared" ca="1" si="217"/>
        <v>-3727859020549238.5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-3727859020549238.5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-15532745918955.16</v>
      </c>
      <c r="L5881" s="444">
        <f t="shared" ca="1" si="217"/>
        <v>-3743391766468193.5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-3743391766468193.5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-15597465693617.473</v>
      </c>
      <c r="L5882" s="444">
        <f t="shared" ca="1" si="217"/>
        <v>-3758989232161811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-3758989232161811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-15662455134007.545</v>
      </c>
      <c r="L5883" s="444">
        <f t="shared" ca="1" si="217"/>
        <v>-3774651687295818.5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-3774651687295818.5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-15727715363732.578</v>
      </c>
      <c r="L5884" s="444">
        <f t="shared" ca="1" si="217"/>
        <v>-3790379402659551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-3790379402659551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-15793247511081.461</v>
      </c>
      <c r="L5885" s="444">
        <f t="shared" ca="1" si="217"/>
        <v>-3806172650170632.5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-3806172650170632.5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-15859052709044.299</v>
      </c>
      <c r="L5886" s="444">
        <f t="shared" ca="1" si="217"/>
        <v>-3822031702879677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-3822031702879677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-15925132095331.984</v>
      </c>
      <c r="L5887" s="444">
        <f t="shared" ca="1" si="217"/>
        <v>-3837956834975009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-3837956834975009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-15991486812395.869</v>
      </c>
      <c r="L5888" s="444">
        <f t="shared" ca="1" si="217"/>
        <v>-3853948321787405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-3853948321787405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-16058118007447.521</v>
      </c>
      <c r="L5889" s="444">
        <f t="shared" ca="1" si="217"/>
        <v>-3870006439794852.5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-3870006439794852.5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-16125026832478.553</v>
      </c>
      <c r="L5890" s="444">
        <f t="shared" ca="1" si="217"/>
        <v>-3886131466627331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-3886131466627331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-16192214444280.543</v>
      </c>
      <c r="L5891" s="444">
        <f t="shared" ca="1" si="217"/>
        <v>-3902323681071611.5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-3902323681071611.5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-16259682004465.047</v>
      </c>
      <c r="L5892" s="444">
        <f t="shared" ca="1" si="217"/>
        <v>-3918583363076076.5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-3918583363076076.5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-16327430679483.65</v>
      </c>
      <c r="L5893" s="444">
        <f t="shared" ca="1" si="217"/>
        <v>-3934910793755560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-3934910793755560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-16395461640648.168</v>
      </c>
      <c r="L5894" s="444">
        <f t="shared" ca="1" si="217"/>
        <v>-3951306255396208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-3951306255396208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-16463776064150.867</v>
      </c>
      <c r="L5895" s="444">
        <f t="shared" ca="1" si="217"/>
        <v>-3967770031460359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-3967770031460359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-16532375131084.828</v>
      </c>
      <c r="L5896" s="444">
        <f t="shared" ca="1" si="217"/>
        <v>-3984302406591444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-3984302406591444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-16601260027464.35</v>
      </c>
      <c r="L5897" s="444">
        <f t="shared" ca="1" si="217"/>
        <v>-4000903666618908.5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-4000903666618908.5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-16670431944245.453</v>
      </c>
      <c r="L5898" s="444">
        <f t="shared" ca="1" si="217"/>
        <v>-4017574098563154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-4017574098563154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-16739892077346.475</v>
      </c>
      <c r="L5899" s="444">
        <f t="shared" ca="1" si="217"/>
        <v>-4034313990640500.5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-4034313990640500.5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-16809641627668.752</v>
      </c>
      <c r="L5900" s="444">
        <f t="shared" ca="1" si="217"/>
        <v>-4051123632268169.5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-4051123632268169.5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-16879681801117.373</v>
      </c>
      <c r="L5901" s="444">
        <f t="shared" ca="1" si="217"/>
        <v>-4068003314069287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-4068003314069287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-16950013808622.029</v>
      </c>
      <c r="L5902" s="444">
        <f t="shared" ca="1" si="217"/>
        <v>-4084953327877909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-4084953327877909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-17020638866157.951</v>
      </c>
      <c r="L5903" s="444">
        <f t="shared" ca="1" si="217"/>
        <v>-4101973966744067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-4101973966744067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-17091558194766.945</v>
      </c>
      <c r="L5904" s="444">
        <f t="shared" ca="1" si="217"/>
        <v>-4119065524938834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-4119065524938834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-17162773020578.473</v>
      </c>
      <c r="L5905" s="444">
        <f t="shared" ca="1" si="217"/>
        <v>-4136228297959412.5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-4136228297959412.5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-17234284574830.885</v>
      </c>
      <c r="L5906" s="444">
        <f t="shared" ca="1" si="217"/>
        <v>-4153462582534243.5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-4153462582534243.5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-17306094093892.684</v>
      </c>
      <c r="L5907" s="444">
        <f t="shared" ca="1" si="217"/>
        <v>-4170768676628136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-4170768676628136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-17378202819283.902</v>
      </c>
      <c r="L5908" s="444">
        <f t="shared" ca="1" si="217"/>
        <v>-4188146879447420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-4188146879447420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-17450611997697.584</v>
      </c>
      <c r="L5909" s="444">
        <f t="shared" ca="1" si="217"/>
        <v>-4205597491445117.5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-4205597491445117.5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-17523322881021.322</v>
      </c>
      <c r="L5910" s="444">
        <f t="shared" ca="1" si="217"/>
        <v>-4223120814326139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-4223120814326139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-17596336726358.914</v>
      </c>
      <c r="L5911" s="444">
        <f t="shared" ca="1" si="217"/>
        <v>-4240717151052498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-4240717151052498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-17669654796052.074</v>
      </c>
      <c r="L5912" s="444">
        <f t="shared" ca="1" si="217"/>
        <v>-4258386805848550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-4258386805848550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-17743278357702.293</v>
      </c>
      <c r="L5913" s="444">
        <f t="shared" ca="1" si="217"/>
        <v>-4276130084206252.5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-4276130084206252.5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-17817208684192.719</v>
      </c>
      <c r="L5914" s="444">
        <f t="shared" ca="1" si="217"/>
        <v>-4293947292890445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-4293947292890445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-17891447053710.188</v>
      </c>
      <c r="L5915" s="444">
        <f t="shared" ca="1" si="217"/>
        <v>-4311838739944155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-4311838739944155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-17965994749767.313</v>
      </c>
      <c r="L5916" s="444">
        <f t="shared" ca="1" si="217"/>
        <v>-4329804734693922.5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-4329804734693922.5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-18040853061224.676</v>
      </c>
      <c r="L5917" s="444">
        <f t="shared" ca="1" si="217"/>
        <v>-4347845587755147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-4347845587755147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-18116023282313.113</v>
      </c>
      <c r="L5918" s="444">
        <f t="shared" ca="1" si="217"/>
        <v>-4365961611037460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-4365961611037460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-18191506712656.082</v>
      </c>
      <c r="L5919" s="444">
        <f t="shared" ca="1" si="217"/>
        <v>-4384153117750116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-4384153117750116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-18267304657292.152</v>
      </c>
      <c r="L5920" s="444">
        <f t="shared" ca="1" si="217"/>
        <v>-4402420422407408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-4402420422407408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-18343418426697.531</v>
      </c>
      <c r="L5921" s="444">
        <f t="shared" ca="1" si="217"/>
        <v>-4420763840834105.5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-4420763840834105.5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-18419849336808.773</v>
      </c>
      <c r="L5922" s="444">
        <f t="shared" ca="1" si="217"/>
        <v>-4439183690170914.5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-4439183690170914.5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-18496598709045.477</v>
      </c>
      <c r="L5923" s="444">
        <f t="shared" ca="1" si="217"/>
        <v>-4457680288879960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-4457680288879960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-18573667870333.168</v>
      </c>
      <c r="L5924" s="444">
        <f t="shared" ca="1" si="217"/>
        <v>-4476253956750293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-4476253956750293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-18651058153126.223</v>
      </c>
      <c r="L5925" s="444">
        <f t="shared" ca="1" si="217"/>
        <v>-4494905014903419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-4494905014903419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-18728770895430.914</v>
      </c>
      <c r="L5926" s="444">
        <f t="shared" ca="1" si="217"/>
        <v>-4513633785798850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-4513633785798850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-18806807440828.543</v>
      </c>
      <c r="L5927" s="444">
        <f t="shared" ca="1" si="217"/>
        <v>-4532440593239679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-4532440593239679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-18885169138498.664</v>
      </c>
      <c r="L5928" s="444">
        <f t="shared" ca="1" si="217"/>
        <v>-4551325762378178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-4551325762378178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-18963857343242.406</v>
      </c>
      <c r="L5929" s="444">
        <f t="shared" ca="1" si="217"/>
        <v>-4570289619721420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-4570289619721420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-19042873415505.918</v>
      </c>
      <c r="L5930" s="444">
        <f t="shared" ca="1" si="217"/>
        <v>-4589332493136926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-4589332493136926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-19122218721403.859</v>
      </c>
      <c r="L5931" s="444">
        <f t="shared" ca="1" si="217"/>
        <v>-4608454711858330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-4608454711858330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-19201894632743.043</v>
      </c>
      <c r="L5932" s="444">
        <f t="shared" ca="1" si="217"/>
        <v>-4627656606491073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-4627656606491073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-19281902527046.137</v>
      </c>
      <c r="L5933" s="444">
        <f t="shared" ca="1" si="217"/>
        <v>-4646938509018119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-4646938509018119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-19362243787575.496</v>
      </c>
      <c r="L5934" s="444">
        <f t="shared" ca="1" si="217"/>
        <v>-4666300752805694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-4666300752805694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-19442919803357.059</v>
      </c>
      <c r="L5935" s="444">
        <f t="shared" ca="1" si="217"/>
        <v>-4685743672609051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-4685743672609051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-19523931969204.379</v>
      </c>
      <c r="L5936" s="444">
        <f t="shared" ca="1" si="217"/>
        <v>-4705267604578255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-4705267604578255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-19605281685742.73</v>
      </c>
      <c r="L5937" s="444">
        <f t="shared" ca="1" si="217"/>
        <v>-4724872886263998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-4724872886263998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-19686970359433.324</v>
      </c>
      <c r="L5938" s="444">
        <f t="shared" ca="1" si="217"/>
        <v>-4744559856623431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-4744559856623431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-19768999402597.629</v>
      </c>
      <c r="L5939" s="444">
        <f t="shared" ca="1" si="217"/>
        <v>-4764328856026029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-4764328856026029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-19851370233441.789</v>
      </c>
      <c r="L5940" s="444">
        <f t="shared" ca="1" si="217"/>
        <v>-4784180226259471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-4784180226259471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-19934084276081.129</v>
      </c>
      <c r="L5941" s="444">
        <f t="shared" ca="1" si="217"/>
        <v>-4804114310535552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-4804114310535552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-20017142960564.801</v>
      </c>
      <c r="L5942" s="444">
        <f t="shared" ca="1" si="217"/>
        <v>-4824131453496117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-4824131453496117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-20100547722900.488</v>
      </c>
      <c r="L5943" s="444">
        <f t="shared" ca="1" si="217"/>
        <v>-4844232001219017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-4844232001219017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-20184300005079.238</v>
      </c>
      <c r="L5944" s="444">
        <f t="shared" ca="1" si="217"/>
        <v>-4864416301224096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-4864416301224096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-20268401255100.398</v>
      </c>
      <c r="L5945" s="444">
        <f t="shared" ca="1" si="217"/>
        <v>-4884684702479196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-4884684702479196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-20352852926996.648</v>
      </c>
      <c r="L5946" s="444">
        <f t="shared" ca="1" si="217"/>
        <v>-4905037555406193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-4905037555406193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-20437656480859.137</v>
      </c>
      <c r="L5947" s="444">
        <f t="shared" ca="1" si="217"/>
        <v>-4925475211887052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-4925475211887052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-20522813382862.715</v>
      </c>
      <c r="L5948" s="444">
        <f t="shared" ca="1" si="217"/>
        <v>-4945998025269915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-4945998025269915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-20608325105291.313</v>
      </c>
      <c r="L5949" s="444">
        <f t="shared" ca="1" si="217"/>
        <v>-4966606350375206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-4966606350375206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-20694193126563.359</v>
      </c>
      <c r="L5950" s="444">
        <f t="shared" ca="1" si="217"/>
        <v>-4987300543501769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-4987300543501769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-20780418931257.371</v>
      </c>
      <c r="L5951" s="444">
        <f t="shared" ca="1" si="217"/>
        <v>-5008080962433026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-5008080962433026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-20867004010137.609</v>
      </c>
      <c r="L5952" s="444">
        <f t="shared" ca="1" si="217"/>
        <v>-5028947966443164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-5028947966443164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-20953949860179.852</v>
      </c>
      <c r="L5953" s="444">
        <f t="shared" ca="1" si="217"/>
        <v>-5049901916303344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-5049901916303344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-21041257984597.266</v>
      </c>
      <c r="L5954" s="444">
        <f t="shared" ca="1" si="217"/>
        <v>-5070943174287941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-5070943174287941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-21128929892866.422</v>
      </c>
      <c r="L5955" s="444">
        <f t="shared" ca="1" si="217"/>
        <v>-5092072104180807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-5092072104180807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-21216967100753.363</v>
      </c>
      <c r="L5956" s="444">
        <f t="shared" ca="1" si="217"/>
        <v>-5113289071281560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-5113289071281560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-21305371130339.832</v>
      </c>
      <c r="L5957" s="444">
        <f t="shared" ca="1" si="217"/>
        <v>-5134594442411900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-5134594442411900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-21394143510049.582</v>
      </c>
      <c r="L5958" s="444">
        <f t="shared" ca="1" si="217"/>
        <v>-5155988585921950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-5155988585921950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-21483285774674.793</v>
      </c>
      <c r="L5959" s="444">
        <f t="shared" ca="1" si="217"/>
        <v>-5177471871696625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-5177471871696625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-21572799465402.605</v>
      </c>
      <c r="L5960" s="444">
        <f t="shared" ca="1" si="217"/>
        <v>-5199044671162028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-5199044671162028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-21662686129841.781</v>
      </c>
      <c r="L5961" s="444">
        <f t="shared" ca="1" si="217"/>
        <v>-5220707357291870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-5220707357291870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-21752947322049.457</v>
      </c>
      <c r="L5962" s="444">
        <f t="shared" ca="1" si="217"/>
        <v>-5242460304613919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-5242460304613919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-21843584602557.996</v>
      </c>
      <c r="L5963" s="444">
        <f t="shared" ca="1" si="217"/>
        <v>-5264303889216477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-5264303889216477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-21934599538401.988</v>
      </c>
      <c r="L5964" s="444">
        <f t="shared" ca="1" si="217"/>
        <v>-5286238488754879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-5286238488754879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-22025993703145.328</v>
      </c>
      <c r="L5965" s="444">
        <f t="shared" ca="1" si="217"/>
        <v>-5308264482458024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-5308264482458024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-22117768676908.434</v>
      </c>
      <c r="L5966" s="444">
        <f t="shared" ca="1" si="217"/>
        <v>-5330382251134932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-5330382251134932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-22209926046395.551</v>
      </c>
      <c r="L5967" s="444">
        <f t="shared" ca="1" si="217"/>
        <v>-5352592177181328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-5352592177181328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-22302467404922.199</v>
      </c>
      <c r="L5968" s="444">
        <f t="shared" ca="1" si="217"/>
        <v>-5374894644586250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-5374894644586250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-22395394352442.707</v>
      </c>
      <c r="L5969" s="444">
        <f t="shared" ca="1" si="217"/>
        <v>-5397290038938693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-5397290038938693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-22488708495577.887</v>
      </c>
      <c r="L5970" s="444">
        <f t="shared" ca="1" si="217"/>
        <v>-5419778747434271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-5419778747434271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-22582411447642.797</v>
      </c>
      <c r="L5971" s="444">
        <f t="shared" ca="1" si="217"/>
        <v>-5442361158881914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-5442361158881914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-22676504828674.641</v>
      </c>
      <c r="L5972" s="444">
        <f t="shared" ca="1" si="217"/>
        <v>-5465037663710589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-5465037663710589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-22770990265460.789</v>
      </c>
      <c r="L5973" s="444">
        <f t="shared" ca="1" si="217"/>
        <v>-5487808653976050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-5487808653976050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-22865869391566.875</v>
      </c>
      <c r="L5974" s="444">
        <f t="shared" ca="1" si="217"/>
        <v>-5510674523367617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-5510674523367617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-22961143847365.07</v>
      </c>
      <c r="L5975" s="444">
        <f t="shared" ca="1" si="217"/>
        <v>-5533635667214982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-5533635667214982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-23056815280062.426</v>
      </c>
      <c r="L5976" s="444">
        <f t="shared" ca="1" si="217"/>
        <v>-5556692482495044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-5556692482495044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-23152885343729.352</v>
      </c>
      <c r="L5977" s="444">
        <f t="shared" ca="1" si="217"/>
        <v>-5579845367838773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-5579845367838773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-23249355699328.219</v>
      </c>
      <c r="L5978" s="444">
        <f t="shared" ca="1" si="217"/>
        <v>-5603094723538101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-5603094723538101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-23346228014742.086</v>
      </c>
      <c r="L5979" s="444">
        <f t="shared" ca="1" si="217"/>
        <v>-5626440951552843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-5626440951552843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-23443503964803.512</v>
      </c>
      <c r="L5980" s="444">
        <f t="shared" ca="1" si="217"/>
        <v>-5649884455517647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-5649884455517647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-23541185231323.527</v>
      </c>
      <c r="L5981" s="444">
        <f t="shared" ca="1" si="217"/>
        <v>-5673425640748971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-5673425640748971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-23639273503120.711</v>
      </c>
      <c r="L5982" s="444">
        <f t="shared" ca="1" si="217"/>
        <v>-5697064914252092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-5697064914252092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-23737770476050.383</v>
      </c>
      <c r="L5983" s="444">
        <f t="shared" ca="1" si="217"/>
        <v>-5720802684728142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-5720802684728142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-23836677853033.926</v>
      </c>
      <c r="L5984" s="444">
        <f t="shared" ca="1" si="217"/>
        <v>-5744639362581176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-5744639362581176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-23935997344088.234</v>
      </c>
      <c r="L5985" s="444">
        <f t="shared" ca="1" si="217"/>
        <v>-5768575359925264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-5768575359925264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-24035730666355.266</v>
      </c>
      <c r="L5986" s="444">
        <f t="shared" ca="1" si="217"/>
        <v>-5792611090591619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-5792611090591619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-24135879544131.746</v>
      </c>
      <c r="L5987" s="444">
        <f t="shared" ca="1" si="217"/>
        <v>-5816746970135751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-5816746970135751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-24236445708898.961</v>
      </c>
      <c r="L5988" s="444">
        <f t="shared" ca="1" si="217"/>
        <v>-5840983415844650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-5840983415844650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-24337430899352.707</v>
      </c>
      <c r="L5989" s="444">
        <f t="shared" ca="1" si="217"/>
        <v>-5865320846744003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-5865320846744003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-24438836861433.344</v>
      </c>
      <c r="L5990" s="444">
        <f t="shared" ca="1" si="217"/>
        <v>-5889759683605436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-5889759683605436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-24540665348355.984</v>
      </c>
      <c r="L5991" s="444">
        <f t="shared" ca="1" si="217"/>
        <v>-5914300348953792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-5914300348953792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-24642918120640.801</v>
      </c>
      <c r="L5992" s="444">
        <f t="shared" ca="1" si="217"/>
        <v>-5938943267074433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-5938943267074433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-24745596946143.469</v>
      </c>
      <c r="L5993" s="444">
        <f t="shared" ca="1" si="217"/>
        <v>-5963688864020576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-5963688864020576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-24848703600085.734</v>
      </c>
      <c r="L5994" s="444">
        <f t="shared" ca="1" si="217"/>
        <v>-5988537567620662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-5988537567620662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-24952239865086.09</v>
      </c>
      <c r="L5995" s="444">
        <f t="shared" ca="1" si="217"/>
        <v>-6013489807485748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-6013489807485748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-25056207531190.617</v>
      </c>
      <c r="L5996" s="444">
        <f t="shared" ca="1" si="217"/>
        <v>-6038546015016939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-6038546015016939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-25160608395903.914</v>
      </c>
      <c r="L5997" s="444">
        <f t="shared" ca="1" si="217"/>
        <v>-6063706623412843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-6063706623412843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-25265444264220.18</v>
      </c>
      <c r="L5998" s="444">
        <f t="shared" ca="1" si="217"/>
        <v>-6088972067677063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-6088972067677063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-25370716948654.43</v>
      </c>
      <c r="L5999" s="444">
        <f t="shared" ca="1" si="217"/>
        <v>-6114342784625717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-6114342784625717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-25476428269273.82</v>
      </c>
      <c r="L6000" s="444">
        <f t="shared" ca="1" si="217"/>
        <v>-6139819212894991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-6139819212894991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-25582580053729.129</v>
      </c>
      <c r="L6001" s="444">
        <f t="shared" ca="1" si="217"/>
        <v>-6165401792948720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-6165401792948720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-25689174137286.332</v>
      </c>
      <c r="L6002" s="444">
        <f t="shared" ca="1" si="217"/>
        <v>-6191090967086006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-6191090967086006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-25796212362858.359</v>
      </c>
      <c r="L6003" s="444">
        <f t="shared" ca="1" si="217"/>
        <v>-6216887179448864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-6216887179448864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-25903696581036.934</v>
      </c>
      <c r="L6004" s="444">
        <f t="shared" ca="1" si="217"/>
        <v>-6242790876029901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-6242790876029901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-26011628650124.586</v>
      </c>
      <c r="L6005" s="444">
        <f t="shared" ca="1" si="217"/>
        <v>-6268802504680026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-6268802504680026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-26120010436166.773</v>
      </c>
      <c r="L6006" s="444">
        <f t="shared" ca="1" si="217"/>
        <v>-6294922515116193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-6294922515116193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-26228843812984.137</v>
      </c>
      <c r="L6007" s="444">
        <f t="shared" ca="1" si="217"/>
        <v>-6321151358929177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-6321151358929177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-26338130662204.902</v>
      </c>
      <c r="L6008" s="444">
        <f t="shared" ca="1" si="217"/>
        <v>-6347489489591382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-6347489489591382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-26447872873297.426</v>
      </c>
      <c r="L6009" s="444">
        <f t="shared" ca="1" si="217"/>
        <v>-6373937362464679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-6373937362464679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-26558072343602.828</v>
      </c>
      <c r="L6010" s="444">
        <f t="shared" ca="1" si="217"/>
        <v>-6400495434808282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-6400495434808282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-26668730978367.84</v>
      </c>
      <c r="L6011" s="444">
        <f t="shared" ca="1" si="217"/>
        <v>-6427164165786650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-6427164165786650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-26779850690777.707</v>
      </c>
      <c r="L6012" s="444">
        <f t="shared" ca="1" si="217"/>
        <v>-6453944016477428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-6453944016477428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-26891433401989.281</v>
      </c>
      <c r="L6013" s="444">
        <f t="shared" ca="1" si="217"/>
        <v>-6480835449879417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-6480835449879417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-27003481041164.238</v>
      </c>
      <c r="L6014" s="444">
        <f t="shared" ca="1" si="217"/>
        <v>-6507838930920581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-6507838930920581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-27115995545502.422</v>
      </c>
      <c r="L6015" s="444">
        <f t="shared" ca="1" si="217"/>
        <v>-6534954926466083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-6534954926466083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-27228978860275.344</v>
      </c>
      <c r="L6016" s="444">
        <f t="shared" ca="1" si="217"/>
        <v>-6562183905326358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-6562183905326358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-27342432938859.824</v>
      </c>
      <c r="L6017" s="444">
        <f t="shared" ca="1" si="217"/>
        <v>-6589526338265218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-6589526338265218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-27456359742771.742</v>
      </c>
      <c r="L6018" s="444">
        <f t="shared" ca="1" si="217"/>
        <v>-6616982698007990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-6616982698007990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-27570761241699.957</v>
      </c>
      <c r="L6019" s="444">
        <f t="shared" ca="1" si="217"/>
        <v>-6644553459249690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-6644553459249690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-27685639413540.375</v>
      </c>
      <c r="L6020" s="444">
        <f t="shared" ca="1" si="217"/>
        <v>-6672239098663230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-6672239098663230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-27800996244430.125</v>
      </c>
      <c r="L6021" s="444">
        <f t="shared" ca="1" si="217"/>
        <v>-6700040094907660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-6700040094907660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-27916833728781.918</v>
      </c>
      <c r="L6022" s="444">
        <f t="shared" ca="1" si="217"/>
        <v>-6727956928636442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-6727956928636442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-28033153869318.508</v>
      </c>
      <c r="L6023" s="444">
        <f t="shared" ca="1" si="217"/>
        <v>-6755990082505761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-6755990082505761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-28149958677107.336</v>
      </c>
      <c r="L6024" s="444">
        <f t="shared" ca="1" si="217"/>
        <v>-6784140041182868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-6784140041182868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-28267250171595.281</v>
      </c>
      <c r="L6025" s="444">
        <f t="shared" ca="1" si="217"/>
        <v>-6812407291354463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-6812407291354463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-28385030380643.594</v>
      </c>
      <c r="L6026" s="444">
        <f t="shared" ca="1" si="217"/>
        <v>-6840792321735107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-6840792321735107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-28503301340562.945</v>
      </c>
      <c r="L6027" s="444">
        <f t="shared" ca="1" si="217"/>
        <v>-6869295623075670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-6869295623075670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-28622065096148.625</v>
      </c>
      <c r="L6028" s="444">
        <f t="shared" ca="1" si="217"/>
        <v>-6897917688171819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-6897917688171819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-28741323700715.91</v>
      </c>
      <c r="L6029" s="444">
        <f t="shared" ca="1" si="217"/>
        <v>-6926659011872535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-6926659011872535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-28861079216135.563</v>
      </c>
      <c r="L6030" s="444">
        <f t="shared" ca="1" si="217"/>
        <v>-6955520091088671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-6955520091088671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-28981333712869.461</v>
      </c>
      <c r="L6031" s="444">
        <f t="shared" ca="1" si="217"/>
        <v>-6984501424801540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-6984501424801540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-29102089270006.418</v>
      </c>
      <c r="L6032" s="444">
        <f t="shared" ca="1" si="217"/>
        <v>-7013603514071546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-7013603514071546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-29223347975298.109</v>
      </c>
      <c r="L6033" s="444">
        <f t="shared" ca="1" si="217"/>
        <v>-7042826862046844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-7042826862046844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-29345111925195.184</v>
      </c>
      <c r="L6034" s="444">
        <f t="shared" ca="1" si="217"/>
        <v>-7072171973972039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-7072171973972039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-29467383224883.496</v>
      </c>
      <c r="L6035" s="444">
        <f t="shared" ca="1" si="217"/>
        <v>-7101639357196922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-7101639357196922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-29590163988320.508</v>
      </c>
      <c r="L6036" s="444">
        <f t="shared" ca="1" si="217"/>
        <v>-7131229521185243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-7131229521185243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-29713456338271.84</v>
      </c>
      <c r="L6037" s="444">
        <f t="shared" ca="1" si="217"/>
        <v>-7160942977523515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-7160942977523515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-29837262406347.98</v>
      </c>
      <c r="L6038" s="444">
        <f t="shared" ca="1" si="217"/>
        <v>-7190780239929863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-7190780239929863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-29961584333041.094</v>
      </c>
      <c r="L6039" s="444">
        <f t="shared" ca="1" si="217"/>
        <v>-7220741824262904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-7220741824262904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-30086424267762.098</v>
      </c>
      <c r="L6040" s="444">
        <f t="shared" ca="1" si="217"/>
        <v>-7250828248530666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-7250828248530666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-30211784368877.773</v>
      </c>
      <c r="L6041" s="444">
        <f t="shared" ca="1" si="217"/>
        <v>-7281040032899544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-7281040032899544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-30337666803748.105</v>
      </c>
      <c r="L6042" s="444">
        <f t="shared" ca="1" si="217"/>
        <v>-7311377699703292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-7311377699703292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-30464073748763.715</v>
      </c>
      <c r="L6043" s="444">
        <f t="shared" ca="1" si="217"/>
        <v>-7341841773452056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-7341841773452056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-30591007389383.566</v>
      </c>
      <c r="L6044" s="444">
        <f t="shared" ca="1" si="217"/>
        <v>-7372432780841440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-7372432780841440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-30718469920172.66</v>
      </c>
      <c r="L6045" s="444">
        <f t="shared" ca="1" si="217"/>
        <v>-7403151250761613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-7403151250761613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-30846463544840.055</v>
      </c>
      <c r="L6046" s="444">
        <f t="shared" ca="1" si="217"/>
        <v>-7433997714306453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-7433997714306453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-30974990476276.891</v>
      </c>
      <c r="L6047" s="444">
        <f t="shared" ca="1" si="217"/>
        <v>-7464972704782730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-7464972704782730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-31104052936594.707</v>
      </c>
      <c r="L6048" s="444">
        <f t="shared" ca="1" si="217"/>
        <v>-7496076757719325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-7496076757719325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-31233653157163.855</v>
      </c>
      <c r="L6049" s="444">
        <f t="shared" ca="1" si="217"/>
        <v>-7527310410876489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-7527310410876489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-31363793378652.031</v>
      </c>
      <c r="L6050" s="444">
        <f t="shared" ca="1" si="217"/>
        <v>-7558674204255141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-7558674204255141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-31494475851063.086</v>
      </c>
      <c r="L6051" s="444">
        <f t="shared" ca="1" si="217"/>
        <v>-7590168680106204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-7590168680106204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-31625702833775.848</v>
      </c>
      <c r="L6052" s="444">
        <f t="shared" ca="1" si="217"/>
        <v>-7621794382939980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-7621794382939980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-31757476595583.254</v>
      </c>
      <c r="L6053" s="444">
        <f t="shared" ca="1" si="217"/>
        <v>-7653551859535563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-7653551859535563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-31889799414731.512</v>
      </c>
      <c r="L6054" s="444">
        <f t="shared" ca="1" si="217"/>
        <v>-7685441658950295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-7685441658950295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-32022673578959.563</v>
      </c>
      <c r="L6055" s="444">
        <f t="shared" ca="1" si="217"/>
        <v>-7717464332529255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-7717464332529255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-32156101385538.563</v>
      </c>
      <c r="L6056" s="444">
        <f t="shared" ca="1" si="217"/>
        <v>-7749620433914794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-7749620433914794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-32290085141311.641</v>
      </c>
      <c r="L6057" s="444">
        <f t="shared" ca="1" si="217"/>
        <v>-7781910519056106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-7781910519056106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-32424627162733.773</v>
      </c>
      <c r="L6058" s="444">
        <f t="shared" ca="1" si="217"/>
        <v>-7814335146218840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-7814335146218840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-32559729775911.832</v>
      </c>
      <c r="L6059" s="444">
        <f t="shared" ca="1" si="217"/>
        <v>-7846894875994752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-7846894875994752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-32695395316644.801</v>
      </c>
      <c r="L6060" s="444">
        <f t="shared" ca="1" si="217"/>
        <v>-7879590271311397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-7879590271311397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-32831626130464.152</v>
      </c>
      <c r="L6061" s="444">
        <f t="shared" ca="1" si="217"/>
        <v>-7912421897441861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-7912421897441861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-32968424572674.422</v>
      </c>
      <c r="L6062" s="444">
        <f t="shared" ca="1" si="217"/>
        <v>-7945390322014535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-7945390322014535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-33105793008393.895</v>
      </c>
      <c r="L6063" s="444">
        <f t="shared" ca="1" si="217"/>
        <v>-7978496115022929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-7978496115022929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-33243733812595.543</v>
      </c>
      <c r="L6064" s="444">
        <f t="shared" ca="1" si="217"/>
        <v>-8011739848835525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-8011739848835525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-33382249370148.02</v>
      </c>
      <c r="L6065" s="444">
        <f t="shared" ca="1" si="217"/>
        <v>-8045122098205673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-8045122098205673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-33521342075856.973</v>
      </c>
      <c r="L6066" s="444">
        <f t="shared" ca="1" si="217"/>
        <v>-8078643440281530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-8078643440281530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-33661014334506.375</v>
      </c>
      <c r="L6067" s="444">
        <f t="shared" ca="1" si="217"/>
        <v>-8112304454616036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-8112304454616036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-33801268560900.148</v>
      </c>
      <c r="L6068" s="444">
        <f t="shared" ca="1" si="217"/>
        <v>-8146105723176936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-8146105723176936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-33942107179903.902</v>
      </c>
      <c r="L6069" s="444">
        <f t="shared" ca="1" si="217"/>
        <v>-8180047830356840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-8180047830356840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-34083532626486.832</v>
      </c>
      <c r="L6070" s="444">
        <f t="shared" ca="1" si="217"/>
        <v>-8214131362983327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-8214131362983327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-34225547345763.863</v>
      </c>
      <c r="L6071" s="444">
        <f t="shared" ca="1" si="217"/>
        <v>-8248356910329091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-8248356910329091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-34368153793037.879</v>
      </c>
      <c r="L6072" s="444">
        <f t="shared" ca="1" si="217"/>
        <v>-8282725064122129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-8282725064122129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-34511354433842.199</v>
      </c>
      <c r="L6073" s="444">
        <f t="shared" ca="1" si="217"/>
        <v>-8317236418555971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-8317236418555971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-34655151743983.211</v>
      </c>
      <c r="L6074" s="444">
        <f t="shared" ca="1" si="217"/>
        <v>-8351891570299954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-8351891570299954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-34799548209583.141</v>
      </c>
      <c r="L6075" s="444">
        <f t="shared" ca="1" si="217"/>
        <v>-8386691118509537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-8386691118509537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-34944546327123.074</v>
      </c>
      <c r="L6076" s="444">
        <f t="shared" ca="1" si="217"/>
        <v>-8421635664836660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-8421635664836660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-35090148603486.082</v>
      </c>
      <c r="L6077" s="444">
        <f t="shared" ca="1" si="217"/>
        <v>-8456725813440146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-8456725813440146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-35236357556000.609</v>
      </c>
      <c r="L6078" s="444">
        <f t="shared" ca="1" si="217"/>
        <v>-8491962170996147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-8491962170996147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-35383175712483.945</v>
      </c>
      <c r="L6079" s="444">
        <f t="shared" ca="1" si="217"/>
        <v>-8527345346708631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-8527345346708631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-35530605611285.961</v>
      </c>
      <c r="L6080" s="444">
        <f t="shared" ca="1" si="217"/>
        <v>-8562875952319917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-8562875952319917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-35678649801332.984</v>
      </c>
      <c r="L6081" s="444">
        <f t="shared" ca="1" si="217"/>
        <v>-8598554602121250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-8598554602121250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-35827310842171.875</v>
      </c>
      <c r="L6082" s="444">
        <f t="shared" ca="1" si="217"/>
        <v>-8634381912963422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-8634381912963422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-35976591304014.258</v>
      </c>
      <c r="L6083" s="444">
        <f t="shared" ca="1" si="217"/>
        <v>-8670358504267436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-8670358504267436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-36126493767780.984</v>
      </c>
      <c r="L6084" s="444">
        <f t="shared" ca="1" si="217"/>
        <v>-8706484998035217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-8706484998035217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-36277020825146.734</v>
      </c>
      <c r="L6085" s="444">
        <f t="shared" ca="1" si="217"/>
        <v>-8742762018860364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-8742762018860364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-36428175078584.844</v>
      </c>
      <c r="L6086" s="444">
        <f t="shared" ca="1" si="217"/>
        <v>-8779190193938949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-8779190193938949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-36579959141412.281</v>
      </c>
      <c r="L6087" s="444">
        <f t="shared" ca="1" si="217"/>
        <v>-8815770153080361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-8815770153080361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-36732375637834.836</v>
      </c>
      <c r="L6088" s="444">
        <f t="shared" ca="1" si="217"/>
        <v>-8852502528718196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-8852502528718196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-36885427202992.484</v>
      </c>
      <c r="L6089" s="444">
        <f t="shared" ca="1" si="217"/>
        <v>-8889387955921188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-8889387955921188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-37039116483004.953</v>
      </c>
      <c r="L6090" s="444">
        <f t="shared" ca="1" si="217"/>
        <v>-8926427072404193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-8926427072404193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-37193446135017.469</v>
      </c>
      <c r="L6091" s="444">
        <f t="shared" ca="1" si="217"/>
        <v>-8963620518539210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-8963620518539210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-37348418827246.711</v>
      </c>
      <c r="L6092" s="444">
        <f t="shared" ca="1" si="217"/>
        <v>-9000968937366457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-9000968937366457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-37504037239026.906</v>
      </c>
      <c r="L6093" s="444">
        <f t="shared" ca="1" si="217"/>
        <v>-9038472974605484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-9038472974605484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-37660304060856.18</v>
      </c>
      <c r="L6094" s="444">
        <f t="shared" ca="1" si="217"/>
        <v>-9076133278666340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-9076133278666340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-37817221994443.086</v>
      </c>
      <c r="L6095" s="444">
        <f t="shared" ca="1" si="217"/>
        <v>-9113950500660784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-9113950500660784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-37974793752753.266</v>
      </c>
      <c r="L6096" s="444">
        <f t="shared" ca="1" si="217"/>
        <v>-9151925294413538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-9151925294413538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-38133022060056.406</v>
      </c>
      <c r="L6097" s="444">
        <f t="shared" ca="1" si="217"/>
        <v>-9190058316473594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-9190058316473594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-38291909651973.305</v>
      </c>
      <c r="L6098" s="444">
        <f t="shared" ca="1" si="217"/>
        <v>-9228350226125568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-9228350226125568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-38451459275523.203</v>
      </c>
      <c r="L6099" s="444">
        <f t="shared" ca="1" si="217"/>
        <v>-9266801685401092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-9266801685401092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-38611673689171.219</v>
      </c>
      <c r="L6100" s="444">
        <f t="shared" ca="1" si="217"/>
        <v>-9305413359090264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-9305413359090264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-38772555662876.102</v>
      </c>
      <c r="L6101" s="444">
        <f t="shared" ca="1" si="217"/>
        <v>-9344185914753140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-9344185914753140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-38934107978138.086</v>
      </c>
      <c r="L6102" s="444">
        <f t="shared" ca="1" si="217"/>
        <v>-9383120022731278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-9383120022731278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-39096333428046.992</v>
      </c>
      <c r="L6103" s="444">
        <f t="shared" ca="1" si="217"/>
        <v>-9422216356159324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-9422216356159324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-39259234817330.516</v>
      </c>
      <c r="L6104" s="444">
        <f t="shared" ca="1" si="217"/>
        <v>-9461475590976654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-9461475590976654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-39422814962402.727</v>
      </c>
      <c r="L6105" s="444">
        <f t="shared" ca="1" si="217"/>
        <v>-9500898405939056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-9500898405939056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-39587076691412.734</v>
      </c>
      <c r="L6106" s="444">
        <f t="shared" ca="1" si="217"/>
        <v>-9540485482630468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-9540485482630468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-39752022844293.617</v>
      </c>
      <c r="L6107" s="444">
        <f t="shared" ca="1" si="217"/>
        <v>-9580237505474762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-9580237505474762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-39917656272811.508</v>
      </c>
      <c r="L6108" s="444">
        <f t="shared" ca="1" si="217"/>
        <v>-9620155161747574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-9620155161747574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-40083979840614.891</v>
      </c>
      <c r="L6109" s="444">
        <f t="shared" ca="1" si="217"/>
        <v>-9660239141588188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-9660239141588188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-40250996423284.117</v>
      </c>
      <c r="L6110" s="444">
        <f t="shared" ca="1" si="217"/>
        <v>-9700490138011472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-9700490138011472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-40418708908381.133</v>
      </c>
      <c r="L6111" s="444">
        <f t="shared" ca="1" si="217"/>
        <v>-9740908846919854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-9740908846919854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-40587120195499.391</v>
      </c>
      <c r="L6112" s="444">
        <f t="shared" ca="1" si="217"/>
        <v>-9781495967115354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-9781495967115354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-40756233196313.977</v>
      </c>
      <c r="L6113" s="444">
        <f t="shared" ca="1" si="217"/>
        <v>-9822252200311668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-9822252200311668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-40926050834631.953</v>
      </c>
      <c r="L6114" s="444">
        <f t="shared" ca="1" si="217"/>
        <v>-9863178251146300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-9863178251146300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-41096576046442.914</v>
      </c>
      <c r="L6115" s="444">
        <f t="shared" ca="1" si="217"/>
        <v>-9904274827192742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-9904274827192742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-41267811779969.758</v>
      </c>
      <c r="L6116" s="444">
        <f t="shared" ca="1" si="217"/>
        <v>-9945542638972712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-9945542638972712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-41439760995719.633</v>
      </c>
      <c r="L6117" s="444">
        <f t="shared" ca="1" si="217"/>
        <v>-9986982399968432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-9986982399968432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-41612426666535.133</v>
      </c>
      <c r="L6118" s="444">
        <f t="shared" ca="1" si="217"/>
        <v>-1.0028594826634968E+16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-1.0028594826634968E+16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-41785811777645.703</v>
      </c>
      <c r="L6119" s="444">
        <f t="shared" ca="1" si="217"/>
        <v>-1.0070380638412614E+16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-1.0070380638412614E+16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-41959919326719.227</v>
      </c>
      <c r="L6120" s="444">
        <f t="shared" ca="1" si="217"/>
        <v>-1.0112340557739334E+16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-1.0112340557739334E+16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-42134752323913.891</v>
      </c>
      <c r="L6121" s="444">
        <f t="shared" ca="1" si="217"/>
        <v>-1.0154475310063248E+16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-1.0154475310063248E+16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-42310313791930.203</v>
      </c>
      <c r="L6122" s="444">
        <f t="shared" ca="1" si="217"/>
        <v>-1.0196785623855178E+16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-1.0196785623855178E+16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-42486606766063.242</v>
      </c>
      <c r="L6123" s="444">
        <f t="shared" ca="1" si="217"/>
        <v>-1.0239272230621242E+16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-1.0239272230621242E+16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-42663634294255.172</v>
      </c>
      <c r="L6124" s="444">
        <f t="shared" ca="1" si="217"/>
        <v>-1.0281935864915498E+16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-1.0281935864915498E+16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-42841399437147.906</v>
      </c>
      <c r="L6125" s="444">
        <f t="shared" ca="1" si="217"/>
        <v>-1.0324777264352646E+16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-1.0324777264352646E+16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-43019905268136.023</v>
      </c>
      <c r="L6126" s="444">
        <f t="shared" ca="1" si="217"/>
        <v>-1.0367797169620782E+16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-1.0367797169620782E+16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-43199154873419.922</v>
      </c>
      <c r="L6127" s="444">
        <f t="shared" ca="1" si="217"/>
        <v>-1.0410996324494202E+16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-1.0410996324494202E+16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-43379151352059.172</v>
      </c>
      <c r="L6128" s="444">
        <f t="shared" ref="L6128:L6250" ca="1" si="222">I6128-J6128+K6128</f>
        <v>-1.0454375475846262E+16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-1.0454375475846262E+16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-43559897816026.094</v>
      </c>
      <c r="L6129" s="444">
        <f t="shared" ca="1" si="222"/>
        <v>-1.0497935373662288E+16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-1.0497935373662288E+16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-43741397390259.531</v>
      </c>
      <c r="L6130" s="444">
        <f t="shared" ca="1" si="222"/>
        <v>-1.0541676771052548E+16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-1.0541676771052548E+16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-43923653212718.953</v>
      </c>
      <c r="L6131" s="444">
        <f t="shared" ca="1" si="222"/>
        <v>-1.0585600424265266E+16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-1.0585600424265266E+16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-44106668434438.609</v>
      </c>
      <c r="L6132" s="444">
        <f t="shared" ca="1" si="222"/>
        <v>-1.0629707092699704E+16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-1.0629707092699704E+16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-44290446219582.102</v>
      </c>
      <c r="L6133" s="444">
        <f t="shared" ca="1" si="222"/>
        <v>-1.0673997538919286E+16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-1.0673997538919286E+16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-44474989745497.023</v>
      </c>
      <c r="L6134" s="444">
        <f t="shared" ca="1" si="222"/>
        <v>-1.0718472528664784E+16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-1.0718472528664784E+16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-44660302202769.93</v>
      </c>
      <c r="L6135" s="444">
        <f t="shared" ca="1" si="222"/>
        <v>-1.0763132830867554E+16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-1.0763132830867554E+16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-44846386795281.477</v>
      </c>
      <c r="L6136" s="444">
        <f t="shared" ca="1" si="222"/>
        <v>-1.0807979217662836E+16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-1.0807979217662836E+16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-45033246740261.813</v>
      </c>
      <c r="L6137" s="444">
        <f t="shared" ca="1" si="222"/>
        <v>-1.0853012464403098E+16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-1.0853012464403098E+16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-45220885268346.242</v>
      </c>
      <c r="L6138" s="444">
        <f t="shared" ca="1" si="222"/>
        <v>-1.0898233349671444E+16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-1.0898233349671444E+16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-45409305623631.016</v>
      </c>
      <c r="L6139" s="444">
        <f t="shared" ca="1" si="222"/>
        <v>-1.0943642655295076E+16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-1.0943642655295076E+16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-45598511063729.484</v>
      </c>
      <c r="L6140" s="444">
        <f t="shared" ca="1" si="222"/>
        <v>-1.0989241166358806E+16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-1.0989241166358806E+16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-45788504859828.359</v>
      </c>
      <c r="L6141" s="444">
        <f t="shared" ca="1" si="222"/>
        <v>-1.1035029671218634E+16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-1.1035029671218634E+16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-45979290296744.305</v>
      </c>
      <c r="L6142" s="444">
        <f t="shared" ca="1" si="222"/>
        <v>-1.1081008961515378E+16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-1.1081008961515378E+16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-46170870672980.742</v>
      </c>
      <c r="L6143" s="444">
        <f t="shared" ca="1" si="222"/>
        <v>-1.1127179832188358E+16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-1.1127179832188358E+16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-46363249300784.828</v>
      </c>
      <c r="L6144" s="444">
        <f t="shared" ca="1" si="222"/>
        <v>-1.1173543081489142E+16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-1.1173543081489142E+16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-46556429506204.758</v>
      </c>
      <c r="L6145" s="444">
        <f t="shared" ca="1" si="222"/>
        <v>-1.1220099510995346E+16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-1.1220099510995346E+16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-46750414629147.273</v>
      </c>
      <c r="L6146" s="444">
        <f t="shared" ca="1" si="222"/>
        <v>-1.1266849925624494E+16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-1.1266849925624494E+16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-46945208023435.391</v>
      </c>
      <c r="L6147" s="444">
        <f t="shared" ca="1" si="222"/>
        <v>-1.131379513364793E+16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-1.131379513364793E+16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-47140813056866.375</v>
      </c>
      <c r="L6148" s="444">
        <f t="shared" ca="1" si="222"/>
        <v>-1.1360935946704796E+16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-1.1360935946704796E+16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-47337233111269.984</v>
      </c>
      <c r="L6149" s="444">
        <f t="shared" ca="1" si="222"/>
        <v>-1.1408273179816066E+16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-1.1408273179816066E+16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-47534471582566.938</v>
      </c>
      <c r="L6150" s="444">
        <f t="shared" ca="1" si="222"/>
        <v>-1.1455807651398632E+16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-1.1455807651398632E+16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-47732531880827.633</v>
      </c>
      <c r="L6151" s="444">
        <f t="shared" ca="1" si="222"/>
        <v>-1.150354018327946E+16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-1.150354018327946E+16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-47931417430331.086</v>
      </c>
      <c r="L6152" s="444">
        <f t="shared" ca="1" si="222"/>
        <v>-1.1551471600709792E+16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-1.1551471600709792E+16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-48131131669624.133</v>
      </c>
      <c r="L6153" s="444">
        <f t="shared" ca="1" si="222"/>
        <v>-1.1599602732379416E+16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-1.1599602732379416E+16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-48331678051580.898</v>
      </c>
      <c r="L6154" s="444">
        <f t="shared" ca="1" si="222"/>
        <v>-1.1647934410430996E+16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-1.1647934410430996E+16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-48533060043462.484</v>
      </c>
      <c r="L6155" s="444">
        <f t="shared" ca="1" si="222"/>
        <v>-1.1696467470474458E+16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-1.1696467470474458E+16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-48735281126976.906</v>
      </c>
      <c r="L6156" s="444">
        <f t="shared" ca="1" si="222"/>
        <v>-1.1745202751601434E+16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-1.1745202751601434E+16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-48938344798339.305</v>
      </c>
      <c r="L6157" s="444">
        <f t="shared" ca="1" si="222"/>
        <v>-1.1794141096399774E+16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-1.1794141096399774E+16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-49142254568332.391</v>
      </c>
      <c r="L6158" s="444">
        <f t="shared" ca="1" si="222"/>
        <v>-1.1843283350968106E+16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-1.1843283350968106E+16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-49347013962367.109</v>
      </c>
      <c r="L6159" s="444">
        <f t="shared" ca="1" si="222"/>
        <v>-1.1892630364930474E+16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-1.1892630364930474E+16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-49552626520543.641</v>
      </c>
      <c r="L6160" s="444">
        <f t="shared" ca="1" si="222"/>
        <v>-1.1942182991451018E+16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-1.1942182991451018E+16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-49759095797712.578</v>
      </c>
      <c r="L6161" s="444">
        <f t="shared" ca="1" si="222"/>
        <v>-1.199194208724873E+16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-1.199194208724873E+16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-49966425363536.375</v>
      </c>
      <c r="L6162" s="444">
        <f t="shared" ca="1" si="222"/>
        <v>-1.2041908512612266E+16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-1.2041908512612266E+16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-50174618802551.109</v>
      </c>
      <c r="L6163" s="444">
        <f t="shared" ca="1" si="222"/>
        <v>-1.2092083131414818E+16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-1.2092083131414818E+16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-50383679714228.406</v>
      </c>
      <c r="L6164" s="444">
        <f t="shared" ca="1" si="222"/>
        <v>-1.2142466811129046E+16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-1.2142466811129046E+16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-50593611713037.688</v>
      </c>
      <c r="L6165" s="444">
        <f t="shared" ca="1" si="222"/>
        <v>-1.2193060422842084E+16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-1.2193060422842084E+16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-50804418428508.68</v>
      </c>
      <c r="L6166" s="444">
        <f t="shared" ca="1" si="222"/>
        <v>-1.2243864841270592E+16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-1.2243864841270592E+16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-51016103505294.133</v>
      </c>
      <c r="L6167" s="444">
        <f t="shared" ca="1" si="222"/>
        <v>-1.2294880944775886E+16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-1.2294880944775886E+16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-51228670603232.859</v>
      </c>
      <c r="L6168" s="444">
        <f t="shared" ca="1" si="222"/>
        <v>-1.2346109615379118E+16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-1.2346109615379118E+16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-51442123397412.992</v>
      </c>
      <c r="L6169" s="444">
        <f t="shared" ca="1" si="222"/>
        <v>-1.239755173877653E+16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-1.239755173877653E+16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-51656465578235.539</v>
      </c>
      <c r="L6170" s="444">
        <f t="shared" ca="1" si="222"/>
        <v>-1.2449208204354766E+16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-1.2449208204354766E+16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-51871700851478.188</v>
      </c>
      <c r="L6171" s="444">
        <f t="shared" ca="1" si="222"/>
        <v>-1.2501079905206244E+16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-1.2501079905206244E+16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-52087832938359.352</v>
      </c>
      <c r="L6172" s="444">
        <f t="shared" ca="1" si="222"/>
        <v>-1.2553167738144604E+16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-1.2553167738144604E+16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-52304865575602.516</v>
      </c>
      <c r="L6173" s="444">
        <f t="shared" ca="1" si="222"/>
        <v>-1.2605472603720206E+16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-1.2605472603720206E+16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-52522802515500.859</v>
      </c>
      <c r="L6174" s="444">
        <f t="shared" ca="1" si="222"/>
        <v>-1.2657995406235706E+16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-1.2657995406235706E+16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-52741647525982.109</v>
      </c>
      <c r="L6175" s="444">
        <f t="shared" ca="1" si="222"/>
        <v>-1.2710737053761688E+16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-1.2710737053761688E+16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-52961404390673.703</v>
      </c>
      <c r="L6176" s="444">
        <f t="shared" ca="1" si="222"/>
        <v>-1.2763698458152362E+16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-1.2763698458152362E+16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-53182076908968.172</v>
      </c>
      <c r="L6177" s="444">
        <f t="shared" ca="1" si="222"/>
        <v>-1.281688053506133E+16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-1.281688053506133E+16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-53403668896088.875</v>
      </c>
      <c r="L6178" s="444">
        <f t="shared" ca="1" si="222"/>
        <v>-1.2870284203957418E+16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-1.2870284203957418E+16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-53626184183155.906</v>
      </c>
      <c r="L6179" s="444">
        <f t="shared" ca="1" si="222"/>
        <v>-1.2923910388140574E+16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-1.2923910388140574E+16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-53849626617252.391</v>
      </c>
      <c r="L6180" s="444">
        <f t="shared" ca="1" si="222"/>
        <v>-1.2977760014757826E+16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-1.2977760014757826E+16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-54074000061490.938</v>
      </c>
      <c r="L6181" s="444">
        <f t="shared" ca="1" si="222"/>
        <v>-1.3031834014819316E+16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-1.3031834014819316E+16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-54299308395080.484</v>
      </c>
      <c r="L6182" s="444">
        <f t="shared" ca="1" si="222"/>
        <v>-1.3086133323214396E+16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-1.3086133323214396E+16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-54525555513393.313</v>
      </c>
      <c r="L6183" s="444">
        <f t="shared" ca="1" si="222"/>
        <v>-1.314065887872779E+16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-1.314065887872779E+16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-54752745328032.461</v>
      </c>
      <c r="L6184" s="444">
        <f t="shared" ca="1" si="222"/>
        <v>-1.3195411624055822E+16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-1.3195411624055822E+16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-54980881766899.258</v>
      </c>
      <c r="L6185" s="444">
        <f t="shared" ca="1" si="222"/>
        <v>-1.3250392505822722E+16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-1.3250392505822722E+16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-55209968774261.344</v>
      </c>
      <c r="L6186" s="444">
        <f t="shared" ca="1" si="222"/>
        <v>-1.3305602474596984E+16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-1.3305602474596984E+16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-55440010310820.766</v>
      </c>
      <c r="L6187" s="444">
        <f t="shared" ca="1" si="222"/>
        <v>-1.3361042484907804E+16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-1.3361042484907804E+16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-55671010353782.516</v>
      </c>
      <c r="L6188" s="444">
        <f t="shared" ca="1" si="222"/>
        <v>-1.3416713495261586E+16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-1.3416713495261586E+16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-55902972896923.273</v>
      </c>
      <c r="L6189" s="444">
        <f t="shared" ca="1" si="222"/>
        <v>-1.347261646815851E+16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-1.347261646815851E+16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-56135901950660.461</v>
      </c>
      <c r="L6190" s="444">
        <f t="shared" ca="1" si="222"/>
        <v>-1.352875237010917E+16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-1.352875237010917E+16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-56369801542121.539</v>
      </c>
      <c r="L6191" s="444">
        <f t="shared" ca="1" si="222"/>
        <v>-1.3585122171651292E+16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-1.3585122171651292E+16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-56604675715213.719</v>
      </c>
      <c r="L6192" s="444">
        <f t="shared" ca="1" si="222"/>
        <v>-1.3641726847366506E+16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-1.3641726847366506E+16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-56840528530693.773</v>
      </c>
      <c r="L6193" s="444">
        <f t="shared" ca="1" si="222"/>
        <v>-1.36985673758972E+16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-1.36985673758972E+16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-57077364066238.336</v>
      </c>
      <c r="L6194" s="444">
        <f t="shared" ca="1" si="222"/>
        <v>-1.3755644739963438E+16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-1.3755644739963438E+16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-57315186416514.32</v>
      </c>
      <c r="L6195" s="444">
        <f t="shared" ca="1" si="222"/>
        <v>-1.3812959926379952E+16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-1.3812959926379952E+16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-57553999693249.797</v>
      </c>
      <c r="L6196" s="444">
        <f t="shared" ca="1" si="222"/>
        <v>-1.3870513926073202E+16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-1.3870513926073202E+16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-57793808025305.008</v>
      </c>
      <c r="L6197" s="444">
        <f t="shared" ca="1" si="222"/>
        <v>-1.3928307734098508E+16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-1.3928307734098508E+16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-58034615558743.781</v>
      </c>
      <c r="L6198" s="444">
        <f t="shared" ca="1" si="222"/>
        <v>-1.3986342349657252E+16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-1.3986342349657252E+16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-58276426456905.219</v>
      </c>
      <c r="L6199" s="444">
        <f t="shared" ca="1" si="222"/>
        <v>-1.4044618776114158E+16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-1.4044618776114158E+16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-58519244900475.656</v>
      </c>
      <c r="L6200" s="444">
        <f t="shared" ca="1" si="222"/>
        <v>-1.4103138021014634E+16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-1.4103138021014634E+16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-58763075087560.969</v>
      </c>
      <c r="L6201" s="444">
        <f t="shared" ca="1" si="222"/>
        <v>-1.4161901096102194E+16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-1.4161901096102194E+16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-59007921233759.141</v>
      </c>
      <c r="L6202" s="444">
        <f t="shared" ca="1" si="222"/>
        <v>-1.4220909017335954E+16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-1.4220909017335954E+16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-59253787572233.141</v>
      </c>
      <c r="L6203" s="444">
        <f t="shared" ca="1" si="222"/>
        <v>-1.4280162804908188E+16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-1.4280162804908188E+16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-59500678353784.117</v>
      </c>
      <c r="L6204" s="444">
        <f t="shared" ca="1" si="222"/>
        <v>-1.4339663483261972E+16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-1.4339663483261972E+16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-59748597846924.875</v>
      </c>
      <c r="L6205" s="444">
        <f t="shared" ca="1" si="222"/>
        <v>-1.4399412081108896E+16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-1.4399412081108896E+16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-59997550337953.734</v>
      </c>
      <c r="L6206" s="444">
        <f t="shared" ca="1" si="222"/>
        <v>-1.445940963144685E+16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-1.445940963144685E+16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-60247540131028.547</v>
      </c>
      <c r="L6207" s="444">
        <f t="shared" ca="1" si="222"/>
        <v>-1.4519657171577878E+16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-1.4519657171577878E+16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-60498571548241.164</v>
      </c>
      <c r="L6208" s="444">
        <f t="shared" ca="1" si="222"/>
        <v>-1.458015574312612E+16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-1.458015574312612E+16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-60750648929692.164</v>
      </c>
      <c r="L6209" s="444">
        <f t="shared" ca="1" si="222"/>
        <v>-1.4640906392055812E+16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-1.4640906392055812E+16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-61003776633565.883</v>
      </c>
      <c r="L6210" s="444">
        <f t="shared" ca="1" si="222"/>
        <v>-1.4701910168689378E+16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-1.4701910168689378E+16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-61257959036205.75</v>
      </c>
      <c r="L6211" s="444">
        <f t="shared" ca="1" si="222"/>
        <v>-1.4763168127725584E+16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-1.4763168127725584E+16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-61513200532189.938</v>
      </c>
      <c r="L6212" s="444">
        <f t="shared" ca="1" si="222"/>
        <v>-1.4824681328257774E+16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-1.4824681328257774E+16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-61769505534407.391</v>
      </c>
      <c r="L6213" s="444">
        <f t="shared" ca="1" si="222"/>
        <v>-1.4886450833792182E+16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-1.4886450833792182E+16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-62026878474134.094</v>
      </c>
      <c r="L6214" s="444">
        <f t="shared" ca="1" si="222"/>
        <v>-1.4948477712266316E+16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-1.4948477712266316E+16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-62285323801109.641</v>
      </c>
      <c r="L6215" s="444">
        <f t="shared" ca="1" si="222"/>
        <v>-1.5010763036067426E+16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-1.5010763036067426E+16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-62544845983614.266</v>
      </c>
      <c r="L6216" s="444">
        <f t="shared" ca="1" si="222"/>
        <v>-1.507330788205104E+16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-1.507330788205104E+16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-62805449508546</v>
      </c>
      <c r="L6217" s="444">
        <f t="shared" ca="1" si="222"/>
        <v>-1.5136113331559586E+16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-1.5136113331559586E+16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-63067138881498.273</v>
      </c>
      <c r="L6218" s="444">
        <f t="shared" ca="1" si="222"/>
        <v>-1.5199180470441084E+16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-1.5199180470441084E+16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-63329918626837.852</v>
      </c>
      <c r="L6219" s="444">
        <f t="shared" ca="1" si="222"/>
        <v>-1.5262510389067922E+16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-1.5262510389067922E+16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-63593793287783</v>
      </c>
      <c r="L6220" s="444">
        <f t="shared" ca="1" si="222"/>
        <v>-1.5326104182355704E+16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-1.5326104182355704E+16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-63858767426482.102</v>
      </c>
      <c r="L6221" s="444">
        <f t="shared" ca="1" si="222"/>
        <v>-1.5389962949782186E+16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-1.5389962949782186E+16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-64124845624092.438</v>
      </c>
      <c r="L6222" s="444">
        <f t="shared" ca="1" si="222"/>
        <v>-1.5454087795406278E+16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-1.5454087795406278E+16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-64392032480859.5</v>
      </c>
      <c r="L6223" s="444">
        <f t="shared" ca="1" si="222"/>
        <v>-1.5518479827887138E+16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-1.5518479827887138E+16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-64660332616196.406</v>
      </c>
      <c r="L6224" s="444">
        <f t="shared" ca="1" si="222"/>
        <v>-1.5583140160503334E+16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-1.5583140160503334E+16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-64929750668763.898</v>
      </c>
      <c r="L6225" s="444">
        <f t="shared" ca="1" si="222"/>
        <v>-1.5648069911172098E+16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-1.5648069911172098E+16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-65200291296550.406</v>
      </c>
      <c r="L6226" s="444">
        <f t="shared" ca="1" si="222"/>
        <v>-1.5713270202468648E+16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-1.5713270202468648E+16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-65471959176952.688</v>
      </c>
      <c r="L6227" s="444">
        <f t="shared" ca="1" si="222"/>
        <v>-1.57787421616456E+16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-1.57787421616456E+16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-65744759006856.664</v>
      </c>
      <c r="L6228" s="444">
        <f t="shared" ca="1" si="222"/>
        <v>-1.5844486920652456E+16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-1.5844486920652456E+16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-66018695502718.563</v>
      </c>
      <c r="L6229" s="444">
        <f t="shared" ca="1" si="222"/>
        <v>-1.5910505616155174E+16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-1.5910505616155174E+16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-66293773400646.555</v>
      </c>
      <c r="L6230" s="444">
        <f t="shared" ca="1" si="222"/>
        <v>-1.597679938955582E+16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-1.597679938955582E+16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-66569997456482.586</v>
      </c>
      <c r="L6231" s="444">
        <f t="shared" ca="1" si="222"/>
        <v>-1.6043369387012302E+16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-1.6043369387012302E+16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-66847372445884.594</v>
      </c>
      <c r="L6232" s="444">
        <f t="shared" ca="1" si="222"/>
        <v>-1.6110216759458186E+16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-1.6110216759458186E+16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-67125903164409.109</v>
      </c>
      <c r="L6233" s="444">
        <f t="shared" ca="1" si="222"/>
        <v>-1.6177342662622596E+16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-1.6177342662622596E+16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-67405594427594.148</v>
      </c>
      <c r="L6234" s="444">
        <f t="shared" ca="1" si="222"/>
        <v>-1.624474825705019E+16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-1.624474825705019E+16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-67686451071042.461</v>
      </c>
      <c r="L6235" s="444">
        <f t="shared" ca="1" si="222"/>
        <v>-1.6312434708121232E+16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-1.6312434708121232E+16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-67968477950505.133</v>
      </c>
      <c r="L6236" s="444">
        <f t="shared" ca="1" si="222"/>
        <v>-1.6380403186071738E+16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-1.6380403186071738E+16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-68251679941965.57</v>
      </c>
      <c r="L6237" s="444">
        <f t="shared" ca="1" si="222"/>
        <v>-1.6448654866013704E+16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-1.6448654866013704E+16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-68536061941723.766</v>
      </c>
      <c r="L6238" s="444">
        <f t="shared" ca="1" si="222"/>
        <v>-1.6517190927955428E+16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-1.6517190927955428E+16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-68821628866480.938</v>
      </c>
      <c r="L6239" s="444">
        <f t="shared" ca="1" si="222"/>
        <v>-1.6586012556821908E+16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-1.6586012556821908E+16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-69108385653424.617</v>
      </c>
      <c r="L6240" s="444">
        <f t="shared" ca="1" si="222"/>
        <v>-1.6655120942475332E+16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-1.6655120942475332E+16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-69396337260313.883</v>
      </c>
      <c r="L6241" s="444">
        <f t="shared" ca="1" si="222"/>
        <v>-1.6724517279735646E+16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-1.6724517279735646E+16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-69685488665565.188</v>
      </c>
      <c r="L6242" s="444">
        <f t="shared" ca="1" si="222"/>
        <v>-1.6794202768401212E+16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-1.6794202768401212E+16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-69975844868338.383</v>
      </c>
      <c r="L6243" s="444">
        <f t="shared" ca="1" si="222"/>
        <v>-1.686417861326955E+16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-1.686417861326955E+16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-70267410888623.125</v>
      </c>
      <c r="L6244" s="444">
        <f t="shared" ca="1" si="222"/>
        <v>-1.6934446024158174E+16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-1.6934446024158174E+16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-70560191767325.719</v>
      </c>
      <c r="L6245" s="444">
        <f t="shared" ca="1" si="222"/>
        <v>-1.70050062159255E+16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-1.70050062159255E+16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-70854192566356.25</v>
      </c>
      <c r="L6246" s="444">
        <f t="shared" ca="1" si="222"/>
        <v>-1.7075860408491856E+16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-1.7075860408491856E+16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-71149418368716.063</v>
      </c>
      <c r="L6247" s="444">
        <f t="shared" ca="1" si="222"/>
        <v>-1.7147009826860572E+16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-1.7147009826860572E+16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-71445874278585.719</v>
      </c>
      <c r="L6248" s="444">
        <f t="shared" ca="1" si="222"/>
        <v>-1.7218455701139158E+16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-1.7218455701139158E+16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-71743565421413.156</v>
      </c>
      <c r="L6249" s="444">
        <f t="shared" ca="1" si="222"/>
        <v>-1.7290199266560572E+16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-1.7290199266560572E+16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-72042496944002.391</v>
      </c>
      <c r="L6250" s="444">
        <f t="shared" ca="1" si="222"/>
        <v>-1.7362241763504574E+16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3589551.570762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68.333333333333329</v>
      </c>
      <c r="C4" s="463">
        <f ca="1">(SUMIFS(H:H,I:I,"&gt;0",L:L,"&lt;0"))</f>
        <v>820</v>
      </c>
      <c r="D4" s="456">
        <f t="array" aca="1" ref="D4" ca="1">INDEX(N:N,MATCH(C4,H:H,0),0)</f>
        <v>76216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3589551.570762</v>
      </c>
      <c r="C8" s="447">
        <f t="shared" ref="C8:C71" si="0">SUMIF(G:G,A8,J:J)</f>
        <v>0</v>
      </c>
      <c r="D8" s="447">
        <f ca="1">SUMIF(G:G,1,K:K)</f>
        <v>183648.27090454038</v>
      </c>
      <c r="E8" s="447">
        <f t="shared" ref="E8:E71" ca="1" si="1">B8-C8+D8</f>
        <v>3773199.8416665406</v>
      </c>
      <c r="F8" s="431"/>
      <c r="G8" s="459">
        <v>1</v>
      </c>
      <c r="H8" s="459">
        <v>1</v>
      </c>
      <c r="I8" s="444">
        <f ca="1">B1</f>
        <v>3589551.570762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14956.464878175</v>
      </c>
      <c r="L8" s="444">
        <f t="shared" ref="L8:L262" ca="1" si="3">I8-J8+K8</f>
        <v>3604508.035640175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3773199.8416665406</v>
      </c>
      <c r="C9" s="447">
        <f t="shared" si="0"/>
        <v>0</v>
      </c>
      <c r="D9" s="447">
        <f ca="1">SUMIF(G:G,2,K:K)</f>
        <v>193044.06498671538</v>
      </c>
      <c r="E9" s="447">
        <f t="shared" ca="1" si="1"/>
        <v>3966243.9066532562</v>
      </c>
      <c r="F9" s="431"/>
      <c r="G9" s="459">
        <v>1</v>
      </c>
      <c r="H9" s="459">
        <v>2</v>
      </c>
      <c r="I9" s="444">
        <f t="shared" ref="I9:I263" ca="1" si="5">L8</f>
        <v>3604508.035640175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15018.78348183406</v>
      </c>
      <c r="L9" s="444">
        <f t="shared" ca="1" si="3"/>
        <v>3619526.819122009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3966243.9066532562</v>
      </c>
      <c r="C10" s="447">
        <f t="shared" si="0"/>
        <v>0</v>
      </c>
      <c r="D10" s="447">
        <f ca="1">SUMIF(G:G,3,K:K)</f>
        <v>202920.5657262404</v>
      </c>
      <c r="E10" s="447">
        <f t="shared" ca="1" si="1"/>
        <v>4169164.4723794963</v>
      </c>
      <c r="F10" s="431"/>
      <c r="G10" s="459">
        <v>1</v>
      </c>
      <c r="H10" s="459">
        <v>3</v>
      </c>
      <c r="I10" s="444">
        <f t="shared" ca="1" si="5"/>
        <v>3619526.819122009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15081.361746341703</v>
      </c>
      <c r="L10" s="444">
        <f t="shared" ca="1" si="3"/>
        <v>3634608.1808683509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4169164.4723794963</v>
      </c>
      <c r="C11" s="447">
        <f t="shared" si="0"/>
        <v>0</v>
      </c>
      <c r="D11" s="447">
        <f ca="1">SUMIF(G:G,4,K:K)</f>
        <v>213302.36698802983</v>
      </c>
      <c r="E11" s="447">
        <f t="shared" ca="1" si="1"/>
        <v>4382466.8393675266</v>
      </c>
      <c r="F11" s="431"/>
      <c r="G11" s="459">
        <v>1</v>
      </c>
      <c r="H11" s="459">
        <v>4</v>
      </c>
      <c r="I11" s="444">
        <f t="shared" ca="1" si="5"/>
        <v>3634608.1808683509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15144.200753618126</v>
      </c>
      <c r="L11" s="444">
        <f t="shared" ca="1" si="3"/>
        <v>3649752.3816219689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4382466.8393675266</v>
      </c>
      <c r="C12" s="447">
        <f t="shared" si="0"/>
        <v>0</v>
      </c>
      <c r="D12" s="447">
        <f ca="1">SUMIF(G:G,5,K:K)</f>
        <v>224215.32090580341</v>
      </c>
      <c r="E12" s="447">
        <f t="shared" ca="1" si="1"/>
        <v>4606682.1602733303</v>
      </c>
      <c r="F12" s="431"/>
      <c r="G12" s="459">
        <v>1</v>
      </c>
      <c r="H12" s="459">
        <v>5</v>
      </c>
      <c r="I12" s="444">
        <f t="shared" ca="1" si="5"/>
        <v>3649752.3816219689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15207.301590091536</v>
      </c>
      <c r="L12" s="444">
        <f t="shared" ca="1" si="3"/>
        <v>3664959.6832120605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4606682.1602733303</v>
      </c>
      <c r="C13" s="447">
        <f t="shared" si="0"/>
        <v>110555.47832289393</v>
      </c>
      <c r="D13" s="447">
        <f ca="1">SUMIF(G:G,6,K:K)</f>
        <v>234296.95728260878</v>
      </c>
      <c r="E13" s="447">
        <f t="shared" ca="1" si="1"/>
        <v>4730423.6392330443</v>
      </c>
      <c r="F13" s="431"/>
      <c r="G13" s="459">
        <v>1</v>
      </c>
      <c r="H13" s="459">
        <v>6</v>
      </c>
      <c r="I13" s="444">
        <f t="shared" ca="1" si="5"/>
        <v>3664959.6832120605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15270.665346716918</v>
      </c>
      <c r="L13" s="444">
        <f t="shared" ca="1" si="3"/>
        <v>3680230.3485587775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4730423.6392330443</v>
      </c>
      <c r="C14" s="447">
        <f t="shared" si="0"/>
        <v>265333.14797494543</v>
      </c>
      <c r="D14" s="447">
        <f ca="1">SUMIF(G:G,7,K:K)</f>
        <v>234720.40509761975</v>
      </c>
      <c r="E14" s="447">
        <f t="shared" ca="1" si="1"/>
        <v>4699810.8963557184</v>
      </c>
      <c r="F14" s="431"/>
      <c r="G14" s="459">
        <v>1</v>
      </c>
      <c r="H14" s="459">
        <v>7</v>
      </c>
      <c r="I14" s="444">
        <f t="shared" ca="1" si="5"/>
        <v>3680230.3485587775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15334.293118994909</v>
      </c>
      <c r="L14" s="444">
        <f t="shared" ca="1" si="3"/>
        <v>3695564.6416777722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4699810.8963557184</v>
      </c>
      <c r="C15" s="447">
        <f t="shared" si="0"/>
        <v>265333.14797494543</v>
      </c>
      <c r="D15" s="447">
        <f ca="1">SUMIF(G:G,8,K:K)</f>
        <v>233154.19907265046</v>
      </c>
      <c r="E15" s="447">
        <f t="shared" ca="1" si="1"/>
        <v>4667631.9474534234</v>
      </c>
      <c r="F15" s="431"/>
      <c r="G15" s="459">
        <v>1</v>
      </c>
      <c r="H15" s="459">
        <v>8</v>
      </c>
      <c r="I15" s="444">
        <f t="shared" ca="1" si="5"/>
        <v>3695564.6416777722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15398.186006990718</v>
      </c>
      <c r="L15" s="444">
        <f t="shared" ca="1" si="3"/>
        <v>3710962.8276847629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4667631.9474534234</v>
      </c>
      <c r="C16" s="447">
        <f t="shared" si="0"/>
        <v>246150.24357494549</v>
      </c>
      <c r="D16" s="447">
        <f ca="1">SUMIF(G:G,9,K:K)</f>
        <v>231994.1591783411</v>
      </c>
      <c r="E16" s="447">
        <f t="shared" ca="1" si="1"/>
        <v>4653475.863056819</v>
      </c>
      <c r="F16" s="431"/>
      <c r="G16" s="459">
        <v>1</v>
      </c>
      <c r="H16" s="459">
        <v>9</v>
      </c>
      <c r="I16" s="444">
        <f t="shared" ca="1" si="5"/>
        <v>3710962.8276847629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15462.345115353179</v>
      </c>
      <c r="L16" s="444">
        <f t="shared" ca="1" si="3"/>
        <v>3726425.1728001162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4653475.863056819</v>
      </c>
      <c r="C17" s="447">
        <f t="shared" si="0"/>
        <v>244406.34317494548</v>
      </c>
      <c r="D17" s="447">
        <f ca="1">SUMIF(G:G,10,K:K)</f>
        <v>231359.12828821762</v>
      </c>
      <c r="E17" s="447">
        <f t="shared" ca="1" si="1"/>
        <v>4640428.6481700912</v>
      </c>
      <c r="F17" s="431"/>
      <c r="G17" s="459">
        <v>1</v>
      </c>
      <c r="H17" s="459">
        <v>10</v>
      </c>
      <c r="I17" s="444">
        <f t="shared" ca="1" si="5"/>
        <v>3726425.1728001162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15526.771553333818</v>
      </c>
      <c r="L17" s="444">
        <f t="shared" ca="1" si="3"/>
        <v>3741951.9443534501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4640428.6481700912</v>
      </c>
      <c r="C18" s="447">
        <f t="shared" si="0"/>
        <v>244406.34317494548</v>
      </c>
      <c r="D18" s="447">
        <f ca="1">SUMIF(G:G,11,K:K)</f>
        <v>230691.60801254172</v>
      </c>
      <c r="E18" s="447">
        <f t="shared" ca="1" si="1"/>
        <v>4626713.9130076878</v>
      </c>
      <c r="F18" s="431"/>
      <c r="G18" s="459">
        <v>1</v>
      </c>
      <c r="H18" s="459">
        <v>11</v>
      </c>
      <c r="I18" s="444">
        <f t="shared" ca="1" si="5"/>
        <v>3741951.9443534501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15591.466434806041</v>
      </c>
      <c r="L18" s="444">
        <f t="shared" ca="1" si="3"/>
        <v>3757543.4107882562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4626713.9130076878</v>
      </c>
      <c r="C19" s="447">
        <f t="shared" si="0"/>
        <v>244406.34317494548</v>
      </c>
      <c r="D19" s="447">
        <f ca="1">SUMIF(G:G,12,K:K)</f>
        <v>229989.93613268778</v>
      </c>
      <c r="E19" s="447">
        <f t="shared" ca="1" si="1"/>
        <v>4612297.5059654303</v>
      </c>
      <c r="F19" s="431"/>
      <c r="G19" s="459">
        <v>1</v>
      </c>
      <c r="H19" s="459">
        <v>12</v>
      </c>
      <c r="I19" s="444">
        <f t="shared" ca="1" si="5"/>
        <v>3757543.4107882562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15656.4308782844</v>
      </c>
      <c r="L19" s="444">
        <f t="shared" ca="1" si="3"/>
        <v>3773199.8416665406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4612297.5059654303</v>
      </c>
      <c r="C20" s="447">
        <f t="shared" si="0"/>
        <v>244406.34317494548</v>
      </c>
      <c r="D20" s="447">
        <f ca="1">SUMIF(G:G,13,K:K)</f>
        <v>229252.36538777023</v>
      </c>
      <c r="E20" s="447">
        <f t="shared" ca="1" si="1"/>
        <v>4597143.5281782551</v>
      </c>
      <c r="F20" s="431"/>
      <c r="G20" s="459">
        <v>2</v>
      </c>
      <c r="H20" s="459">
        <v>13</v>
      </c>
      <c r="I20" s="444">
        <f t="shared" ca="1" si="5"/>
        <v>3773199.8416665406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15721.66600694392</v>
      </c>
      <c r="L20" s="444">
        <f t="shared" ca="1" si="3"/>
        <v>3788921.5076734847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4597143.5281782551</v>
      </c>
      <c r="C21" s="447">
        <f t="shared" si="0"/>
        <v>244406.34317494548</v>
      </c>
      <c r="D21" s="447">
        <f ca="1">SUMIF(G:G,14,K:K)</f>
        <v>228477.05912372074</v>
      </c>
      <c r="E21" s="447">
        <f t="shared" ca="1" si="1"/>
        <v>4581214.2441270305</v>
      </c>
      <c r="F21" s="431"/>
      <c r="G21" s="459">
        <v>2</v>
      </c>
      <c r="H21" s="459">
        <v>14</v>
      </c>
      <c r="I21" s="444">
        <f t="shared" ca="1" si="5"/>
        <v>3788921.5076734847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15787.17294863952</v>
      </c>
      <c r="L21" s="444">
        <f t="shared" ca="1" si="3"/>
        <v>3804708.6806221241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4581214.2441270305</v>
      </c>
      <c r="C22" s="447">
        <f t="shared" si="0"/>
        <v>244406.34317494548</v>
      </c>
      <c r="D22" s="447">
        <f ca="1">SUMIF(G:G,15,K:K)</f>
        <v>227662.08671976291</v>
      </c>
      <c r="E22" s="447">
        <f t="shared" ca="1" si="1"/>
        <v>4564469.9876718475</v>
      </c>
      <c r="F22" s="431"/>
      <c r="G22" s="459">
        <v>2</v>
      </c>
      <c r="H22" s="459">
        <v>15</v>
      </c>
      <c r="I22" s="444">
        <f t="shared" ca="1" si="5"/>
        <v>3804708.6806221241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15852.952835925516</v>
      </c>
      <c r="L22" s="444">
        <f t="shared" ca="1" si="3"/>
        <v>3820561.6334580495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4564469.9876718475</v>
      </c>
      <c r="C23" s="447">
        <f t="shared" si="0"/>
        <v>244406.34317494548</v>
      </c>
      <c r="D23" s="447">
        <f ca="1">SUMIF(G:G,16,K:K)</f>
        <v>226805.41878089731</v>
      </c>
      <c r="E23" s="447">
        <f t="shared" ca="1" si="1"/>
        <v>4546869.0632777996</v>
      </c>
      <c r="F23" s="431"/>
      <c r="G23" s="459">
        <v>2</v>
      </c>
      <c r="H23" s="459">
        <v>16</v>
      </c>
      <c r="I23" s="444">
        <f t="shared" ca="1" si="5"/>
        <v>3820561.6334580495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15919.006806075207</v>
      </c>
      <c r="L23" s="444">
        <f t="shared" ca="1" si="3"/>
        <v>3836480.6402641246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4546869.0632777996</v>
      </c>
      <c r="C24" s="447">
        <f t="shared" si="0"/>
        <v>244406.34317494548</v>
      </c>
      <c r="D24" s="447">
        <f ca="1">SUMIF(G:G,17,K:K)</f>
        <v>225904.92208442494</v>
      </c>
      <c r="E24" s="447">
        <f t="shared" ca="1" si="1"/>
        <v>4528367.6421872787</v>
      </c>
      <c r="F24" s="431"/>
      <c r="G24" s="459">
        <v>2</v>
      </c>
      <c r="H24" s="459">
        <v>17</v>
      </c>
      <c r="I24" s="444">
        <f t="shared" ca="1" si="5"/>
        <v>3836480.6402641246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15985.336001100519</v>
      </c>
      <c r="L24" s="444">
        <f t="shared" ca="1" si="3"/>
        <v>3852465.9762652251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4528367.6421872787</v>
      </c>
      <c r="C25" s="447">
        <f t="shared" si="0"/>
        <v>244406.34317494548</v>
      </c>
      <c r="D25" s="447">
        <f ca="1">SUMIF(G:G,18,K:K)</f>
        <v>224958.35426792482</v>
      </c>
      <c r="E25" s="447">
        <f t="shared" ca="1" si="1"/>
        <v>4508919.6532802582</v>
      </c>
      <c r="F25" s="431"/>
      <c r="G25" s="459">
        <v>2</v>
      </c>
      <c r="H25" s="459">
        <v>18</v>
      </c>
      <c r="I25" s="444">
        <f t="shared" ca="1" si="5"/>
        <v>3852465.9762652251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16051.941567771772</v>
      </c>
      <c r="L25" s="444">
        <f t="shared" ca="1" si="3"/>
        <v>3868517.9178329967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4508919.6532802582</v>
      </c>
      <c r="C26" s="447">
        <f t="shared" si="0"/>
        <v>244406.34317494548</v>
      </c>
      <c r="D26" s="447">
        <f ca="1">SUMIF(G:G,19,K:K)</f>
        <v>223963.35824545869</v>
      </c>
      <c r="E26" s="447">
        <f t="shared" ca="1" si="1"/>
        <v>4488476.6683507711</v>
      </c>
      <c r="F26" s="431"/>
      <c r="G26" s="459">
        <v>2</v>
      </c>
      <c r="H26" s="459">
        <v>19</v>
      </c>
      <c r="I26" s="444">
        <f t="shared" ca="1" si="5"/>
        <v>3868517.9178329967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16118.824657637486</v>
      </c>
      <c r="L26" s="444">
        <f t="shared" ca="1" si="3"/>
        <v>3884636.7424906343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4488476.6683507711</v>
      </c>
      <c r="C27" s="447">
        <f t="shared" si="0"/>
        <v>244406.34317494548</v>
      </c>
      <c r="D27" s="447">
        <f ca="1">SUMIF(G:G,20,K:K)</f>
        <v>222917.45633809848</v>
      </c>
      <c r="E27" s="447">
        <f t="shared" ca="1" si="1"/>
        <v>4466987.7815139238</v>
      </c>
      <c r="F27" s="431"/>
      <c r="G27" s="459">
        <v>2</v>
      </c>
      <c r="H27" s="459">
        <v>20</v>
      </c>
      <c r="I27" s="444">
        <f t="shared" ca="1" si="5"/>
        <v>3884636.7424906343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16185.986427044309</v>
      </c>
      <c r="L27" s="444">
        <f t="shared" ca="1" si="3"/>
        <v>3900822.7289176788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4466987.7815139238</v>
      </c>
      <c r="C28" s="447">
        <f t="shared" si="0"/>
        <v>244406.34317494548</v>
      </c>
      <c r="D28" s="447">
        <f ca="1">SUMIF(G:G,21,K:K)</f>
        <v>221818.04410415964</v>
      </c>
      <c r="E28" s="447">
        <f t="shared" ca="1" si="1"/>
        <v>4444399.482443138</v>
      </c>
      <c r="F28" s="431"/>
      <c r="G28" s="459">
        <v>2</v>
      </c>
      <c r="H28" s="459">
        <v>21</v>
      </c>
      <c r="I28" s="444">
        <f t="shared" ca="1" si="5"/>
        <v>3900822.7289176788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16253.428037156997</v>
      </c>
      <c r="L28" s="444">
        <f t="shared" ca="1" si="3"/>
        <v>3917076.1569548356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4444399.482443138</v>
      </c>
      <c r="C29" s="447">
        <f t="shared" si="0"/>
        <v>244406.34317494548</v>
      </c>
      <c r="D29" s="447">
        <f ca="1">SUMIF(G:G,22,K:K)</f>
        <v>220662.3838537781</v>
      </c>
      <c r="E29" s="447">
        <f t="shared" ca="1" si="1"/>
        <v>4420655.5231219707</v>
      </c>
      <c r="F29" s="431"/>
      <c r="G29" s="459">
        <v>2</v>
      </c>
      <c r="H29" s="459">
        <v>22</v>
      </c>
      <c r="I29" s="444">
        <f t="shared" ca="1" si="5"/>
        <v>3917076.1569548356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16321.150653978482</v>
      </c>
      <c r="L29" s="444">
        <f t="shared" ca="1" si="3"/>
        <v>3933397.307608814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4420655.5231219707</v>
      </c>
      <c r="C30" s="447">
        <f t="shared" si="0"/>
        <v>244406.34317494548</v>
      </c>
      <c r="D30" s="447">
        <f ca="1">SUMIF(G:G,23,K:K)</f>
        <v>219447.59783168053</v>
      </c>
      <c r="E30" s="447">
        <f t="shared" ca="1" si="1"/>
        <v>4395696.7777787056</v>
      </c>
      <c r="F30" s="431"/>
      <c r="G30" s="459">
        <v>2</v>
      </c>
      <c r="H30" s="459">
        <v>23</v>
      </c>
      <c r="I30" s="444">
        <f t="shared" ca="1" si="5"/>
        <v>3933397.307608814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16389.155448370057</v>
      </c>
      <c r="L30" s="444">
        <f t="shared" ca="1" si="3"/>
        <v>3949786.4630571841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4395696.7777787056</v>
      </c>
      <c r="C31" s="447">
        <f t="shared" si="0"/>
        <v>244406.34317494548</v>
      </c>
      <c r="D31" s="447">
        <f ca="1">SUMIF(G:G,24,K:K)</f>
        <v>218170.66105117221</v>
      </c>
      <c r="E31" s="447">
        <f t="shared" ca="1" si="1"/>
        <v>4369461.0956549319</v>
      </c>
      <c r="F31" s="431"/>
      <c r="G31" s="459">
        <v>2</v>
      </c>
      <c r="H31" s="459">
        <v>24</v>
      </c>
      <c r="I31" s="444">
        <f t="shared" ca="1" si="5"/>
        <v>3949786.4630571841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16457.4435960716</v>
      </c>
      <c r="L31" s="444">
        <f t="shared" ca="1" si="3"/>
        <v>3966243.9066532557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4369461.0956549319</v>
      </c>
      <c r="C32" s="447">
        <f t="shared" si="0"/>
        <v>244406.34317494548</v>
      </c>
      <c r="D32" s="447">
        <f ca="1">SUMIF(G:G,25,K:K)</f>
        <v>216828.39376149804</v>
      </c>
      <c r="E32" s="447">
        <f t="shared" ca="1" si="1"/>
        <v>4341883.1462414842</v>
      </c>
      <c r="F32" s="431"/>
      <c r="G32" s="459">
        <v>3</v>
      </c>
      <c r="H32" s="459">
        <v>25</v>
      </c>
      <c r="I32" s="444">
        <f t="shared" ca="1" si="5"/>
        <v>3966243.9066532557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16526.016277721897</v>
      </c>
      <c r="L32" s="444">
        <f t="shared" ca="1" si="3"/>
        <v>3982769.9229309778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4341883.1462414842</v>
      </c>
      <c r="C33" s="447">
        <f t="shared" si="0"/>
        <v>244406.34317494548</v>
      </c>
      <c r="D33" s="447">
        <f ca="1">SUMIF(G:G,26,K:K)</f>
        <v>215417.45352981967</v>
      </c>
      <c r="E33" s="447">
        <f t="shared" ca="1" si="1"/>
        <v>4312894.2565963585</v>
      </c>
      <c r="F33" s="431"/>
      <c r="G33" s="459">
        <v>3</v>
      </c>
      <c r="H33" s="459">
        <v>26</v>
      </c>
      <c r="I33" s="444">
        <f t="shared" ca="1" si="5"/>
        <v>3982769.9229309778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16594.874678879074</v>
      </c>
      <c r="L33" s="444">
        <f t="shared" ca="1" si="3"/>
        <v>3999364.7976098568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4312894.2565963585</v>
      </c>
      <c r="C34" s="447">
        <f t="shared" si="0"/>
        <v>244406.34317494548</v>
      </c>
      <c r="D34" s="447">
        <f ca="1">SUMIF(G:G,27,K:K)</f>
        <v>213934.32691809104</v>
      </c>
      <c r="E34" s="447">
        <f t="shared" ca="1" si="1"/>
        <v>4282422.2403395036</v>
      </c>
      <c r="F34" s="431"/>
      <c r="G34" s="459">
        <v>3</v>
      </c>
      <c r="H34" s="459">
        <v>27</v>
      </c>
      <c r="I34" s="444">
        <f t="shared" ca="1" si="5"/>
        <v>3999364.7976098568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16664.01999004107</v>
      </c>
      <c r="L34" s="444">
        <f t="shared" ca="1" si="3"/>
        <v>4016028.8175998977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4282422.2403395036</v>
      </c>
      <c r="C35" s="447">
        <f t="shared" si="0"/>
        <v>244406.34317494548</v>
      </c>
      <c r="D35" s="447">
        <f ca="1">SUMIF(G:G,28,K:K)</f>
        <v>212375.32073410731</v>
      </c>
      <c r="E35" s="447">
        <f t="shared" ca="1" si="1"/>
        <v>4250391.217898665</v>
      </c>
      <c r="F35" s="431"/>
      <c r="G35" s="459">
        <v>3</v>
      </c>
      <c r="H35" s="459">
        <v>28</v>
      </c>
      <c r="I35" s="444">
        <f t="shared" ca="1" si="5"/>
        <v>4016028.8175998977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16733.453406666242</v>
      </c>
      <c r="L35" s="444">
        <f t="shared" ca="1" si="3"/>
        <v>4032762.2710065641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4250391.217898665</v>
      </c>
      <c r="C36" s="447">
        <f t="shared" si="0"/>
        <v>244406.34317494548</v>
      </c>
      <c r="D36" s="447">
        <f ca="1">SUMIF(G:G,29,K:K)</f>
        <v>210736.55283494166</v>
      </c>
      <c r="E36" s="447">
        <f t="shared" ca="1" si="1"/>
        <v>4216721.4275586614</v>
      </c>
      <c r="F36" s="431"/>
      <c r="G36" s="459">
        <v>3</v>
      </c>
      <c r="H36" s="459">
        <v>29</v>
      </c>
      <c r="I36" s="444">
        <f t="shared" ca="1" si="5"/>
        <v>4032762.2710065641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16803.176129194017</v>
      </c>
      <c r="L36" s="444">
        <f t="shared" ca="1" si="3"/>
        <v>4049565.4471357581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4216721.4275586614</v>
      </c>
      <c r="C37" s="447">
        <f t="shared" si="0"/>
        <v>244406.34317494548</v>
      </c>
      <c r="D37" s="447">
        <f ca="1">SUMIF(G:G,30,K:K)</f>
        <v>209013.94245986699</v>
      </c>
      <c r="E37" s="447">
        <f t="shared" ca="1" si="1"/>
        <v>4181329.0268435827</v>
      </c>
      <c r="F37" s="431"/>
      <c r="G37" s="459">
        <v>3</v>
      </c>
      <c r="H37" s="459">
        <v>30</v>
      </c>
      <c r="I37" s="444">
        <f t="shared" ca="1" si="5"/>
        <v>4049565.4471357581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16873.18936306566</v>
      </c>
      <c r="L37" s="444">
        <f t="shared" ca="1" si="3"/>
        <v>4066438.6364988238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4181329.0268435827</v>
      </c>
      <c r="C38" s="447">
        <f t="shared" si="0"/>
        <v>244406.34317494548</v>
      </c>
      <c r="D38" s="447">
        <f ca="1">SUMIF(G:G,31,K:K)</f>
        <v>207203.20006869276</v>
      </c>
      <c r="E38" s="447">
        <f t="shared" ca="1" si="1"/>
        <v>4144125.8837373299</v>
      </c>
      <c r="F38" s="431"/>
      <c r="G38" s="459">
        <v>3</v>
      </c>
      <c r="H38" s="459">
        <v>31</v>
      </c>
      <c r="I38" s="444">
        <f t="shared" ca="1" si="5"/>
        <v>4066438.6364988238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16943.494318745099</v>
      </c>
      <c r="L38" s="444">
        <f t="shared" ca="1" si="3"/>
        <v>4083382.1308175689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4144125.8837373299</v>
      </c>
      <c r="C39" s="447">
        <f t="shared" si="0"/>
        <v>244406.34317494548</v>
      </c>
      <c r="D39" s="447">
        <f ca="1">SUMIF(G:G,32,K:K)</f>
        <v>205299.81666021113</v>
      </c>
      <c r="E39" s="447">
        <f t="shared" ca="1" si="1"/>
        <v>4105019.3572225953</v>
      </c>
      <c r="F39" s="431"/>
      <c r="G39" s="459">
        <v>3</v>
      </c>
      <c r="H39" s="459">
        <v>32</v>
      </c>
      <c r="I39" s="444">
        <f t="shared" ca="1" si="5"/>
        <v>4083382.1308175689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17014.09221173987</v>
      </c>
      <c r="L39" s="444">
        <f t="shared" ca="1" si="3"/>
        <v>4100396.223029309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4105019.3572225953</v>
      </c>
      <c r="C40" s="447">
        <f t="shared" si="0"/>
        <v>244406.34317494548</v>
      </c>
      <c r="D40" s="447">
        <f ca="1">SUMIF(G:G,33,K:K)</f>
        <v>203299.05254415501</v>
      </c>
      <c r="E40" s="447">
        <f t="shared" ca="1" si="1"/>
        <v>4063912.0665918048</v>
      </c>
      <c r="F40" s="431"/>
      <c r="G40" s="459">
        <v>3</v>
      </c>
      <c r="H40" s="459">
        <v>33</v>
      </c>
      <c r="I40" s="444">
        <f t="shared" ca="1" si="5"/>
        <v>4100396.223029309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17084.984262622122</v>
      </c>
      <c r="L40" s="444">
        <f t="shared" ca="1" si="3"/>
        <v>4117481.2072919309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4063912.0665918048</v>
      </c>
      <c r="C41" s="447">
        <f t="shared" si="0"/>
        <v>244406.34317494548</v>
      </c>
      <c r="D41" s="447">
        <f ca="1">SUMIF(G:G,34,K:K)</f>
        <v>201195.92553870776</v>
      </c>
      <c r="E41" s="447">
        <f t="shared" ca="1" si="1"/>
        <v>4020701.6489555668</v>
      </c>
      <c r="F41" s="431"/>
      <c r="G41" s="459">
        <v>3</v>
      </c>
      <c r="H41" s="459">
        <v>34</v>
      </c>
      <c r="I41" s="444">
        <f t="shared" ca="1" si="5"/>
        <v>4117481.2072919309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17156.171697049711</v>
      </c>
      <c r="L41" s="444">
        <f t="shared" ca="1" si="3"/>
        <v>4134637.3789889808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4020701.6489555668</v>
      </c>
      <c r="C42" s="447">
        <f t="shared" si="0"/>
        <v>244406.34317494548</v>
      </c>
      <c r="D42" s="447">
        <f ca="1">SUMIF(G:G,35,K:K)</f>
        <v>198985.19856417555</v>
      </c>
      <c r="E42" s="447">
        <f t="shared" ca="1" si="1"/>
        <v>3975280.5043447968</v>
      </c>
      <c r="F42" s="431"/>
      <c r="G42" s="459">
        <v>3</v>
      </c>
      <c r="H42" s="459">
        <v>35</v>
      </c>
      <c r="I42" s="444">
        <f t="shared" ca="1" si="5"/>
        <v>4134637.3789889808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17227.655745787422</v>
      </c>
      <c r="L42" s="444">
        <f t="shared" ca="1" si="3"/>
        <v>4151865.0347347683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3975280.5043447968</v>
      </c>
      <c r="C43" s="447">
        <f t="shared" si="0"/>
        <v>244406.34317494548</v>
      </c>
      <c r="D43" s="447">
        <f ca="1">SUMIF(G:G,36,K:K)</f>
        <v>196661.36660192793</v>
      </c>
      <c r="E43" s="447">
        <f t="shared" ca="1" si="1"/>
        <v>3927535.5277717793</v>
      </c>
      <c r="F43" s="431"/>
      <c r="G43" s="459">
        <v>3</v>
      </c>
      <c r="H43" s="459">
        <v>36</v>
      </c>
      <c r="I43" s="444">
        <f t="shared" ca="1" si="5"/>
        <v>4151865.0347347683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17299.437644728197</v>
      </c>
      <c r="L43" s="444">
        <f t="shared" ca="1" si="3"/>
        <v>4169164.4723794963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3927535.5277717793</v>
      </c>
      <c r="C44" s="447">
        <f t="shared" si="0"/>
        <v>244406.34317494548</v>
      </c>
      <c r="D44" s="447">
        <f ca="1">SUMIF(G:G,37,K:K)</f>
        <v>194218.64298613346</v>
      </c>
      <c r="E44" s="447">
        <f t="shared" ca="1" si="1"/>
        <v>3877347.8275829675</v>
      </c>
      <c r="F44" s="431"/>
      <c r="G44" s="459">
        <v>4</v>
      </c>
      <c r="H44" s="459">
        <v>37</v>
      </c>
      <c r="I44" s="444">
        <f t="shared" ca="1" si="5"/>
        <v>4169164.4723794963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17371.518634914566</v>
      </c>
      <c r="L44" s="444">
        <f t="shared" ca="1" si="3"/>
        <v>4186535.9910144107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3877347.8275829675</v>
      </c>
      <c r="C45" s="447">
        <f t="shared" si="0"/>
        <v>244406.34317494548</v>
      </c>
      <c r="D45" s="447">
        <f ca="1">SUMIF(G:G,38,K:K)</f>
        <v>191650.94499415439</v>
      </c>
      <c r="E45" s="447">
        <f t="shared" ca="1" si="1"/>
        <v>3824592.4294021763</v>
      </c>
      <c r="F45" s="431"/>
      <c r="G45" s="459">
        <v>4</v>
      </c>
      <c r="H45" s="459">
        <v>38</v>
      </c>
      <c r="I45" s="444">
        <f t="shared" ca="1" si="5"/>
        <v>4186535.9910144107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17443.899962560045</v>
      </c>
      <c r="L45" s="444">
        <f t="shared" ca="1" si="3"/>
        <v>4203979.890976971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3824592.4294021763</v>
      </c>
      <c r="C46" s="447">
        <f t="shared" si="0"/>
        <v>244406.34317494548</v>
      </c>
      <c r="D46" s="447">
        <f ca="1">SUMIF(G:G,39,K:K)</f>
        <v>188951.87869971854</v>
      </c>
      <c r="E46" s="447">
        <f t="shared" ca="1" si="1"/>
        <v>3769137.9649269492</v>
      </c>
      <c r="F46" s="431"/>
      <c r="G46" s="459">
        <v>4</v>
      </c>
      <c r="H46" s="459">
        <v>39</v>
      </c>
      <c r="I46" s="444">
        <f t="shared" ca="1" si="5"/>
        <v>4203979.890976971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17516.582879070713</v>
      </c>
      <c r="L46" s="444">
        <f t="shared" ca="1" si="3"/>
        <v>4221496.4738560421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3769137.9649269492</v>
      </c>
      <c r="C47" s="447">
        <f t="shared" si="0"/>
        <v>244406.34317494548</v>
      </c>
      <c r="D47" s="447">
        <f ca="1">SUMIF(G:G,40,K:K)</f>
        <v>186114.7230511508</v>
      </c>
      <c r="E47" s="447">
        <f t="shared" ca="1" si="1"/>
        <v>3710846.3448031545</v>
      </c>
      <c r="F47" s="431"/>
      <c r="G47" s="459">
        <v>4</v>
      </c>
      <c r="H47" s="459">
        <v>40</v>
      </c>
      <c r="I47" s="444">
        <f t="shared" ca="1" si="5"/>
        <v>4221496.4738560421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17589.568641066842</v>
      </c>
      <c r="L47" s="444">
        <f t="shared" ca="1" si="3"/>
        <v>4239086.0424971087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3710846.3448031545</v>
      </c>
      <c r="C48" s="447">
        <f t="shared" si="0"/>
        <v>244406.34317494548</v>
      </c>
      <c r="D48" s="447">
        <f ca="1">SUMIF(G:G,41,K:K)</f>
        <v>183132.41313501637</v>
      </c>
      <c r="E48" s="447">
        <f t="shared" ca="1" si="1"/>
        <v>3649572.4147632252</v>
      </c>
      <c r="F48" s="431"/>
      <c r="G48" s="459">
        <v>4</v>
      </c>
      <c r="H48" s="459">
        <v>41</v>
      </c>
      <c r="I48" s="444">
        <f t="shared" ca="1" si="5"/>
        <v>4239086.0424971087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17662.858510404618</v>
      </c>
      <c r="L48" s="444">
        <f t="shared" ca="1" si="3"/>
        <v>4256748.9010075135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3649572.4147632252</v>
      </c>
      <c r="C49" s="447">
        <f t="shared" si="0"/>
        <v>244406.34317494548</v>
      </c>
      <c r="D49" s="447">
        <f ca="1">SUMIF(G:G,42,K:K)</f>
        <v>179997.52258350109</v>
      </c>
      <c r="E49" s="447">
        <f t="shared" ca="1" si="1"/>
        <v>3585163.5941717806</v>
      </c>
      <c r="F49" s="431"/>
      <c r="G49" s="459">
        <v>4</v>
      </c>
      <c r="H49" s="459">
        <v>42</v>
      </c>
      <c r="I49" s="444">
        <f t="shared" ca="1" si="5"/>
        <v>4256748.9010075135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17736.453754197973</v>
      </c>
      <c r="L49" s="444">
        <f t="shared" ca="1" si="3"/>
        <v>4274485.3547617113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3585163.5941717806</v>
      </c>
      <c r="C50" s="447">
        <f t="shared" si="0"/>
        <v>244406.34317494548</v>
      </c>
      <c r="D50" s="447">
        <f ca="1">SUMIF(G:G,43,K:K)</f>
        <v>176702.24508171875</v>
      </c>
      <c r="E50" s="447">
        <f t="shared" ca="1" si="1"/>
        <v>3517459.4960785536</v>
      </c>
      <c r="F50" s="431"/>
      <c r="G50" s="459">
        <v>4</v>
      </c>
      <c r="H50" s="459">
        <v>43</v>
      </c>
      <c r="I50" s="444">
        <f t="shared" ca="1" si="5"/>
        <v>4274485.3547617113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17810.355644840463</v>
      </c>
      <c r="L50" s="444">
        <f t="shared" ca="1" si="3"/>
        <v>4292295.7104065521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3517459.4960785536</v>
      </c>
      <c r="C51" s="447">
        <f t="shared" si="0"/>
        <v>244406.34317494548</v>
      </c>
      <c r="D51" s="447">
        <f ca="1">SUMIF(G:G,44,K:K)</f>
        <v>173238.37492889821</v>
      </c>
      <c r="E51" s="447">
        <f t="shared" ca="1" si="1"/>
        <v>3446291.5278325062</v>
      </c>
      <c r="F51" s="431"/>
      <c r="G51" s="459">
        <v>4</v>
      </c>
      <c r="H51" s="459">
        <v>44</v>
      </c>
      <c r="I51" s="444">
        <f t="shared" ca="1" si="5"/>
        <v>4292295.7104065521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17884.565460027301</v>
      </c>
      <c r="L51" s="444">
        <f t="shared" ca="1" si="3"/>
        <v>4310180.2758665793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3446291.5278325062</v>
      </c>
      <c r="C52" s="447">
        <f t="shared" si="0"/>
        <v>244406.34317494548</v>
      </c>
      <c r="D52" s="447">
        <f ca="1">SUMIF(G:G,45,K:K)</f>
        <v>169597.28660504351</v>
      </c>
      <c r="E52" s="447">
        <f t="shared" ca="1" si="1"/>
        <v>3371482.471262604</v>
      </c>
      <c r="F52" s="431"/>
      <c r="G52" s="459">
        <v>4</v>
      </c>
      <c r="H52" s="459">
        <v>45</v>
      </c>
      <c r="I52" s="444">
        <f t="shared" ca="1" si="5"/>
        <v>4310180.2758665793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17959.084482777413</v>
      </c>
      <c r="L52" s="444">
        <f t="shared" ca="1" si="3"/>
        <v>4328139.3603493571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3371482.471262604</v>
      </c>
      <c r="C53" s="447">
        <f t="shared" si="0"/>
        <v>244406.34317494548</v>
      </c>
      <c r="D53" s="447">
        <f ca="1">SUMIF(G:G,46,K:K)</f>
        <v>165769.91329218537</v>
      </c>
      <c r="E53" s="447">
        <f t="shared" ca="1" si="1"/>
        <v>3292846.0413798438</v>
      </c>
      <c r="F53" s="431"/>
      <c r="G53" s="459">
        <v>4</v>
      </c>
      <c r="H53" s="459">
        <v>46</v>
      </c>
      <c r="I53" s="444">
        <f t="shared" ca="1" si="5"/>
        <v>4328139.3603493571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18033.914001455654</v>
      </c>
      <c r="L53" s="444">
        <f t="shared" ca="1" si="3"/>
        <v>4346173.2743508127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3292846.0413798438</v>
      </c>
      <c r="C54" s="447">
        <f t="shared" si="0"/>
        <v>244406.34317494548</v>
      </c>
      <c r="D54" s="447">
        <f ca="1">SUMIF(G:G,47,K:K)</f>
        <v>161746.72429673959</v>
      </c>
      <c r="E54" s="447">
        <f t="shared" ca="1" si="1"/>
        <v>3210186.4225016381</v>
      </c>
      <c r="F54" s="431"/>
      <c r="G54" s="459">
        <v>4</v>
      </c>
      <c r="H54" s="459">
        <v>47</v>
      </c>
      <c r="I54" s="444">
        <f t="shared" ca="1" si="5"/>
        <v>4346173.2743508127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18109.055309795054</v>
      </c>
      <c r="L54" s="444">
        <f t="shared" ca="1" si="3"/>
        <v>4364282.3296606075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3210186.4225016381</v>
      </c>
      <c r="C55" s="447">
        <f t="shared" si="0"/>
        <v>244406.34317494548</v>
      </c>
      <c r="D55" s="447">
        <f ca="1">SUMIF(G:G,48,K:K)</f>
        <v>157517.70131674979</v>
      </c>
      <c r="E55" s="447">
        <f t="shared" ca="1" si="1"/>
        <v>3123297.7806434422</v>
      </c>
      <c r="F55" s="431"/>
      <c r="G55" s="459">
        <v>4</v>
      </c>
      <c r="H55" s="459">
        <v>48</v>
      </c>
      <c r="I55" s="444">
        <f t="shared" ca="1" si="5"/>
        <v>4364282.3296606075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18184.509706919198</v>
      </c>
      <c r="L55" s="444">
        <f t="shared" ca="1" si="3"/>
        <v>4382466.8393675266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3123297.7806434422</v>
      </c>
      <c r="C56" s="447">
        <f t="shared" si="0"/>
        <v>244406.34317494548</v>
      </c>
      <c r="D56" s="447">
        <f ca="1">SUMIF(G:G,49,K:K)</f>
        <v>153072.31349491829</v>
      </c>
      <c r="E56" s="447">
        <f t="shared" ca="1" si="1"/>
        <v>3031963.750963415</v>
      </c>
      <c r="F56" s="431"/>
      <c r="G56" s="459">
        <f>G55+1</f>
        <v>5</v>
      </c>
      <c r="H56" s="459">
        <v>49</v>
      </c>
      <c r="I56" s="444">
        <f t="shared" ca="1" si="5"/>
        <v>4382466.8393675266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18260.278497364692</v>
      </c>
      <c r="L56" s="444">
        <f t="shared" ca="1" si="3"/>
        <v>4400727.117864891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3031963.750963415</v>
      </c>
      <c r="C57" s="447">
        <f t="shared" si="0"/>
        <v>244406.34317494548</v>
      </c>
      <c r="D57" s="447">
        <f ca="1">SUMIF(G:G,50,K:K)</f>
        <v>148399.49119530155</v>
      </c>
      <c r="E57" s="447">
        <f t="shared" ca="1" si="1"/>
        <v>2935956.898983771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4400727.117864891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18336.362991103713</v>
      </c>
      <c r="L57" s="444">
        <f t="shared" ca="1" si="3"/>
        <v>4419063.4808559949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2935956.898983771</v>
      </c>
      <c r="C58" s="447">
        <f t="shared" si="0"/>
        <v>244406.34317494548</v>
      </c>
      <c r="D58" s="447">
        <f ca="1">SUMIF(G:G,51,K:K)</f>
        <v>143487.59843837237</v>
      </c>
      <c r="E58" s="447">
        <f t="shared" ca="1" si="1"/>
        <v>2835038.1542471978</v>
      </c>
      <c r="F58" s="431"/>
      <c r="G58" s="459">
        <f t="shared" si="8"/>
        <v>5</v>
      </c>
      <c r="H58" s="459">
        <v>51</v>
      </c>
      <c r="I58" s="444">
        <f t="shared" ca="1" si="5"/>
        <v>4419063.4808559949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18412.764503566646</v>
      </c>
      <c r="L58" s="444">
        <f t="shared" ca="1" si="3"/>
        <v>4437476.2453595614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2835038.1542471978</v>
      </c>
      <c r="C59" s="447">
        <f t="shared" si="0"/>
        <v>244406.34317494548</v>
      </c>
      <c r="D59" s="447">
        <f ca="1">SUMIF(G:G,52,K:K)</f>
        <v>138324.4039258071</v>
      </c>
      <c r="E59" s="447">
        <f t="shared" ca="1" si="1"/>
        <v>2728956.2149980594</v>
      </c>
      <c r="F59" s="431"/>
      <c r="G59" s="459">
        <f t="shared" si="8"/>
        <v>5</v>
      </c>
      <c r="H59" s="459">
        <v>52</v>
      </c>
      <c r="I59" s="444">
        <f t="shared" ca="1" si="5"/>
        <v>4437476.2453595614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18489.484355664837</v>
      </c>
      <c r="L59" s="444">
        <f t="shared" ca="1" si="3"/>
        <v>4455965.7297152262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2728956.2149980594</v>
      </c>
      <c r="C60" s="447">
        <f t="shared" si="0"/>
        <v>244406.34317494548</v>
      </c>
      <c r="D60" s="447">
        <f ca="1">SUMIF(G:G,53,K:K)</f>
        <v>132897.05058284648</v>
      </c>
      <c r="E60" s="447">
        <f t="shared" ca="1" si="1"/>
        <v>2617446.9224059605</v>
      </c>
      <c r="F60" s="431"/>
      <c r="G60" s="459">
        <f t="shared" si="8"/>
        <v>5</v>
      </c>
      <c r="H60" s="459">
        <v>53</v>
      </c>
      <c r="I60" s="444">
        <f t="shared" ca="1" si="5"/>
        <v>4455965.7297152262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18566.523873813443</v>
      </c>
      <c r="L60" s="444">
        <f t="shared" ca="1" si="3"/>
        <v>4474532.2535890397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2617446.9224059605</v>
      </c>
      <c r="C61" s="447">
        <f t="shared" si="0"/>
        <v>244406.34317494548</v>
      </c>
      <c r="D61" s="447">
        <f ca="1">SUMIF(G:G,54,K:K)</f>
        <v>127192.0235423852</v>
      </c>
      <c r="E61" s="447">
        <f t="shared" ca="1" si="1"/>
        <v>2500232.6027734</v>
      </c>
      <c r="F61" s="431"/>
      <c r="G61" s="459">
        <f t="shared" si="8"/>
        <v>5</v>
      </c>
      <c r="H61" s="459">
        <v>54</v>
      </c>
      <c r="I61" s="444">
        <f t="shared" ca="1" si="5"/>
        <v>4474532.2535890397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18643.884389954332</v>
      </c>
      <c r="L61" s="444">
        <f t="shared" ca="1" si="3"/>
        <v>4493176.1379789943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2500232.6027734</v>
      </c>
      <c r="C62" s="447">
        <f t="shared" si="0"/>
        <v>244406.34317494548</v>
      </c>
      <c r="D62" s="447">
        <f ca="1">SUMIF(G:G,55,K:K)</f>
        <v>121195.11649106735</v>
      </c>
      <c r="E62" s="447">
        <f t="shared" ca="1" si="1"/>
        <v>2377021.3760895217</v>
      </c>
      <c r="F62" s="431"/>
      <c r="G62" s="459">
        <f t="shared" si="8"/>
        <v>5</v>
      </c>
      <c r="H62" s="459">
        <v>55</v>
      </c>
      <c r="I62" s="444">
        <f t="shared" ca="1" si="5"/>
        <v>4493176.1379789943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18721.567241579141</v>
      </c>
      <c r="L62" s="444">
        <f t="shared" ca="1" si="3"/>
        <v>4511897.7052205736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2377021.3760895217</v>
      </c>
      <c r="C63" s="447">
        <f t="shared" si="0"/>
        <v>244406.34317494548</v>
      </c>
      <c r="D63" s="447">
        <f ca="1">SUMIF(G:G,56,K:K)</f>
        <v>114891.3962935837</v>
      </c>
      <c r="E63" s="447">
        <f t="shared" ca="1" si="1"/>
        <v>2247506.4292081599</v>
      </c>
      <c r="F63" s="431"/>
      <c r="G63" s="459">
        <f t="shared" si="8"/>
        <v>5</v>
      </c>
      <c r="H63" s="459">
        <v>56</v>
      </c>
      <c r="I63" s="444">
        <f t="shared" ca="1" si="5"/>
        <v>4511897.7052205736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18799.573771752388</v>
      </c>
      <c r="L63" s="444">
        <f t="shared" ca="1" si="3"/>
        <v>4530697.278992326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2247506.4292081599</v>
      </c>
      <c r="C64" s="447">
        <f t="shared" si="0"/>
        <v>244406.34317494548</v>
      </c>
      <c r="D64" s="447">
        <f ca="1">SUMIF(G:G,57,K:K)</f>
        <v>108265.16580708137</v>
      </c>
      <c r="E64" s="447">
        <f t="shared" ca="1" si="1"/>
        <v>2111365.2518402957</v>
      </c>
      <c r="F64" s="431"/>
      <c r="G64" s="459">
        <f t="shared" si="8"/>
        <v>5</v>
      </c>
      <c r="H64" s="459">
        <v>57</v>
      </c>
      <c r="I64" s="444">
        <f t="shared" ca="1" si="5"/>
        <v>4530697.278992326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18877.90532913469</v>
      </c>
      <c r="L64" s="444">
        <f t="shared" ca="1" si="3"/>
        <v>4549575.1843214603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2111365.2518402957</v>
      </c>
      <c r="C65" s="447">
        <f t="shared" si="0"/>
        <v>244406.34317494548</v>
      </c>
      <c r="D65" s="447">
        <f ca="1">SUMIF(G:G,58,K:K)</f>
        <v>101299.92479308779</v>
      </c>
      <c r="E65" s="447">
        <f t="shared" ca="1" si="1"/>
        <v>1968258.8334584381</v>
      </c>
      <c r="F65" s="431"/>
      <c r="G65" s="459">
        <f t="shared" si="8"/>
        <v>5</v>
      </c>
      <c r="H65" s="459">
        <v>58</v>
      </c>
      <c r="I65" s="444">
        <f t="shared" ca="1" si="5"/>
        <v>4549575.1843214603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18956.563268006084</v>
      </c>
      <c r="L65" s="444">
        <f t="shared" ca="1" si="3"/>
        <v>4568531.7475894662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1968258.8334584381</v>
      </c>
      <c r="C66" s="447">
        <f t="shared" si="0"/>
        <v>244406.34317494548</v>
      </c>
      <c r="D66" s="447">
        <f ca="1">SUMIF(G:G,59,K:K)</f>
        <v>93978.328829614577</v>
      </c>
      <c r="E66" s="447">
        <f t="shared" ca="1" si="1"/>
        <v>1817830.8191131072</v>
      </c>
      <c r="F66" s="431"/>
      <c r="G66" s="459">
        <f t="shared" si="8"/>
        <v>5</v>
      </c>
      <c r="H66" s="459">
        <v>59</v>
      </c>
      <c r="I66" s="444">
        <f t="shared" ca="1" si="5"/>
        <v>4568531.7475894662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19035.548948289441</v>
      </c>
      <c r="L66" s="444">
        <f t="shared" ca="1" si="3"/>
        <v>4587567.296537756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1817830.8191131072</v>
      </c>
      <c r="C67" s="447">
        <f t="shared" si="0"/>
        <v>244406.34317494548</v>
      </c>
      <c r="D67" s="447">
        <f t="shared" ref="D67:D71" ca="1" si="9">SUMIF(G:G,60,K:K)</f>
        <v>86282.146121126832</v>
      </c>
      <c r="E67" s="447">
        <f t="shared" ca="1" si="1"/>
        <v>1659706.6220592884</v>
      </c>
      <c r="F67" s="431"/>
      <c r="G67" s="459">
        <f t="shared" si="8"/>
        <v>5</v>
      </c>
      <c r="H67" s="459">
        <v>60</v>
      </c>
      <c r="I67" s="444">
        <f t="shared" ca="1" si="5"/>
        <v>4587567.296537756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19114.863735573985</v>
      </c>
      <c r="L67" s="444">
        <f t="shared" ca="1" si="3"/>
        <v>4606682.1602733303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1659706.6220592884</v>
      </c>
      <c r="C68" s="447">
        <f t="shared" si="0"/>
        <v>244406.34317494548</v>
      </c>
      <c r="D68" s="447">
        <f t="shared" ca="1" si="9"/>
        <v>86282.146121126832</v>
      </c>
      <c r="E68" s="447">
        <f t="shared" ca="1" si="1"/>
        <v>1501582.4250054697</v>
      </c>
      <c r="F68" s="431"/>
      <c r="G68" s="459">
        <f>G67+1</f>
        <v>6</v>
      </c>
      <c r="H68" s="459">
        <v>61</v>
      </c>
      <c r="I68" s="444">
        <f t="shared" ca="1" si="5"/>
        <v>4606682.1602733303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19194.509001138875</v>
      </c>
      <c r="L68" s="444">
        <f t="shared" ca="1" si="3"/>
        <v>4625876.6692744689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1501582.4250054697</v>
      </c>
      <c r="C69" s="447">
        <f t="shared" si="0"/>
        <v>244406.34317494548</v>
      </c>
      <c r="D69" s="447">
        <f t="shared" ca="1" si="9"/>
        <v>86282.146121126832</v>
      </c>
      <c r="E69" s="447">
        <f t="shared" ca="1" si="1"/>
        <v>1343458.227951651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4625876.6692744689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19274.486121976952</v>
      </c>
      <c r="L69" s="444">
        <f t="shared" ca="1" si="3"/>
        <v>4645151.1553964457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1343458.227951651</v>
      </c>
      <c r="C70" s="447">
        <f t="shared" si="0"/>
        <v>244406.34317494548</v>
      </c>
      <c r="D70" s="447">
        <f t="shared" ca="1" si="9"/>
        <v>86282.146121126832</v>
      </c>
      <c r="E70" s="447">
        <f t="shared" ca="1" si="1"/>
        <v>1185334.0308978322</v>
      </c>
      <c r="F70" s="431"/>
      <c r="G70" s="459">
        <f t="shared" si="10"/>
        <v>6</v>
      </c>
      <c r="H70" s="459">
        <v>63</v>
      </c>
      <c r="I70" s="444">
        <f t="shared" ca="1" si="5"/>
        <v>4645151.1553964457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19354.796480818524</v>
      </c>
      <c r="L70" s="444">
        <f t="shared" ca="1" si="3"/>
        <v>4664505.9518772643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1185334.0308978322</v>
      </c>
      <c r="C71" s="447">
        <f t="shared" si="0"/>
        <v>244406.34317494548</v>
      </c>
      <c r="D71" s="447">
        <f t="shared" ca="1" si="9"/>
        <v>86282.146121126832</v>
      </c>
      <c r="E71" s="447">
        <f t="shared" ca="1" si="1"/>
        <v>1027209.8338440136</v>
      </c>
      <c r="F71" s="431"/>
      <c r="G71" s="459">
        <f t="shared" si="10"/>
        <v>6</v>
      </c>
      <c r="H71" s="459">
        <v>64</v>
      </c>
      <c r="I71" s="444">
        <f t="shared" ca="1" si="5"/>
        <v>4664505.9518772643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19435.441466155269</v>
      </c>
      <c r="L71" s="444">
        <f t="shared" ca="1" si="3"/>
        <v>4683941.3933434198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4683941.3933434198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19516.42247226425</v>
      </c>
      <c r="L72" s="444">
        <f t="shared" ca="1" si="3"/>
        <v>4703457.8158156844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4703457.8158156844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19597.74089923202</v>
      </c>
      <c r="L73" s="444">
        <f t="shared" ca="1" si="3"/>
        <v>4723055.5567149166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4723055.5567149166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19679.398152978818</v>
      </c>
      <c r="L74" s="444">
        <f t="shared" ca="1" si="3"/>
        <v>4742734.9548678957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4742734.9548678957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19669.266080013822</v>
      </c>
      <c r="L75" s="444">
        <f t="shared" ca="1" si="3"/>
        <v>4740293.1252833307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4740293.1252833307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19659.091790078135</v>
      </c>
      <c r="L76" s="444">
        <f t="shared" ca="1" si="3"/>
        <v>4737841.1214088304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4737841.1214088304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19648.875107267715</v>
      </c>
      <c r="L77" s="444">
        <f t="shared" ca="1" si="3"/>
        <v>4735378.9008515198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4735378.9008515198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19638.615854945587</v>
      </c>
      <c r="L78" s="444">
        <f t="shared" ca="1" si="3"/>
        <v>4732906.4210418873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4732906.4210418873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19628.313855738787</v>
      </c>
      <c r="L79" s="444">
        <f t="shared" ca="1" si="3"/>
        <v>4730423.6392330471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4730423.6392330471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19617.968931535284</v>
      </c>
      <c r="L80" s="444">
        <f t="shared" ca="1" si="3"/>
        <v>4727930.5125000039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4727930.5125000039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19607.580903480939</v>
      </c>
      <c r="L81" s="444">
        <f t="shared" ca="1" si="3"/>
        <v>4725426.9977389062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4725426.9977389062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19597.149591976366</v>
      </c>
      <c r="L82" s="444">
        <f t="shared" ca="1" si="3"/>
        <v>4722913.0516663045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4722913.0516663045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19586.674816673858</v>
      </c>
      <c r="L83" s="444">
        <f t="shared" ca="1" si="3"/>
        <v>4720388.6308183996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4720388.6308183996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19576.156396474253</v>
      </c>
      <c r="L84" s="444">
        <f t="shared" ca="1" si="3"/>
        <v>4717853.6915502958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4717853.6915502958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19565.594149523822</v>
      </c>
      <c r="L85" s="444">
        <f t="shared" ca="1" si="3"/>
        <v>4715308.1900352407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4715308.1900352407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19554.987893211091</v>
      </c>
      <c r="L86" s="444">
        <f t="shared" ca="1" si="3"/>
        <v>4712752.082263873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4712752.082263873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19544.337444163728</v>
      </c>
      <c r="L87" s="444">
        <f t="shared" ca="1" si="3"/>
        <v>4710185.3240434583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4710185.3240434583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19533.642618245332</v>
      </c>
      <c r="L88" s="444">
        <f t="shared" ca="1" si="3"/>
        <v>4707607.8709971253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4707607.8709971253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19522.903230552278</v>
      </c>
      <c r="L89" s="444">
        <f t="shared" ca="1" si="3"/>
        <v>4705019.6785630994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4705019.6785630994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19512.119095410504</v>
      </c>
      <c r="L90" s="444">
        <f t="shared" ca="1" si="3"/>
        <v>4702420.7019939311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4702420.7019939311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19501.290026372302</v>
      </c>
      <c r="L91" s="444">
        <f t="shared" ca="1" si="3"/>
        <v>4699810.8963557249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4699810.8963557249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19490.415836213109</v>
      </c>
      <c r="L92" s="444">
        <f t="shared" ca="1" si="3"/>
        <v>4697190.2165273596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4697190.2165273596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19479.496336928256</v>
      </c>
      <c r="L93" s="444">
        <f t="shared" ca="1" si="3"/>
        <v>4694558.6171997096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4694558.6171997096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19468.531339729714</v>
      </c>
      <c r="L94" s="444">
        <f t="shared" ca="1" si="3"/>
        <v>4691916.0528748613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4691916.0528748613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19457.520655042845</v>
      </c>
      <c r="L95" s="444">
        <f t="shared" ca="1" si="3"/>
        <v>4689262.4778653253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4689262.4778653253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19446.464092503113</v>
      </c>
      <c r="L96" s="444">
        <f t="shared" ca="1" si="3"/>
        <v>4686597.8462932501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4686597.8462932501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19435.361460952798</v>
      </c>
      <c r="L97" s="444">
        <f t="shared" ca="1" si="3"/>
        <v>4683922.1120896246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4683922.1120896246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19424.212568437692</v>
      </c>
      <c r="L98" s="444">
        <f t="shared" ca="1" si="3"/>
        <v>4681235.2289934838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4681235.2289934838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19413.017222203773</v>
      </c>
      <c r="L99" s="444">
        <f t="shared" ca="1" si="3"/>
        <v>4678537.1505511086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4678537.1505511086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19401.775228693874</v>
      </c>
      <c r="L100" s="444">
        <f t="shared" ca="1" si="3"/>
        <v>4675827.8301152242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4675827.8301152242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19390.486393544357</v>
      </c>
      <c r="L101" s="444">
        <f t="shared" ca="1" si="3"/>
        <v>4673107.2208441906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4673107.2208441906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19379.150521581716</v>
      </c>
      <c r="L102" s="444">
        <f t="shared" ca="1" si="3"/>
        <v>4670375.2757011941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4670375.2757011941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19367.767416819232</v>
      </c>
      <c r="L103" s="444">
        <f t="shared" ca="1" si="3"/>
        <v>4667631.9474534346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4667631.9474534346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19356.336882453568</v>
      </c>
      <c r="L104" s="444">
        <f t="shared" ca="1" si="3"/>
        <v>4664877.1886713095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4664877.1886713095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19352.124972528043</v>
      </c>
      <c r="L105" s="444">
        <f t="shared" ca="1" si="3"/>
        <v>4663862.1183792586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4663862.1183792586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19347.895512977833</v>
      </c>
      <c r="L106" s="444">
        <f t="shared" ca="1" si="3"/>
        <v>4662842.8186276574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4662842.8186276574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19343.648430679496</v>
      </c>
      <c r="L107" s="444">
        <f t="shared" ca="1" si="3"/>
        <v>4661819.2717937585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4661819.2717937585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19339.383652204917</v>
      </c>
      <c r="L108" s="444">
        <f t="shared" ca="1" si="3"/>
        <v>4660791.4601813843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4660791.4601813843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19335.101103820023</v>
      </c>
      <c r="L109" s="444">
        <f t="shared" ca="1" si="3"/>
        <v>4659759.3660206255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4659759.3660206255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19330.800711483527</v>
      </c>
      <c r="L110" s="444">
        <f t="shared" ca="1" si="3"/>
        <v>4658722.9714675304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4658722.9714675304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19326.482400845631</v>
      </c>
      <c r="L111" s="444">
        <f t="shared" ca="1" si="3"/>
        <v>4657682.2586037973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4657682.2586037973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19322.146097246743</v>
      </c>
      <c r="L112" s="444">
        <f t="shared" ca="1" si="3"/>
        <v>4656637.2094364651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4656637.2094364651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19317.791725716193</v>
      </c>
      <c r="L113" s="444">
        <f t="shared" ca="1" si="3"/>
        <v>4655587.8058976028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4655587.8058976028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19313.419210970933</v>
      </c>
      <c r="L114" s="444">
        <f t="shared" ca="1" si="3"/>
        <v>4654534.0298439953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4654534.0298439953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19309.028477414235</v>
      </c>
      <c r="L115" s="444">
        <f t="shared" ca="1" si="3"/>
        <v>4653475.8630568311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4653475.8630568311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19304.619449134385</v>
      </c>
      <c r="L116" s="444">
        <f t="shared" ca="1" si="3"/>
        <v>4652413.2872413862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4652413.2872413862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19300.192049903366</v>
      </c>
      <c r="L117" s="444">
        <f t="shared" ca="1" si="3"/>
        <v>4651346.2840267112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4651346.2840267112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19295.746203175553</v>
      </c>
      <c r="L118" s="444">
        <f t="shared" ca="1" si="3"/>
        <v>4650274.8349653082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4650274.8349653082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19291.281832086373</v>
      </c>
      <c r="L119" s="444">
        <f t="shared" ca="1" si="3"/>
        <v>4649198.9215328153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4649198.9215328153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19286.798859450984</v>
      </c>
      <c r="L120" s="444">
        <f t="shared" ca="1" si="3"/>
        <v>4648118.5251276875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4648118.5251276875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19282.297207762953</v>
      </c>
      <c r="L121" s="444">
        <f t="shared" ca="1" si="3"/>
        <v>4647033.6270708721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4647033.6270708721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19277.776799192889</v>
      </c>
      <c r="L122" s="444">
        <f t="shared" ca="1" si="3"/>
        <v>4645944.208605486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4645944.208605486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19273.237555587111</v>
      </c>
      <c r="L123" s="444">
        <f t="shared" ca="1" si="3"/>
        <v>4644850.2508964939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4644850.2508964939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19268.679398466313</v>
      </c>
      <c r="L124" s="444">
        <f t="shared" ca="1" si="3"/>
        <v>4643751.735030381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4643751.735030381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19264.102249024174</v>
      </c>
      <c r="L125" s="444">
        <f t="shared" ca="1" si="3"/>
        <v>4642648.6420148266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4642648.6420148266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19259.506028126034</v>
      </c>
      <c r="L126" s="444">
        <f t="shared" ca="1" si="3"/>
        <v>4641540.9527783738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4641540.9527783738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19254.890656307478</v>
      </c>
      <c r="L127" s="444">
        <f t="shared" ca="1" si="3"/>
        <v>4640428.6481701024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4640428.6481701024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19250.256053773013</v>
      </c>
      <c r="L128" s="444">
        <f t="shared" ca="1" si="3"/>
        <v>4639311.7089592963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4639311.7089592963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19245.602140394658</v>
      </c>
      <c r="L129" s="444">
        <f t="shared" ca="1" si="3"/>
        <v>4638190.1158351125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4638190.1158351125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19240.928835710558</v>
      </c>
      <c r="L130" s="444">
        <f t="shared" ca="1" si="3"/>
        <v>4637063.8494062442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4637063.8494062442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19236.236058923605</v>
      </c>
      <c r="L131" s="444">
        <f t="shared" ca="1" si="3"/>
        <v>4635932.8902005889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4635932.8902005889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19231.523728900043</v>
      </c>
      <c r="L132" s="444">
        <f t="shared" ca="1" si="3"/>
        <v>4634797.2186649097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4634797.2186649097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19226.791764168047</v>
      </c>
      <c r="L133" s="444">
        <f t="shared" ca="1" si="3"/>
        <v>4633656.815164499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4633656.815164499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19222.040082916334</v>
      </c>
      <c r="L134" s="444">
        <f t="shared" ca="1" si="3"/>
        <v>4632511.6599828368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4632511.6599828368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19217.268602992743</v>
      </c>
      <c r="L135" s="444">
        <f t="shared" ca="1" si="3"/>
        <v>4631361.7333212504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4631361.7333212504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19212.477241902798</v>
      </c>
      <c r="L136" s="444">
        <f t="shared" ca="1" si="3"/>
        <v>4630207.0152985742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4630207.0152985742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19207.665916808313</v>
      </c>
      <c r="L137" s="444">
        <f t="shared" ca="1" si="3"/>
        <v>4629047.4859508034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4629047.4859508034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19202.834544525937</v>
      </c>
      <c r="L138" s="444">
        <f t="shared" ca="1" si="3"/>
        <v>4627883.1252307501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4627883.1252307501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19197.983041525713</v>
      </c>
      <c r="L139" s="444">
        <f t="shared" ca="1" si="3"/>
        <v>4626713.9130076971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4626713.9130076971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19193.111323929661</v>
      </c>
      <c r="L140" s="444">
        <f t="shared" ca="1" si="3"/>
        <v>4625539.8290670477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4625539.8290670477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19188.219307510288</v>
      </c>
      <c r="L141" s="444">
        <f t="shared" ca="1" si="3"/>
        <v>4624360.8531099791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4624360.8531099791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19183.306907689166</v>
      </c>
      <c r="L142" s="444">
        <f t="shared" ca="1" si="3"/>
        <v>4623176.9647530895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4623176.9647530895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19178.374039535462</v>
      </c>
      <c r="L143" s="444">
        <f t="shared" ca="1" si="3"/>
        <v>4621988.1435280461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4621988.1435280461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19173.420617764448</v>
      </c>
      <c r="L144" s="444">
        <f t="shared" ca="1" si="3"/>
        <v>4620794.3688812321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4620794.3688812321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19168.446556736057</v>
      </c>
      <c r="L145" s="444">
        <f t="shared" ca="1" si="3"/>
        <v>4619595.6201733891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4619595.6201733891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19163.451770453376</v>
      </c>
      <c r="L146" s="444">
        <f t="shared" ca="1" si="3"/>
        <v>4618391.876679264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4618391.876679264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19158.436172561189</v>
      </c>
      <c r="L147" s="444">
        <f t="shared" ca="1" si="3"/>
        <v>4617183.117587246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4617183.117587246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19153.399676344445</v>
      </c>
      <c r="L148" s="444">
        <f t="shared" ca="1" si="3"/>
        <v>4615969.3219990116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4615969.3219990116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19148.342194726803</v>
      </c>
      <c r="L149" s="444">
        <f t="shared" ca="1" si="3"/>
        <v>4614750.4689291595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4614750.4689291595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19143.263640269084</v>
      </c>
      <c r="L150" s="444">
        <f t="shared" ca="1" si="3"/>
        <v>4613526.5373048494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4613526.5373048494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19138.163925167795</v>
      </c>
      <c r="L151" s="444">
        <f t="shared" ca="1" si="3"/>
        <v>4612297.5059654387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4612297.5059654387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19133.042961253581</v>
      </c>
      <c r="L152" s="444">
        <f t="shared" ca="1" si="3"/>
        <v>4611063.3536621137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4611063.3536621137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19127.900659989729</v>
      </c>
      <c r="L153" s="444">
        <f t="shared" ca="1" si="3"/>
        <v>4609824.0590575244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4609824.0590575244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19122.736932470605</v>
      </c>
      <c r="L154" s="444">
        <f t="shared" ca="1" si="3"/>
        <v>4608579.6007254161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4608579.6007254161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19117.551689420154</v>
      </c>
      <c r="L155" s="444">
        <f t="shared" ca="1" si="3"/>
        <v>4607329.9571502572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4607329.9571502572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19112.344841190326</v>
      </c>
      <c r="L156" s="444">
        <f t="shared" ca="1" si="3"/>
        <v>4606075.106726869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4606075.106726869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19107.116297759541</v>
      </c>
      <c r="L157" s="444">
        <f t="shared" ca="1" si="3"/>
        <v>4604815.0277600493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4604815.0277600493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19101.865968731126</v>
      </c>
      <c r="L158" s="444">
        <f t="shared" ca="1" si="3"/>
        <v>4603549.6984642018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4603549.6984642018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19096.593763331763</v>
      </c>
      <c r="L159" s="444">
        <f t="shared" ca="1" si="3"/>
        <v>4602279.0969629548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4602279.0969629548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19091.299590409901</v>
      </c>
      <c r="L160" s="444">
        <f t="shared" ca="1" si="3"/>
        <v>4601003.2012887858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4601003.2012887858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19085.983358434194</v>
      </c>
      <c r="L161" s="444">
        <f t="shared" ca="1" si="3"/>
        <v>4599721.9893826414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4599721.9893826414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19080.644975491927</v>
      </c>
      <c r="L162" s="444">
        <f t="shared" ca="1" si="3"/>
        <v>4598435.4390935544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4598435.4390935544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19075.284349287398</v>
      </c>
      <c r="L163" s="444">
        <f t="shared" ca="1" si="3"/>
        <v>4597143.5281782635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4597143.5281782635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19069.901387140351</v>
      </c>
      <c r="L164" s="444">
        <f t="shared" ca="1" si="3"/>
        <v>4595846.2343008248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4595846.2343008248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19064.495995984358</v>
      </c>
      <c r="L165" s="444">
        <f t="shared" ca="1" si="3"/>
        <v>4594543.5350322304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4594543.5350322304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19059.068082365215</v>
      </c>
      <c r="L166" s="444">
        <f t="shared" ca="1" si="3"/>
        <v>4593235.4078500168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4593235.4078500168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19053.617552439326</v>
      </c>
      <c r="L167" s="444">
        <f t="shared" ca="1" si="3"/>
        <v>4591921.8301378777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4591921.8301378777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19048.144311972079</v>
      </c>
      <c r="L168" s="444">
        <f t="shared" ca="1" si="3"/>
        <v>4590602.7791852709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4590602.7791852709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19042.648266336219</v>
      </c>
      <c r="L169" s="444">
        <f t="shared" ca="1" si="3"/>
        <v>4589278.232187028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4589278.232187028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19037.129320510205</v>
      </c>
      <c r="L170" s="444">
        <f t="shared" ca="1" si="3"/>
        <v>4587948.1662429599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4587948.1662429599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19031.587379076587</v>
      </c>
      <c r="L171" s="444">
        <f t="shared" ca="1" si="3"/>
        <v>4586612.5583574576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4586612.5583574576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19026.022346220328</v>
      </c>
      <c r="L172" s="444">
        <f t="shared" ca="1" si="3"/>
        <v>4585271.3854390988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4585271.3854390988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19020.434125727166</v>
      </c>
      <c r="L173" s="444">
        <f t="shared" ca="1" si="3"/>
        <v>4583924.6243002471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4583924.6243002471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19014.822620981951</v>
      </c>
      <c r="L174" s="444">
        <f t="shared" ca="1" si="3"/>
        <v>4582572.2516566506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4582572.2516566506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19009.187734966967</v>
      </c>
      <c r="L175" s="444">
        <f t="shared" ca="1" si="3"/>
        <v>4581214.2441270389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4581214.2441270389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19003.52937026025</v>
      </c>
      <c r="L176" s="444">
        <f t="shared" ca="1" si="3"/>
        <v>4579850.5782327205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4579850.5782327205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18997.847429033922</v>
      </c>
      <c r="L177" s="444">
        <f t="shared" ca="1" si="3"/>
        <v>4578481.230397176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4578481.230397176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18992.141813052487</v>
      </c>
      <c r="L178" s="444">
        <f t="shared" ca="1" si="3"/>
        <v>4577106.17694565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4577106.17694565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18986.412423671129</v>
      </c>
      <c r="L179" s="444">
        <f t="shared" ca="1" si="3"/>
        <v>4575725.3941047424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4575725.3941047424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18980.659161834014</v>
      </c>
      <c r="L180" s="444">
        <f t="shared" ca="1" si="3"/>
        <v>4574338.8580019977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4574338.8580019977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18974.88192807258</v>
      </c>
      <c r="L181" s="444">
        <f t="shared" ca="1" si="3"/>
        <v>4572946.5446654912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4572946.5446654912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18969.080622503803</v>
      </c>
      <c r="L182" s="444">
        <f t="shared" ca="1" si="3"/>
        <v>4571548.4300234159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4571548.4300234159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18963.255144828487</v>
      </c>
      <c r="L183" s="444">
        <f t="shared" ca="1" si="3"/>
        <v>4570144.4899036661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4570144.4899036661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18957.405394329529</v>
      </c>
      <c r="L184" s="444">
        <f t="shared" ca="1" si="3"/>
        <v>4568734.700033417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4568734.700033417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18951.53126987016</v>
      </c>
      <c r="L185" s="444">
        <f t="shared" ca="1" si="3"/>
        <v>4567319.0360387079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4567319.0360387079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18945.632669892206</v>
      </c>
      <c r="L186" s="444">
        <f t="shared" ca="1" si="3"/>
        <v>4565897.4734440213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4565897.4734440213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18939.709492414342</v>
      </c>
      <c r="L187" s="444">
        <f t="shared" ca="1" si="3"/>
        <v>4564469.9876718568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4564469.9876718568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18933.761635030325</v>
      </c>
      <c r="L188" s="444">
        <f t="shared" ca="1" si="3"/>
        <v>4563036.5540423086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4563036.5540423086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18927.788994907209</v>
      </c>
      <c r="L189" s="444">
        <f t="shared" ca="1" si="3"/>
        <v>4561597.1477726372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4561597.1477726372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18921.791468783576</v>
      </c>
      <c r="L190" s="444">
        <f t="shared" ca="1" si="3"/>
        <v>4560151.7439768417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4560151.7439768417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18915.768952967763</v>
      </c>
      <c r="L191" s="444">
        <f t="shared" ca="1" si="3"/>
        <v>4558700.3176652305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4558700.3176652305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18909.721343336048</v>
      </c>
      <c r="L192" s="444">
        <f t="shared" ca="1" si="3"/>
        <v>4557242.8437439874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4557242.8437439874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18903.648535330867</v>
      </c>
      <c r="L193" s="444">
        <f t="shared" ca="1" si="3"/>
        <v>4555779.2970147394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4555779.2970147394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18897.550423959001</v>
      </c>
      <c r="L194" s="444">
        <f t="shared" ca="1" si="3"/>
        <v>4554309.6521741198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4554309.6521741198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18891.426903789754</v>
      </c>
      <c r="L195" s="444">
        <f t="shared" ca="1" si="3"/>
        <v>4552833.8838133309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4552833.8838133309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18885.277868953133</v>
      </c>
      <c r="L196" s="444">
        <f t="shared" ca="1" si="3"/>
        <v>4551351.9664177056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4551351.9664177056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18879.103213138027</v>
      </c>
      <c r="L197" s="444">
        <f t="shared" ca="1" si="3"/>
        <v>4549863.8743662648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4549863.8743662648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18872.902829590359</v>
      </c>
      <c r="L198" s="444">
        <f t="shared" ca="1" si="3"/>
        <v>4548369.5819312762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4548369.5819312762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18866.676611111237</v>
      </c>
      <c r="L199" s="444">
        <f t="shared" ca="1" si="3"/>
        <v>4546869.0632778089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4546869.0632778089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18860.424450055125</v>
      </c>
      <c r="L200" s="444">
        <f t="shared" ca="1" si="3"/>
        <v>4545362.2924632849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4545362.2924632849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18854.146238327943</v>
      </c>
      <c r="L201" s="444">
        <f t="shared" ca="1" si="3"/>
        <v>4543849.2434370341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4543849.2434370341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18847.841867385228</v>
      </c>
      <c r="L202" s="444">
        <f t="shared" ca="1" si="3"/>
        <v>4542329.8900398407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4542329.8900398407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18841.511228230258</v>
      </c>
      <c r="L203" s="444">
        <f t="shared" ca="1" si="3"/>
        <v>4540804.2060034918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4540804.2060034918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18835.154211412137</v>
      </c>
      <c r="L204" s="444">
        <f t="shared" ca="1" si="3"/>
        <v>4539272.1649503252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4539272.1649503252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18828.770707023941</v>
      </c>
      <c r="L205" s="444">
        <f t="shared" ca="1" si="3"/>
        <v>4537733.7403927706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4537733.7403927706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18822.3606047008</v>
      </c>
      <c r="L206" s="444">
        <f t="shared" ca="1" si="3"/>
        <v>4536188.9057328925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4536188.9057328925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18815.923793617974</v>
      </c>
      <c r="L207" s="444">
        <f t="shared" ca="1" si="3"/>
        <v>4534637.6342619313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4534637.6342619313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18809.460162488969</v>
      </c>
      <c r="L208" s="444">
        <f t="shared" ca="1" si="3"/>
        <v>4533079.8991598412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4533079.8991598412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18802.969599563592</v>
      </c>
      <c r="L209" s="444">
        <f t="shared" ca="1" si="3"/>
        <v>4531515.6734948261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4531515.6734948261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18796.451992626029</v>
      </c>
      <c r="L210" s="444">
        <f t="shared" ca="1" si="3"/>
        <v>4529944.9302228736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4529944.9302228736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18789.907228992895</v>
      </c>
      <c r="L211" s="444">
        <f t="shared" ca="1" si="3"/>
        <v>4528367.642187288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4528367.642187288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18783.335195511288</v>
      </c>
      <c r="L212" s="444">
        <f t="shared" ca="1" si="3"/>
        <v>4526783.7821182208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4526783.7821182208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18776.735778556842</v>
      </c>
      <c r="L213" s="444">
        <f t="shared" ca="1" si="3"/>
        <v>4525193.3226321992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4525193.3226321992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18770.10886403175</v>
      </c>
      <c r="L214" s="444">
        <f t="shared" ca="1" si="3"/>
        <v>4523596.2362316521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4523596.2362316521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18763.454337362804</v>
      </c>
      <c r="L215" s="444">
        <f t="shared" ca="1" si="3"/>
        <v>4521992.4953044364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4521992.4953044364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18756.772083499407</v>
      </c>
      <c r="L216" s="444">
        <f t="shared" ca="1" si="3"/>
        <v>4520382.0721233571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4520382.0721233571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18750.061986911576</v>
      </c>
      <c r="L217" s="444">
        <f t="shared" ca="1" si="3"/>
        <v>4518764.9388456903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4518764.9388456903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18743.323931587965</v>
      </c>
      <c r="L218" s="444">
        <f t="shared" ca="1" si="3"/>
        <v>4517141.0675126994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4517141.0675126994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18736.557801033836</v>
      </c>
      <c r="L219" s="444">
        <f t="shared" ca="1" si="3"/>
        <v>4515510.4300491549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4515510.4300491549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18729.763478269066</v>
      </c>
      <c r="L220" s="444">
        <f t="shared" ca="1" si="3"/>
        <v>4513872.998262845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4513872.998262845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18722.94084582611</v>
      </c>
      <c r="L221" s="444">
        <f t="shared" ca="1" si="3"/>
        <v>4512228.7438440919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4512228.7438440919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18716.089785747972</v>
      </c>
      <c r="L222" s="444">
        <f t="shared" ca="1" si="3"/>
        <v>4510577.6383652613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4510577.6383652613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18709.210179586178</v>
      </c>
      <c r="L223" s="444">
        <f t="shared" ca="1" si="3"/>
        <v>4508919.6532802684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4508919.6532802684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18702.301908398706</v>
      </c>
      <c r="L224" s="444">
        <f t="shared" ca="1" si="3"/>
        <v>4507254.7599240886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4507254.7599240886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18695.364852747956</v>
      </c>
      <c r="L225" s="444">
        <f t="shared" ca="1" si="3"/>
        <v>4505582.9295122577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4505582.9295122577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18688.39889269866</v>
      </c>
      <c r="L226" s="444">
        <f t="shared" ca="1" si="3"/>
        <v>4503904.1331403777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4503904.1331403777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18681.403907815828</v>
      </c>
      <c r="L227" s="444">
        <f t="shared" ca="1" si="3"/>
        <v>4502218.3417836148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4502218.3417836148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18674.379777162649</v>
      </c>
      <c r="L228" s="444">
        <f t="shared" ca="1" si="3"/>
        <v>4500525.5262961984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4500525.5262961984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18667.326379298414</v>
      </c>
      <c r="L229" s="444">
        <f t="shared" ca="1" si="3"/>
        <v>4498825.6574109178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4498825.6574109178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18660.243592276413</v>
      </c>
      <c r="L230" s="444">
        <f t="shared" ca="1" si="3"/>
        <v>4497118.7057386152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4497118.7057386152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18653.131293641818</v>
      </c>
      <c r="L231" s="444">
        <f t="shared" ca="1" si="3"/>
        <v>4495404.6417676779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4495404.6417676779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18645.989360429579</v>
      </c>
      <c r="L232" s="444">
        <f t="shared" ca="1" si="3"/>
        <v>4493683.4358635284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4493683.4358635284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18638.81766916229</v>
      </c>
      <c r="L233" s="444">
        <f t="shared" ca="1" si="3"/>
        <v>4491955.0582681121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4491955.0582681121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18631.616095848054</v>
      </c>
      <c r="L234" s="444">
        <f t="shared" ca="1" si="3"/>
        <v>4490219.4790993817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4490219.4790993817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18624.384515978345</v>
      </c>
      <c r="L235" s="444">
        <f t="shared" ca="1" si="3"/>
        <v>4488476.6683507813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4488476.6683507813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18617.122804525843</v>
      </c>
      <c r="L236" s="444">
        <f t="shared" ca="1" si="3"/>
        <v>4486726.5958907288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4486726.5958907288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18609.830835942292</v>
      </c>
      <c r="L237" s="444">
        <f t="shared" ca="1" si="3"/>
        <v>4484969.2314620921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4484969.2314620921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18602.508484156304</v>
      </c>
      <c r="L238" s="444">
        <f t="shared" ca="1" si="3"/>
        <v>4483204.5446816692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4483204.5446816692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18595.155622571208</v>
      </c>
      <c r="L239" s="444">
        <f t="shared" ca="1" si="3"/>
        <v>4481432.5050396612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4481432.5050396612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18587.772124062842</v>
      </c>
      <c r="L240" s="444">
        <f t="shared" ca="1" si="3"/>
        <v>4479653.0818991456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4479653.0818991456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18580.357860977361</v>
      </c>
      <c r="L241" s="444">
        <f t="shared" ca="1" si="3"/>
        <v>4477866.2444955446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4477866.2444955446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18572.912705129023</v>
      </c>
      <c r="L242" s="444">
        <f t="shared" ca="1" si="3"/>
        <v>4476071.9619360948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4476071.9619360948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18565.436527797981</v>
      </c>
      <c r="L243" s="444">
        <f t="shared" ca="1" si="3"/>
        <v>4474270.203199314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4474270.203199314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18557.929199728063</v>
      </c>
      <c r="L244" s="444">
        <f t="shared" ca="1" si="3"/>
        <v>4472460.9371344633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4472460.9371344633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18550.39059112452</v>
      </c>
      <c r="L245" s="444">
        <f t="shared" ca="1" si="3"/>
        <v>4470644.1324610086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4470644.1324610086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18542.820571651791</v>
      </c>
      <c r="L246" s="444">
        <f t="shared" ca="1" si="3"/>
        <v>4468819.7577680815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4468819.7577680815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18535.219010431261</v>
      </c>
      <c r="L247" s="444">
        <f t="shared" ca="1" si="3"/>
        <v>4466987.781513934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4466987.781513934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18527.585776038981</v>
      </c>
      <c r="L248" s="444">
        <f t="shared" ca="1" si="3"/>
        <v>4465148.1720253946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4465148.1720253946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18519.920736503398</v>
      </c>
      <c r="L249" s="444">
        <f t="shared" ca="1" si="3"/>
        <v>4463300.8974973196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4463300.8974973196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18512.223759303088</v>
      </c>
      <c r="L250" s="444">
        <f t="shared" ca="1" si="3"/>
        <v>4461445.9259920437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4461445.9259920437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18504.494711364438</v>
      </c>
      <c r="L251" s="444">
        <f t="shared" ca="1" si="3"/>
        <v>4459583.2254388295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4459583.2254388295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18496.733459059378</v>
      </c>
      <c r="L252" s="444">
        <f t="shared" ca="1" si="3"/>
        <v>4457712.7636333099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4457712.7636333099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18488.939868203044</v>
      </c>
      <c r="L253" s="444">
        <f t="shared" ca="1" si="3"/>
        <v>4455834.5082369344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4455834.5082369344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18481.113804051482</v>
      </c>
      <c r="L254" s="444">
        <f t="shared" ca="1" si="3"/>
        <v>4453948.4267764073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4453948.4267764073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18473.255131299284</v>
      </c>
      <c r="L255" s="444">
        <f t="shared" ca="1" si="3"/>
        <v>4452054.4866431281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4452054.4866431281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18465.363714077288</v>
      </c>
      <c r="L256" s="444">
        <f t="shared" ca="1" si="3"/>
        <v>4450152.6550926268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4450152.6550926268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18457.439415950201</v>
      </c>
      <c r="L257" s="444">
        <f t="shared" ca="1" si="3"/>
        <v>4448242.8992439983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4448242.8992439983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18449.482099914247</v>
      </c>
      <c r="L258" s="444">
        <f t="shared" ca="1" si="3"/>
        <v>4446325.1860793335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4446325.1860793335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18441.491628394811</v>
      </c>
      <c r="L259" s="444">
        <f t="shared" ca="1" si="3"/>
        <v>4444399.4824431492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4444399.4824431492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18433.467863244045</v>
      </c>
      <c r="L260" s="444">
        <f t="shared" ca="1" si="3"/>
        <v>4442465.7550418144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4442465.7550418144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18425.41066573848</v>
      </c>
      <c r="L261" s="444">
        <f t="shared" ca="1" si="3"/>
        <v>4440523.970442974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4440523.970442974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18417.319896576646</v>
      </c>
      <c r="L262" s="444">
        <f t="shared" ca="1" si="3"/>
        <v>4438574.0950749721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4438574.0950749721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18409.195415876638</v>
      </c>
      <c r="L263" s="444">
        <f t="shared" ref="L263:L517" ca="1" si="28">I263-J263+K263</f>
        <v>4436616.0952262701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4436616.0952262701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18401.037083173713</v>
      </c>
      <c r="L264" s="444">
        <f t="shared" ca="1" si="28"/>
        <v>4434649.9370448655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4434649.9370448655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18392.844757417861</v>
      </c>
      <c r="L265" s="444">
        <f t="shared" ca="1" si="28"/>
        <v>4432675.5865377048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4432675.5865377048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18384.618296971359</v>
      </c>
      <c r="L266" s="444">
        <f t="shared" ca="1" si="28"/>
        <v>4430693.0095700976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4430693.0095700976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18376.357559606327</v>
      </c>
      <c r="L267" s="444">
        <f t="shared" ca="1" si="28"/>
        <v>4428702.1718651252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4428702.1718651252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18368.062402502277</v>
      </c>
      <c r="L268" s="444">
        <f t="shared" ca="1" si="28"/>
        <v>4426703.039003049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4426703.039003049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18359.732682243626</v>
      </c>
      <c r="L269" s="444">
        <f t="shared" ca="1" si="28"/>
        <v>4424695.5764207141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4424695.5764207141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18351.368254817229</v>
      </c>
      <c r="L270" s="444">
        <f t="shared" ca="1" si="28"/>
        <v>4422679.7494109524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4422679.7494109524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18342.968975609889</v>
      </c>
      <c r="L271" s="444">
        <f t="shared" ca="1" si="28"/>
        <v>4420655.5231219837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4420655.5231219837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18334.534699405853</v>
      </c>
      <c r="L272" s="444">
        <f t="shared" ca="1" si="28"/>
        <v>4418622.8625568105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4418622.8625568105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18326.065280384297</v>
      </c>
      <c r="L273" s="444">
        <f t="shared" ca="1" si="28"/>
        <v>4416581.7325726161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4416581.7325726161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18317.560572116821</v>
      </c>
      <c r="L274" s="444">
        <f t="shared" ca="1" si="28"/>
        <v>4414532.0978801539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4414532.0978801539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18309.020427564898</v>
      </c>
      <c r="L275" s="444">
        <f t="shared" ca="1" si="28"/>
        <v>4412473.9230431402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4412473.9230431402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18300.444699077339</v>
      </c>
      <c r="L276" s="444">
        <f t="shared" ca="1" si="28"/>
        <v>4410407.1724776383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4410407.1724776383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18291.83323838775</v>
      </c>
      <c r="L277" s="444">
        <f t="shared" ca="1" si="28"/>
        <v>4408331.810451447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4408331.810451447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18283.185896611951</v>
      </c>
      <c r="L278" s="444">
        <f t="shared" ca="1" si="28"/>
        <v>4406247.80108348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4406247.80108348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18274.502524245421</v>
      </c>
      <c r="L279" s="444">
        <f t="shared" ca="1" si="28"/>
        <v>4404155.1083431467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4404155.1083431467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18265.782971160701</v>
      </c>
      <c r="L280" s="444">
        <f t="shared" ca="1" si="28"/>
        <v>4402053.6960497284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4402053.6960497284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18257.02708660479</v>
      </c>
      <c r="L281" s="444">
        <f t="shared" ca="1" si="28"/>
        <v>4399943.527871754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4399943.527871754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18248.234719196564</v>
      </c>
      <c r="L282" s="444">
        <f t="shared" ca="1" si="28"/>
        <v>4397824.5673263716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4397824.5673263716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18239.405716924135</v>
      </c>
      <c r="L283" s="444">
        <f t="shared" ca="1" si="28"/>
        <v>4395696.7777787168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4395696.7777787168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18230.539927142243</v>
      </c>
      <c r="L284" s="444">
        <f t="shared" ca="1" si="28"/>
        <v>4393560.1224412806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4393560.1224412806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18221.637196569591</v>
      </c>
      <c r="L285" s="444">
        <f t="shared" ca="1" si="28"/>
        <v>4391414.5643732715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4391414.5643732715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18212.69737128622</v>
      </c>
      <c r="L286" s="444">
        <f t="shared" ca="1" si="28"/>
        <v>4389260.0664799791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4389260.0664799791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18203.720296730833</v>
      </c>
      <c r="L287" s="444">
        <f t="shared" ca="1" si="28"/>
        <v>4387096.5915121315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4387096.5915121315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18194.705817698137</v>
      </c>
      <c r="L288" s="444">
        <f t="shared" ca="1" si="28"/>
        <v>4384924.1020652512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4384924.1020652512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18185.653778336135</v>
      </c>
      <c r="L289" s="444">
        <f t="shared" ca="1" si="28"/>
        <v>4382742.5605790084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4382742.5605790084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18176.564022143455</v>
      </c>
      <c r="L290" s="444">
        <f t="shared" ca="1" si="28"/>
        <v>4380551.929336573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4380551.929336573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18167.436391966643</v>
      </c>
      <c r="L291" s="444">
        <f t="shared" ca="1" si="28"/>
        <v>4378352.1704639606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4378352.1704639606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18158.270729997424</v>
      </c>
      <c r="L292" s="444">
        <f t="shared" ca="1" si="28"/>
        <v>4376143.245929379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4376143.245929379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18149.066877770001</v>
      </c>
      <c r="L293" s="444">
        <f t="shared" ca="1" si="28"/>
        <v>4373925.1175425705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4373925.1175425705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18139.8246761583</v>
      </c>
      <c r="L294" s="444">
        <f t="shared" ca="1" si="28"/>
        <v>4371697.7469541496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4371697.7469541496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18130.54396537321</v>
      </c>
      <c r="L295" s="444">
        <f t="shared" ca="1" si="28"/>
        <v>4369461.095654944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4369461.095654944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18121.224584959855</v>
      </c>
      <c r="L296" s="444">
        <f t="shared" ca="1" si="28"/>
        <v>4367215.1249753246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4367215.1249753246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18111.866373794775</v>
      </c>
      <c r="L297" s="444">
        <f t="shared" ca="1" si="28"/>
        <v>4364959.7960845409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4364959.7960845409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18102.469170083175</v>
      </c>
      <c r="L298" s="444">
        <f t="shared" ca="1" si="28"/>
        <v>4362695.0699900454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4362695.0699900454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18093.032811356112</v>
      </c>
      <c r="L299" s="444">
        <f t="shared" ca="1" si="28"/>
        <v>4360420.9075368224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4360420.9075368224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18083.557134467683</v>
      </c>
      <c r="L300" s="444">
        <f t="shared" ca="1" si="28"/>
        <v>4358137.2694067117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4358137.2694067117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18074.041975592219</v>
      </c>
      <c r="L301" s="444">
        <f t="shared" ca="1" si="28"/>
        <v>4355844.1161177251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4355844.1161177251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18064.487170221444</v>
      </c>
      <c r="L302" s="444">
        <f t="shared" ca="1" si="28"/>
        <v>4353541.4080233676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4353541.4080233676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18054.892553161619</v>
      </c>
      <c r="L303" s="444">
        <f t="shared" ca="1" si="28"/>
        <v>4351229.1053119507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4351229.1053119507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18045.257958530718</v>
      </c>
      <c r="L304" s="444">
        <f t="shared" ca="1" si="28"/>
        <v>4348907.1680059023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4348907.1680059023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18035.583219755514</v>
      </c>
      <c r="L305" s="444">
        <f t="shared" ca="1" si="28"/>
        <v>4346575.555961079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4346575.555961079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18025.868169568752</v>
      </c>
      <c r="L306" s="444">
        <f t="shared" ca="1" si="28"/>
        <v>4344234.2288660686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4344234.2288660686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18016.112640006206</v>
      </c>
      <c r="L307" s="444">
        <f t="shared" ca="1" si="28"/>
        <v>4341883.1462414963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4341883.1462414963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18006.316462403822</v>
      </c>
      <c r="L308" s="444">
        <f t="shared" ca="1" si="28"/>
        <v>4339522.2674393216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4339522.2674393216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17996.479467394762</v>
      </c>
      <c r="L309" s="444">
        <f t="shared" ca="1" si="28"/>
        <v>4337151.5516421376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4337151.5516421376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17986.601484906496</v>
      </c>
      <c r="L310" s="444">
        <f t="shared" ca="1" si="28"/>
        <v>4334770.9578624656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4334770.9578624656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17976.68234415786</v>
      </c>
      <c r="L311" s="444">
        <f t="shared" ca="1" si="28"/>
        <v>4332380.444942045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4332380.444942045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17966.721873656108</v>
      </c>
      <c r="L312" s="444">
        <f t="shared" ca="1" si="28"/>
        <v>4329979.9715511221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4329979.9715511221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17956.71990119393</v>
      </c>
      <c r="L313" s="444">
        <f t="shared" ca="1" si="28"/>
        <v>4327569.4961877372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4327569.4961877372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17946.676253846494</v>
      </c>
      <c r="L314" s="444">
        <f t="shared" ca="1" si="28"/>
        <v>4325148.9771770053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4325148.9771770053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17936.590757968443</v>
      </c>
      <c r="L315" s="444">
        <f t="shared" ca="1" si="28"/>
        <v>4322718.3726703953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4322718.3726703953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17926.463239190904</v>
      </c>
      <c r="L316" s="444">
        <f t="shared" ca="1" si="28"/>
        <v>4320277.6406450076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4320277.6406450076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17916.293522418455</v>
      </c>
      <c r="L317" s="444">
        <f t="shared" ca="1" si="28"/>
        <v>4317826.7389028473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4317826.7389028473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17906.081431826118</v>
      </c>
      <c r="L318" s="444">
        <f t="shared" ca="1" si="28"/>
        <v>4315365.6250700951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4315365.6250700951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17895.826790856318</v>
      </c>
      <c r="L319" s="444">
        <f t="shared" ca="1" si="28"/>
        <v>4312894.2565963725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4312894.2565963725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17885.529422215808</v>
      </c>
      <c r="L320" s="444">
        <f t="shared" ca="1" si="28"/>
        <v>4310412.5907540098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4310412.5907540098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17875.189147872628</v>
      </c>
      <c r="L321" s="444">
        <f t="shared" ca="1" si="28"/>
        <v>4307920.5846373038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4307920.5846373038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17864.805789053022</v>
      </c>
      <c r="L322" s="444">
        <f t="shared" ca="1" si="28"/>
        <v>4305418.1951617785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4305418.1951617785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17854.37916623833</v>
      </c>
      <c r="L323" s="444">
        <f t="shared" ca="1" si="28"/>
        <v>4302905.3790634377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4302905.3790634377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17843.909099161912</v>
      </c>
      <c r="L324" s="444">
        <f t="shared" ca="1" si="28"/>
        <v>4300382.0928980205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4300382.0928980205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17833.395406806008</v>
      </c>
      <c r="L325" s="444">
        <f t="shared" ca="1" si="28"/>
        <v>4297848.2930402476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4297848.2930402476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17822.837907398622</v>
      </c>
      <c r="L326" s="444">
        <f t="shared" ca="1" si="28"/>
        <v>4295303.9356830679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4295303.9356830679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17812.236418410372</v>
      </c>
      <c r="L327" s="444">
        <f t="shared" ca="1" si="28"/>
        <v>4292748.9768368993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4292748.9768368993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17801.590756551333</v>
      </c>
      <c r="L328" s="444">
        <f t="shared" ca="1" si="28"/>
        <v>4290183.3723288719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4290183.3723288719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17790.900737767886</v>
      </c>
      <c r="L329" s="444">
        <f t="shared" ca="1" si="28"/>
        <v>4287607.0778020611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4287607.0778020611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17780.166177239509</v>
      </c>
      <c r="L330" s="444">
        <f t="shared" ca="1" si="28"/>
        <v>4285020.0487147216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4285020.0487147216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17769.386889375593</v>
      </c>
      <c r="L331" s="444">
        <f t="shared" ca="1" si="28"/>
        <v>4282422.2403395185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4282422.2403395185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17758.562687812249</v>
      </c>
      <c r="L332" s="444">
        <f t="shared" ca="1" si="28"/>
        <v>4279813.6077627521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4279813.6077627521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17747.693385409057</v>
      </c>
      <c r="L333" s="444">
        <f t="shared" ca="1" si="28"/>
        <v>4277194.1058835825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4277194.1058835825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17736.778794245849</v>
      </c>
      <c r="L334" s="444">
        <f t="shared" ca="1" si="28"/>
        <v>4274563.6894132495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4274563.6894132495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17725.818725619461</v>
      </c>
      <c r="L335" s="444">
        <f t="shared" ca="1" si="28"/>
        <v>4271922.3128742902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4271922.3128742902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17714.812990040464</v>
      </c>
      <c r="L336" s="444">
        <f t="shared" ca="1" si="28"/>
        <v>4269269.9305997519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4269269.9305997519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17703.761397229886</v>
      </c>
      <c r="L337" s="444">
        <f t="shared" ca="1" si="28"/>
        <v>4266606.4967324026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4266606.4967324026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17692.663756115933</v>
      </c>
      <c r="L338" s="444">
        <f t="shared" ca="1" si="28"/>
        <v>4263931.9652239401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4263931.9652239401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17681.519874830672</v>
      </c>
      <c r="L339" s="444">
        <f t="shared" ca="1" si="28"/>
        <v>4261246.289834192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4261246.289834192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17670.329560706723</v>
      </c>
      <c r="L340" s="444">
        <f t="shared" ca="1" si="28"/>
        <v>4258549.4241303196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4258549.4241303196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17659.092620273921</v>
      </c>
      <c r="L341" s="444">
        <f t="shared" ca="1" si="28"/>
        <v>4255841.3214860149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4255841.3214860149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17647.808859255983</v>
      </c>
      <c r="L342" s="444">
        <f t="shared" ca="1" si="28"/>
        <v>4253121.9350806922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4253121.9350806922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17636.478082567141</v>
      </c>
      <c r="L343" s="444">
        <f t="shared" ca="1" si="28"/>
        <v>4250391.2178986808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4250391.2178986808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17625.100094308757</v>
      </c>
      <c r="L344" s="444">
        <f t="shared" ca="1" si="28"/>
        <v>4247649.1227284111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4247649.1227284111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17613.674697765968</v>
      </c>
      <c r="L345" s="444">
        <f t="shared" ca="1" si="28"/>
        <v>4244895.6021615984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4244895.6021615984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17602.201695404248</v>
      </c>
      <c r="L346" s="444">
        <f t="shared" ca="1" si="28"/>
        <v>4242130.6085924236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4242130.6085924236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17590.68088886602</v>
      </c>
      <c r="L347" s="444">
        <f t="shared" ca="1" si="28"/>
        <v>4239354.0942167109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4239354.0942167109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17579.112078967217</v>
      </c>
      <c r="L348" s="444">
        <f t="shared" ca="1" si="28"/>
        <v>4236566.0110310996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4236566.0110310996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17567.495065693838</v>
      </c>
      <c r="L349" s="444">
        <f t="shared" ca="1" si="28"/>
        <v>4233766.3108322145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4233766.3108322145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17555.829648198483</v>
      </c>
      <c r="L350" s="444">
        <f t="shared" ca="1" si="28"/>
        <v>4230954.9452158343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4230954.9452158343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17544.115624796897</v>
      </c>
      <c r="L351" s="444">
        <f t="shared" ca="1" si="28"/>
        <v>4228131.8655760521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4228131.8655760521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17532.352792964473</v>
      </c>
      <c r="L352" s="444">
        <f t="shared" ca="1" si="28"/>
        <v>4225297.0231044376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4225297.0231044376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17520.540949332746</v>
      </c>
      <c r="L353" s="444">
        <f t="shared" ca="1" si="28"/>
        <v>4222450.3687891914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4222450.3687891914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17508.679889685885</v>
      </c>
      <c r="L354" s="444">
        <f t="shared" ca="1" si="28"/>
        <v>4219591.853414298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4219591.853414298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17496.769408957163</v>
      </c>
      <c r="L355" s="444">
        <f t="shared" ca="1" si="28"/>
        <v>4216721.4275586763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4216721.4275586763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17484.809301225407</v>
      </c>
      <c r="L356" s="444">
        <f t="shared" ca="1" si="28"/>
        <v>4213839.041595323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4213839.041595323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17472.799359711433</v>
      </c>
      <c r="L357" s="444">
        <f t="shared" ca="1" si="28"/>
        <v>4210944.645690456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4210944.645690456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17460.739376774487</v>
      </c>
      <c r="L358" s="444">
        <f t="shared" ca="1" si="28"/>
        <v>4208038.1898026513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4208038.1898026513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17448.629143908634</v>
      </c>
      <c r="L359" s="444">
        <f t="shared" ca="1" si="28"/>
        <v>4205119.6236819811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4205119.6236819811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17436.468451739172</v>
      </c>
      <c r="L360" s="444">
        <f t="shared" ca="1" si="28"/>
        <v>4202188.8968691416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4202188.8968691416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17424.257090019011</v>
      </c>
      <c r="L361" s="444">
        <f t="shared" ca="1" si="28"/>
        <v>4199245.9586945819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4199245.9586945819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17411.994847625014</v>
      </c>
      <c r="L362" s="444">
        <f t="shared" ca="1" si="28"/>
        <v>4196290.7582776276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4196290.7582776276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17399.681512554369</v>
      </c>
      <c r="L363" s="444">
        <f t="shared" ca="1" si="28"/>
        <v>4193323.244525603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4193323.244525603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17387.316871920935</v>
      </c>
      <c r="L364" s="444">
        <f t="shared" ca="1" si="28"/>
        <v>4190343.3661329453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4190343.3661329453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17374.900711951526</v>
      </c>
      <c r="L365" s="444">
        <f t="shared" ca="1" si="28"/>
        <v>4187351.0715803178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4187351.0715803178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17362.432817982244</v>
      </c>
      <c r="L366" s="444">
        <f t="shared" ca="1" si="28"/>
        <v>4184346.309133721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4184346.309133721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17349.912974454761</v>
      </c>
      <c r="L367" s="444">
        <f t="shared" ca="1" si="28"/>
        <v>4181329.0268435972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4181329.0268435972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17337.340964912579</v>
      </c>
      <c r="L368" s="444">
        <f t="shared" ca="1" si="28"/>
        <v>4178299.1725439308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4178299.1725439308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17324.716571997298</v>
      </c>
      <c r="L369" s="444">
        <f t="shared" ca="1" si="28"/>
        <v>4175256.6938513494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4175256.6938513494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17312.039577444877</v>
      </c>
      <c r="L370" s="444">
        <f t="shared" ca="1" si="28"/>
        <v>4172201.5381642156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4172201.5381642156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17299.309762081819</v>
      </c>
      <c r="L371" s="444">
        <f t="shared" ca="1" si="28"/>
        <v>4169133.6526617184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4169133.6526617184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17286.526905821414</v>
      </c>
      <c r="L372" s="444">
        <f t="shared" ca="1" si="28"/>
        <v>4166052.9843029613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4166052.9843029613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17273.690787659925</v>
      </c>
      <c r="L373" s="444">
        <f t="shared" ca="1" si="28"/>
        <v>4162959.4798260424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4162959.4798260424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17260.801185672764</v>
      </c>
      <c r="L374" s="444">
        <f t="shared" ca="1" si="28"/>
        <v>4159853.0857471363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4159853.0857471363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17247.857877010654</v>
      </c>
      <c r="L375" s="444">
        <f t="shared" ca="1" si="28"/>
        <v>4156733.748359568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4156733.748359568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17234.860637895788</v>
      </c>
      <c r="L376" s="444">
        <f t="shared" ca="1" si="28"/>
        <v>4153601.4137328849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4153601.4137328849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17221.80924361794</v>
      </c>
      <c r="L377" s="444">
        <f t="shared" ca="1" si="28"/>
        <v>4150456.0277119242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4150456.0277119242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17208.703468530606</v>
      </c>
      <c r="L378" s="444">
        <f t="shared" ca="1" si="28"/>
        <v>4147297.5359158758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4147297.5359158758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17195.54308604707</v>
      </c>
      <c r="L379" s="444">
        <f t="shared" ca="1" si="28"/>
        <v>4144125.8837373443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4144125.8837373443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17182.327868636523</v>
      </c>
      <c r="L380" s="444">
        <f t="shared" ca="1" si="28"/>
        <v>4140941.0163414022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4140941.0163414022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17169.057587820098</v>
      </c>
      <c r="L381" s="444">
        <f t="shared" ca="1" si="28"/>
        <v>4137742.8786646435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4137742.8786646435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17155.732014166933</v>
      </c>
      <c r="L382" s="444">
        <f t="shared" ca="1" si="28"/>
        <v>4134531.4154142318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4134531.4154142318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17142.350917290223</v>
      </c>
      <c r="L383" s="444">
        <f t="shared" ca="1" si="28"/>
        <v>4131306.5710669435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4131306.5710669435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17128.914065843182</v>
      </c>
      <c r="L384" s="444">
        <f t="shared" ca="1" si="28"/>
        <v>4128068.2898682076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4128068.2898682076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17115.421227515119</v>
      </c>
      <c r="L385" s="444">
        <f t="shared" ca="1" si="28"/>
        <v>4124816.5158311441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4124816.5158311441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17101.872169027356</v>
      </c>
      <c r="L386" s="444">
        <f t="shared" ca="1" si="28"/>
        <v>4121551.1927355928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4121551.1927355928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17088.266656129228</v>
      </c>
      <c r="L387" s="444">
        <f t="shared" ca="1" si="28"/>
        <v>4118272.2641271432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4118272.2641271432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17074.604453594016</v>
      </c>
      <c r="L388" s="444">
        <f t="shared" ca="1" si="28"/>
        <v>4114979.6733161584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4114979.6733161584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17060.885325214913</v>
      </c>
      <c r="L389" s="444">
        <f t="shared" ca="1" si="28"/>
        <v>4111673.3633767944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4111673.3633767944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17047.109033800898</v>
      </c>
      <c r="L390" s="444">
        <f t="shared" ca="1" si="28"/>
        <v>4108353.2771460167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4108353.2771460167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17033.275341172659</v>
      </c>
      <c r="L391" s="444">
        <f t="shared" ca="1" si="28"/>
        <v>4105019.3572226106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4105019.3572226106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17019.384008158464</v>
      </c>
      <c r="L392" s="444">
        <f t="shared" ca="1" si="28"/>
        <v>4101671.5459661903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4101671.5459661903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17005.434794590048</v>
      </c>
      <c r="L393" s="444">
        <f t="shared" ca="1" si="28"/>
        <v>4098309.7854962014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4098309.7854962014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16991.427459298429</v>
      </c>
      <c r="L394" s="444">
        <f t="shared" ca="1" si="28"/>
        <v>4094934.0176909212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4094934.0176909212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16977.361760109761</v>
      </c>
      <c r="L395" s="444">
        <f t="shared" ca="1" si="28"/>
        <v>4091544.1841864521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4091544.1841864521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16963.237453841139</v>
      </c>
      <c r="L396" s="444">
        <f t="shared" ca="1" si="28"/>
        <v>4088140.2263757144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4088140.2263757144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16949.054296296399</v>
      </c>
      <c r="L397" s="444">
        <f t="shared" ca="1" si="28"/>
        <v>4084722.0854074322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4084722.0854074322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16934.812042261889</v>
      </c>
      <c r="L398" s="444">
        <f t="shared" ca="1" si="28"/>
        <v>4081289.7021851153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4081289.7021851153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16920.510445502234</v>
      </c>
      <c r="L399" s="444">
        <f t="shared" ca="1" si="28"/>
        <v>4077843.0173660386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4077843.0173660386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16906.149258756086</v>
      </c>
      <c r="L400" s="444">
        <f t="shared" ca="1" si="28"/>
        <v>4074381.9713602159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4074381.9713602159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16891.728233731821</v>
      </c>
      <c r="L401" s="444">
        <f t="shared" ca="1" si="28"/>
        <v>4070906.5043293689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4070906.5043293689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16877.247121103293</v>
      </c>
      <c r="L402" s="444">
        <f t="shared" ca="1" si="28"/>
        <v>4067416.5561858932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4067416.5561858932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16862.705670505478</v>
      </c>
      <c r="L403" s="444">
        <f t="shared" ca="1" si="28"/>
        <v>4063912.0665918197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4063912.0665918197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16848.103630530171</v>
      </c>
      <c r="L404" s="444">
        <f t="shared" ca="1" si="28"/>
        <v>4060392.9749577711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4060392.9749577711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16833.440748721634</v>
      </c>
      <c r="L405" s="444">
        <f t="shared" ca="1" si="28"/>
        <v>4056859.2204419142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4056859.2204419142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16818.716771572232</v>
      </c>
      <c r="L406" s="444">
        <f t="shared" ca="1" si="28"/>
        <v>4053310.7419489077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4053310.7419489077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16803.931444518035</v>
      </c>
      <c r="L407" s="444">
        <f t="shared" ca="1" si="28"/>
        <v>4049747.4781288467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4049747.4781288467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16789.084511934449</v>
      </c>
      <c r="L408" s="444">
        <f t="shared" ca="1" si="28"/>
        <v>4046169.3673762023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4046169.3673762023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16774.175717131766</v>
      </c>
      <c r="L409" s="444">
        <f t="shared" ca="1" si="28"/>
        <v>4042576.3478287552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4042576.3478287552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16759.204802350734</v>
      </c>
      <c r="L410" s="444">
        <f t="shared" ca="1" si="28"/>
        <v>4038968.357366527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4038968.357366527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16744.171508758118</v>
      </c>
      <c r="L411" s="444">
        <f t="shared" ca="1" si="28"/>
        <v>4035345.3336107065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4035345.3336107065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16729.075576442199</v>
      </c>
      <c r="L412" s="444">
        <f t="shared" ca="1" si="28"/>
        <v>4031707.21392257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4031707.21392257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16713.916744408296</v>
      </c>
      <c r="L413" s="444">
        <f t="shared" ca="1" si="28"/>
        <v>4028053.9354023994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4028053.9354023994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16698.694750574254</v>
      </c>
      <c r="L414" s="444">
        <f t="shared" ca="1" si="28"/>
        <v>4024385.434888395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4024385.434888395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16683.409331765899</v>
      </c>
      <c r="L415" s="444">
        <f t="shared" ca="1" si="28"/>
        <v>4020701.6489555822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4020701.6489555822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16668.060223712513</v>
      </c>
      <c r="L416" s="444">
        <f t="shared" ca="1" si="28"/>
        <v>4017002.513914716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4017002.513914716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16652.647161042238</v>
      </c>
      <c r="L417" s="444">
        <f t="shared" ca="1" si="28"/>
        <v>4013287.9658111795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4013287.9658111795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16637.169877277502</v>
      </c>
      <c r="L418" s="444">
        <f t="shared" ca="1" si="28"/>
        <v>4009557.9404238784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4009557.9404238784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16621.628104830415</v>
      </c>
      <c r="L419" s="444">
        <f t="shared" ca="1" si="28"/>
        <v>4005812.3732641302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4005812.3732641302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16606.021574998129</v>
      </c>
      <c r="L420" s="444">
        <f t="shared" ca="1" si="28"/>
        <v>4002051.1995745497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4002051.1995745497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16590.350017958215</v>
      </c>
      <c r="L421" s="444">
        <f t="shared" ca="1" si="28"/>
        <v>3998274.3543279292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3998274.3543279292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16574.613162763959</v>
      </c>
      <c r="L422" s="444">
        <f t="shared" ca="1" si="28"/>
        <v>3994481.7722261143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3994481.7722261143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16558.810737339732</v>
      </c>
      <c r="L423" s="444">
        <f t="shared" ca="1" si="28"/>
        <v>3990673.3876988753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3990673.3876988753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16542.942468476234</v>
      </c>
      <c r="L424" s="444">
        <f t="shared" ca="1" si="28"/>
        <v>3986849.1349027725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3986849.1349027725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16527.00808182581</v>
      </c>
      <c r="L425" s="444">
        <f t="shared" ca="1" si="28"/>
        <v>3983008.9477200196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3983008.9477200196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16511.007301897669</v>
      </c>
      <c r="L426" s="444">
        <f t="shared" ca="1" si="28"/>
        <v>3979152.7597573386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3979152.7597573386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16494.939852053165</v>
      </c>
      <c r="L427" s="444">
        <f t="shared" ca="1" si="28"/>
        <v>3975280.5043448131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3975280.5043448131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16478.805454500976</v>
      </c>
      <c r="L428" s="444">
        <f t="shared" ca="1" si="28"/>
        <v>3971392.1145347352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3971392.1145347352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16462.603830292319</v>
      </c>
      <c r="L429" s="444">
        <f t="shared" ca="1" si="28"/>
        <v>3967487.5231004488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3967487.5231004488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16446.334699316125</v>
      </c>
      <c r="L430" s="444">
        <f t="shared" ca="1" si="28"/>
        <v>3963566.6625351859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3963566.6625351859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16429.997780294198</v>
      </c>
      <c r="L431" s="444">
        <f t="shared" ca="1" si="28"/>
        <v>3959629.4650509013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3959629.4650509013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16413.592790776343</v>
      </c>
      <c r="L432" s="444">
        <f t="shared" ca="1" si="28"/>
        <v>3955675.8625770989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3955675.8625770989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16397.119447135501</v>
      </c>
      <c r="L433" s="444">
        <f t="shared" ca="1" si="28"/>
        <v>3951705.7867596555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3951705.7867596555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16380.577464562819</v>
      </c>
      <c r="L434" s="444">
        <f t="shared" ca="1" si="28"/>
        <v>3947719.1689596395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3947719.1689596395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16363.966557062753</v>
      </c>
      <c r="L435" s="444">
        <f t="shared" ca="1" si="28"/>
        <v>3943715.9402521234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3943715.9402521234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16347.2864374481</v>
      </c>
      <c r="L436" s="444">
        <f t="shared" ca="1" si="28"/>
        <v>3939696.0314249927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3939696.0314249927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16330.536817335058</v>
      </c>
      <c r="L437" s="444">
        <f t="shared" ca="1" si="28"/>
        <v>3935659.372977749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3935659.372977749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16313.717407138209</v>
      </c>
      <c r="L438" s="444">
        <f t="shared" ca="1" si="28"/>
        <v>3931605.8951203083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3931605.8951203083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16296.827916065542</v>
      </c>
      <c r="L439" s="444">
        <f t="shared" ca="1" si="28"/>
        <v>3927535.5277717952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3927535.5277717952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16279.868052113401</v>
      </c>
      <c r="L440" s="444">
        <f t="shared" ca="1" si="28"/>
        <v>3923448.2005593297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3923448.2005593297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16262.837522061462</v>
      </c>
      <c r="L441" s="444">
        <f t="shared" ca="1" si="28"/>
        <v>3919343.8428168125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3919343.8428168125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16245.736031467639</v>
      </c>
      <c r="L442" s="444">
        <f t="shared" ca="1" si="28"/>
        <v>3915222.3835837012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3915222.3835837012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16228.563284663009</v>
      </c>
      <c r="L443" s="444">
        <f t="shared" ca="1" si="28"/>
        <v>3911083.7516037854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3911083.7516037854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16211.318984746695</v>
      </c>
      <c r="L444" s="444">
        <f t="shared" ca="1" si="28"/>
        <v>3906927.8753239531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3906927.8753239531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16194.002833580724</v>
      </c>
      <c r="L445" s="444">
        <f t="shared" ca="1" si="28"/>
        <v>3902754.6828929549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3902754.6828929549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16176.6145317849</v>
      </c>
      <c r="L446" s="444">
        <f t="shared" ca="1" si="28"/>
        <v>3898564.1021601609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3898564.1021601609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16159.15377873159</v>
      </c>
      <c r="L447" s="444">
        <f t="shared" ca="1" si="28"/>
        <v>3894356.0606743135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3894356.0606743135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16141.620272540562</v>
      </c>
      <c r="L448" s="444">
        <f t="shared" ca="1" si="28"/>
        <v>3890130.4856822751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3890130.4856822751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16124.013710073736</v>
      </c>
      <c r="L449" s="444">
        <f t="shared" ca="1" si="28"/>
        <v>3885887.30412777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3885887.30412777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16106.333786929963</v>
      </c>
      <c r="L450" s="444">
        <f t="shared" ca="1" si="28"/>
        <v>3881626.4426501212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3881626.4426501212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16088.580197439758</v>
      </c>
      <c r="L451" s="444">
        <f t="shared" ca="1" si="28"/>
        <v>3877347.8275829819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3877347.8275829819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16070.752634660013</v>
      </c>
      <c r="L452" s="444">
        <f t="shared" ca="1" si="28"/>
        <v>3873051.384953063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3873051.384953063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16052.850790368684</v>
      </c>
      <c r="L453" s="444">
        <f t="shared" ca="1" si="28"/>
        <v>3868737.040478853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3868737.040478853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16034.874355059477</v>
      </c>
      <c r="L454" s="444">
        <f t="shared" ca="1" si="28"/>
        <v>3864404.7195693338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3864404.7195693338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16016.823017936482</v>
      </c>
      <c r="L455" s="444">
        <f t="shared" ca="1" si="28"/>
        <v>3860054.3473226917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3860054.3473226917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15998.696466908803</v>
      </c>
      <c r="L456" s="444">
        <f t="shared" ca="1" si="28"/>
        <v>3855685.8485250217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3855685.8485250217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15980.494388585179</v>
      </c>
      <c r="L457" s="444">
        <f t="shared" ca="1" si="28"/>
        <v>3851299.1476490279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3851299.1476490279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15962.216468268538</v>
      </c>
      <c r="L458" s="444">
        <f t="shared" ca="1" si="28"/>
        <v>3846894.1688527176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3846894.1688527176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15943.862389950578</v>
      </c>
      <c r="L459" s="444">
        <f t="shared" ca="1" si="28"/>
        <v>3842470.8359780894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3842470.8359780894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15925.431836306294</v>
      </c>
      <c r="L460" s="444">
        <f t="shared" ca="1" si="28"/>
        <v>3838029.0725498167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3838029.0725498167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15906.924488688492</v>
      </c>
      <c r="L461" s="444">
        <f t="shared" ca="1" si="28"/>
        <v>3833568.8017739262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3833568.8017739262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15888.340027122278</v>
      </c>
      <c r="L462" s="444">
        <f t="shared" ca="1" si="28"/>
        <v>3829089.9465364697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3829089.9465364697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15869.678130299546</v>
      </c>
      <c r="L463" s="444">
        <f t="shared" ca="1" si="28"/>
        <v>3824592.4294021903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3824592.4294021903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15850.938475573383</v>
      </c>
      <c r="L464" s="444">
        <f t="shared" ca="1" si="28"/>
        <v>3820076.1726131849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3820076.1726131849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15832.120738952528</v>
      </c>
      <c r="L465" s="444">
        <f t="shared" ca="1" si="28"/>
        <v>3815541.0980875585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3815541.0980875585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15813.224595095746</v>
      </c>
      <c r="L466" s="444">
        <f t="shared" ca="1" si="28"/>
        <v>3810987.1274180757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3810987.1274180757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15794.249717306237</v>
      </c>
      <c r="L467" s="444">
        <f t="shared" ca="1" si="28"/>
        <v>3806414.1818708032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3806414.1818708032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15775.195777525934</v>
      </c>
      <c r="L468" s="444">
        <f t="shared" ca="1" si="28"/>
        <v>3801822.1823837506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3801822.1823837506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15756.062446329885</v>
      </c>
      <c r="L469" s="444">
        <f t="shared" ca="1" si="28"/>
        <v>3797211.0495655015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3797211.0495655015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15736.849392920511</v>
      </c>
      <c r="L470" s="444">
        <f t="shared" ca="1" si="28"/>
        <v>3792580.7036938434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3792580.7036938434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15717.556285121937</v>
      </c>
      <c r="L471" s="444">
        <f t="shared" ca="1" si="28"/>
        <v>3787931.0647143866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3787931.0647143866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15698.182789374199</v>
      </c>
      <c r="L472" s="444">
        <f t="shared" ca="1" si="28"/>
        <v>3783262.0522391819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3783262.0522391819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15678.728570727513</v>
      </c>
      <c r="L473" s="444">
        <f t="shared" ca="1" si="28"/>
        <v>3778573.5855453308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3778573.5855453308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15659.193292836466</v>
      </c>
      <c r="L474" s="444">
        <f t="shared" ca="1" si="28"/>
        <v>3773865.5835735886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3773865.5835735886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15639.576617954208</v>
      </c>
      <c r="L475" s="444">
        <f t="shared" ca="1" si="28"/>
        <v>3769137.9649269641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3769137.9649269641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15619.878206926605</v>
      </c>
      <c r="L476" s="444">
        <f t="shared" ca="1" si="28"/>
        <v>3764390.6478693117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3764390.6478693117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15600.097719186388</v>
      </c>
      <c r="L477" s="444">
        <f t="shared" ca="1" si="28"/>
        <v>3759623.5503239194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3759623.5503239194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15580.234812747254</v>
      </c>
      <c r="L478" s="444">
        <f t="shared" ca="1" si="28"/>
        <v>3754836.5898720878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3754836.5898720878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15560.289144197954</v>
      </c>
      <c r="L479" s="444">
        <f t="shared" ca="1" si="28"/>
        <v>3750029.683751707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3750029.683751707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15540.260368696367</v>
      </c>
      <c r="L480" s="444">
        <f t="shared" ca="1" si="28"/>
        <v>3745202.7488558246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3745202.7488558246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15520.148139963525</v>
      </c>
      <c r="L481" s="444">
        <f t="shared" ca="1" si="28"/>
        <v>3740355.7017312092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3740355.7017312092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15499.952110277625</v>
      </c>
      <c r="L482" s="444">
        <f t="shared" ca="1" si="28"/>
        <v>3735488.4585769079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3735488.4585769079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15479.671930468037</v>
      </c>
      <c r="L483" s="444">
        <f t="shared" ca="1" si="28"/>
        <v>3730600.9352427972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3730600.9352427972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15459.307249909245</v>
      </c>
      <c r="L484" s="444">
        <f t="shared" ca="1" si="28"/>
        <v>3725693.0472281277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3725693.0472281277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15438.857716514787</v>
      </c>
      <c r="L485" s="444">
        <f t="shared" ca="1" si="28"/>
        <v>3720764.7096800637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3720764.7096800637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15418.322976731188</v>
      </c>
      <c r="L486" s="444">
        <f t="shared" ca="1" si="28"/>
        <v>3715815.8373922161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3715815.8373922161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15397.702675531822</v>
      </c>
      <c r="L487" s="444">
        <f t="shared" ca="1" si="28"/>
        <v>3710846.3448031689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3710846.3448031689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15376.99645641079</v>
      </c>
      <c r="L488" s="444">
        <f t="shared" ca="1" si="28"/>
        <v>3705856.1459950008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3705856.1459950008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15356.203961376757</v>
      </c>
      <c r="L489" s="444">
        <f t="shared" ca="1" si="28"/>
        <v>3700845.1546917986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3700845.1546917986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15335.324830946751</v>
      </c>
      <c r="L490" s="444">
        <f t="shared" ca="1" si="28"/>
        <v>3695813.2842581668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3695813.2842581668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15314.35870413995</v>
      </c>
      <c r="L491" s="444">
        <f t="shared" ca="1" si="28"/>
        <v>3690760.4476977279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3690760.4476977279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15293.305218471452</v>
      </c>
      <c r="L492" s="444">
        <f t="shared" ca="1" si="28"/>
        <v>3685686.5576516208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3685686.5576516208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15272.164009946007</v>
      </c>
      <c r="L493" s="444">
        <f t="shared" ca="1" si="28"/>
        <v>3680591.526396988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3680591.526396988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15250.934713051705</v>
      </c>
      <c r="L494" s="444">
        <f t="shared" ca="1" si="28"/>
        <v>3675475.2658454608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3675475.2658454608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15229.616960753674</v>
      </c>
      <c r="L495" s="444">
        <f t="shared" ca="1" si="28"/>
        <v>3670337.6875416357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3670337.6875416357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15208.210384487738</v>
      </c>
      <c r="L496" s="444">
        <f t="shared" ca="1" si="28"/>
        <v>3665178.7026615446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3665178.7026615446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15186.714614154023</v>
      </c>
      <c r="L497" s="444">
        <f t="shared" ca="1" si="28"/>
        <v>3659998.2220111196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3659998.2220111196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15165.129278110586</v>
      </c>
      <c r="L498" s="444">
        <f t="shared" ca="1" si="28"/>
        <v>3654796.1560246516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3654796.1560246516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15143.454003166969</v>
      </c>
      <c r="L499" s="444">
        <f t="shared" ca="1" si="28"/>
        <v>3649572.4147632397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3649572.4147632397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15121.688414577753</v>
      </c>
      <c r="L500" s="444">
        <f t="shared" ca="1" si="28"/>
        <v>3644326.9079132387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3644326.9079132387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15099.832136036082</v>
      </c>
      <c r="L501" s="444">
        <f t="shared" ca="1" si="28"/>
        <v>3639059.5447846958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3639059.5447846958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15077.884789667154</v>
      </c>
      <c r="L502" s="444">
        <f t="shared" ca="1" si="28"/>
        <v>3633770.2343097841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3633770.2343097841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15055.845996021688</v>
      </c>
      <c r="L503" s="444">
        <f t="shared" ca="1" si="28"/>
        <v>3628458.8850412271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3628458.8850412271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15033.71537406937</v>
      </c>
      <c r="L504" s="444">
        <f t="shared" ca="1" si="28"/>
        <v>3623125.4051507176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3623125.4051507176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15011.492541192245</v>
      </c>
      <c r="L505" s="444">
        <f t="shared" ca="1" si="28"/>
        <v>3617769.7024273309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3617769.7024273309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14989.177113178135</v>
      </c>
      <c r="L506" s="444">
        <f t="shared" ca="1" si="28"/>
        <v>3612391.6842759303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3612391.6842759303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14966.768704213964</v>
      </c>
      <c r="L507" s="444">
        <f t="shared" ca="1" si="28"/>
        <v>3606991.2577155656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3606991.2577155656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14944.266926879112</v>
      </c>
      <c r="L508" s="444">
        <f t="shared" ca="1" si="28"/>
        <v>3601568.3293778659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3601568.3293778659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14921.671392138696</v>
      </c>
      <c r="L509" s="444">
        <f t="shared" ca="1" si="28"/>
        <v>3596122.8055054257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3596122.8055054257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14898.981709336862</v>
      </c>
      <c r="L510" s="444">
        <f t="shared" ca="1" si="28"/>
        <v>3590654.5919501837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3590654.5919501837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14876.19748619002</v>
      </c>
      <c r="L511" s="444">
        <f t="shared" ca="1" si="28"/>
        <v>3585163.5941717951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3585163.5941717951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14853.318328780068</v>
      </c>
      <c r="L512" s="444">
        <f t="shared" ca="1" si="28"/>
        <v>3579649.7172359964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3579649.7172359964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14830.343841547574</v>
      </c>
      <c r="L513" s="444">
        <f t="shared" ca="1" si="28"/>
        <v>3574112.8658129652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3574112.8658129652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14807.273627284943</v>
      </c>
      <c r="L514" s="444">
        <f t="shared" ca="1" si="28"/>
        <v>3568552.9441756713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3568552.9441756713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14784.107287129553</v>
      </c>
      <c r="L515" s="444">
        <f t="shared" ca="1" si="28"/>
        <v>3562969.8561982219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3562969.8561982219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14760.844420556847</v>
      </c>
      <c r="L516" s="444">
        <f t="shared" ca="1" si="28"/>
        <v>3557363.5053542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3557363.5053542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14737.484625373421</v>
      </c>
      <c r="L517" s="444">
        <f t="shared" ca="1" si="28"/>
        <v>3551733.7947149947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3551733.7947149947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14714.027497710063</v>
      </c>
      <c r="L518" s="444">
        <f t="shared" ref="L518:L772" ca="1" si="54">I518-J518+K518</f>
        <v>3546080.6269481261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3546080.6269481261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14690.472632014782</v>
      </c>
      <c r="L519" s="444">
        <f t="shared" ca="1" si="54"/>
        <v>3540403.904315562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3540403.904315562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14666.819621045763</v>
      </c>
      <c r="L520" s="444">
        <f t="shared" ca="1" si="54"/>
        <v>3534703.5286720288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3534703.5286720288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14643.068055864374</v>
      </c>
      <c r="L521" s="444">
        <f t="shared" ca="1" si="54"/>
        <v>3528979.4014633144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3528979.4014633144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14619.217525828064</v>
      </c>
      <c r="L522" s="444">
        <f t="shared" ca="1" si="54"/>
        <v>3523231.4237245638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3523231.4237245638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14595.26761858327</v>
      </c>
      <c r="L523" s="444">
        <f t="shared" ca="1" si="54"/>
        <v>3517459.496078568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3517459.496078568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14571.217920058289</v>
      </c>
      <c r="L524" s="444">
        <f t="shared" ca="1" si="54"/>
        <v>3511663.5187340477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3511663.5187340477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14547.068014456119</v>
      </c>
      <c r="L525" s="444">
        <f t="shared" ca="1" si="54"/>
        <v>3505843.3914839248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3505843.3914839248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14522.817484247274</v>
      </c>
      <c r="L526" s="444">
        <f t="shared" ca="1" si="54"/>
        <v>3499999.0137035935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3499999.0137035935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14498.46591016256</v>
      </c>
      <c r="L527" s="444">
        <f t="shared" ca="1" si="54"/>
        <v>3494130.2843491775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3494130.2843491775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14474.012871185827</v>
      </c>
      <c r="L528" s="444">
        <f t="shared" ca="1" si="54"/>
        <v>3488237.1019557845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3488237.1019557845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14449.45794454669</v>
      </c>
      <c r="L529" s="444">
        <f t="shared" ca="1" si="54"/>
        <v>3482319.3646357525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3482319.3646357525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14424.800705713224</v>
      </c>
      <c r="L530" s="444">
        <f t="shared" ca="1" si="54"/>
        <v>3476376.9700768869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3476376.9700768869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14400.04072838462</v>
      </c>
      <c r="L531" s="444">
        <f t="shared" ca="1" si="54"/>
        <v>3470409.8155406928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3470409.8155406928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14375.17758448381</v>
      </c>
      <c r="L532" s="444">
        <f t="shared" ca="1" si="54"/>
        <v>3464417.7978605977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3464417.7978605977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14350.210844150079</v>
      </c>
      <c r="L533" s="444">
        <f t="shared" ca="1" si="54"/>
        <v>3458400.8134401692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3458400.8134401692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14325.140075731626</v>
      </c>
      <c r="L534" s="444">
        <f t="shared" ca="1" si="54"/>
        <v>3452358.758251322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3452358.758251322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14299.964845778095</v>
      </c>
      <c r="L535" s="444">
        <f t="shared" ca="1" si="54"/>
        <v>3446291.5278325211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3446291.5278325211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14274.684719033094</v>
      </c>
      <c r="L536" s="444">
        <f t="shared" ca="1" si="54"/>
        <v>3440199.0172869754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3440199.0172869754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14249.299258426652</v>
      </c>
      <c r="L537" s="444">
        <f t="shared" ca="1" si="54"/>
        <v>3434081.1212808234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3434081.1212808234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14223.808025067685</v>
      </c>
      <c r="L538" s="444">
        <f t="shared" ca="1" si="54"/>
        <v>3427937.7340413122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3427937.7340413122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14198.210578236389</v>
      </c>
      <c r="L539" s="444">
        <f t="shared" ca="1" si="54"/>
        <v>3421768.7493549697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3421768.7493549697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14172.506475376631</v>
      </c>
      <c r="L540" s="444">
        <f t="shared" ca="1" si="54"/>
        <v>3415574.0605657673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3415574.0605657673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14146.695272088285</v>
      </c>
      <c r="L541" s="444">
        <f t="shared" ca="1" si="54"/>
        <v>3409353.5605732771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3409353.5605732771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14120.776522119573</v>
      </c>
      <c r="L542" s="444">
        <f t="shared" ca="1" si="54"/>
        <v>3403107.1418308178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3403107.1418308178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14094.749777359328</v>
      </c>
      <c r="L543" s="444">
        <f t="shared" ca="1" si="54"/>
        <v>3396834.6963435984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3396834.6963435984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14068.614587829246</v>
      </c>
      <c r="L544" s="444">
        <f t="shared" ca="1" si="54"/>
        <v>3390536.1156668491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3390536.1156668491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14042.370501676125</v>
      </c>
      <c r="L545" s="444">
        <f t="shared" ca="1" si="54"/>
        <v>3384211.2909039464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3384211.2909039464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14016.017065164029</v>
      </c>
      <c r="L546" s="444">
        <f t="shared" ca="1" si="54"/>
        <v>3377860.1127045318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3377860.1127045318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13989.553822666472</v>
      </c>
      <c r="L547" s="444">
        <f t="shared" ca="1" si="54"/>
        <v>3371482.4712626194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3371482.4712626194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13962.980316658501</v>
      </c>
      <c r="L548" s="444">
        <f t="shared" ca="1" si="54"/>
        <v>3365078.2563146991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3365078.2563146991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13936.296087708832</v>
      </c>
      <c r="L549" s="444">
        <f t="shared" ca="1" si="54"/>
        <v>3358647.3571378291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3358647.3571378291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13909.500674471876</v>
      </c>
      <c r="L550" s="444">
        <f t="shared" ca="1" si="54"/>
        <v>3352189.662547722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3352189.662547722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13882.593613679763</v>
      </c>
      <c r="L551" s="444">
        <f t="shared" ca="1" si="54"/>
        <v>3345705.0608968232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3345705.0608968232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13855.574440134353</v>
      </c>
      <c r="L552" s="444">
        <f t="shared" ca="1" si="54"/>
        <v>3339193.4400723786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3339193.4400723786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13828.442686699167</v>
      </c>
      <c r="L553" s="444">
        <f t="shared" ca="1" si="54"/>
        <v>3332654.6874944991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3332654.6874944991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13801.197884291336</v>
      </c>
      <c r="L554" s="444">
        <f t="shared" ca="1" si="54"/>
        <v>3326088.6901142118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3326088.6901142118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13773.83956187347</v>
      </c>
      <c r="L555" s="444">
        <f t="shared" ca="1" si="54"/>
        <v>3319495.3344115065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3319495.3344115065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13746.367246445532</v>
      </c>
      <c r="L556" s="444">
        <f t="shared" ca="1" si="54"/>
        <v>3312874.5063933735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3312874.5063933735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13718.780463036643</v>
      </c>
      <c r="L557" s="444">
        <f t="shared" ca="1" si="54"/>
        <v>3306226.0915918313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3306226.0915918313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13691.078734696885</v>
      </c>
      <c r="L558" s="444">
        <f t="shared" ca="1" si="54"/>
        <v>3299549.9750619493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3299549.9750619493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13663.261582489044</v>
      </c>
      <c r="L559" s="444">
        <f t="shared" ca="1" si="54"/>
        <v>3292846.0413798597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3292846.0413798597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13635.328525480334</v>
      </c>
      <c r="L560" s="444">
        <f t="shared" ca="1" si="54"/>
        <v>3286114.1746407612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3286114.1746407612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13607.279080734093</v>
      </c>
      <c r="L561" s="444">
        <f t="shared" ca="1" si="54"/>
        <v>3279354.2584569165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3279354.2584569165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13579.112763301408</v>
      </c>
      <c r="L562" s="444">
        <f t="shared" ca="1" si="54"/>
        <v>3272566.1759556392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3272566.1759556392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13550.829086212752</v>
      </c>
      <c r="L563" s="444">
        <f t="shared" ca="1" si="54"/>
        <v>3265749.8097772733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3265749.8097772733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13522.427560469559</v>
      </c>
      <c r="L564" s="444">
        <f t="shared" ca="1" si="54"/>
        <v>3258905.0420731641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3258905.0420731641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13493.907695035772</v>
      </c>
      <c r="L565" s="444">
        <f t="shared" ca="1" si="54"/>
        <v>3252031.7545036213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3252031.7545036213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13465.268996829343</v>
      </c>
      <c r="L566" s="444">
        <f t="shared" ca="1" si="54"/>
        <v>3245129.8282358716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3245129.8282358716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13436.51097071372</v>
      </c>
      <c r="L567" s="444">
        <f t="shared" ca="1" si="54"/>
        <v>3238199.1439420064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3238199.1439420064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13407.633119489281</v>
      </c>
      <c r="L568" s="444">
        <f t="shared" ca="1" si="54"/>
        <v>3231239.5817969167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3231239.5817969167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13378.634943884741</v>
      </c>
      <c r="L569" s="444">
        <f t="shared" ca="1" si="54"/>
        <v>3224251.0214762227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3224251.0214762227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13349.515942548516</v>
      </c>
      <c r="L570" s="444">
        <f t="shared" ca="1" si="54"/>
        <v>3217233.3421541923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3217233.3421541923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13320.275612040055</v>
      </c>
      <c r="L571" s="444">
        <f t="shared" ca="1" si="54"/>
        <v>3210186.4225016534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3210186.4225016534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13290.913446821143</v>
      </c>
      <c r="L572" s="444">
        <f t="shared" ca="1" si="54"/>
        <v>3203110.1406838959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3203110.1406838959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13261.428939247155</v>
      </c>
      <c r="L573" s="444">
        <f t="shared" ca="1" si="54"/>
        <v>3196004.3743585641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3196004.3743585641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13231.821579558273</v>
      </c>
      <c r="L574" s="444">
        <f t="shared" ca="1" si="54"/>
        <v>3188869.0006735437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3188869.0006735437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13202.090855870687</v>
      </c>
      <c r="L575" s="444">
        <f t="shared" ca="1" si="54"/>
        <v>3181703.8962648357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3181703.8962648357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13172.236254167738</v>
      </c>
      <c r="L576" s="444">
        <f t="shared" ca="1" si="54"/>
        <v>3174508.9372544247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3174508.9372544247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13142.257258291023</v>
      </c>
      <c r="L577" s="444">
        <f t="shared" ca="1" si="54"/>
        <v>3167283.9992481368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3167283.9992481368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13112.153349931492</v>
      </c>
      <c r="L578" s="444">
        <f t="shared" ca="1" si="54"/>
        <v>3160028.9573334893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3160028.9573334893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13081.924008620461</v>
      </c>
      <c r="L579" s="444">
        <f t="shared" ca="1" si="54"/>
        <v>3152743.686077531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3152743.686077531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13051.568711720634</v>
      </c>
      <c r="L580" s="444">
        <f t="shared" ca="1" si="54"/>
        <v>3145428.0595246726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3145428.0595246726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13021.086934417057</v>
      </c>
      <c r="L581" s="444">
        <f t="shared" ca="1" si="54"/>
        <v>3138081.9511945108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3138081.9511945108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12990.478149708049</v>
      </c>
      <c r="L582" s="444">
        <f t="shared" ca="1" si="54"/>
        <v>3130705.2340796399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3130705.2340796399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12959.741828396087</v>
      </c>
      <c r="L583" s="444">
        <f t="shared" ca="1" si="54"/>
        <v>3123297.7806434571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3123297.7806434571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12928.87743907866</v>
      </c>
      <c r="L584" s="444">
        <f t="shared" ca="1" si="54"/>
        <v>3115859.4628179572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3115859.4628179572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12897.884448139077</v>
      </c>
      <c r="L585" s="444">
        <f t="shared" ca="1" si="54"/>
        <v>3108390.1520015174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3108390.1520015174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12866.762319737243</v>
      </c>
      <c r="L586" s="444">
        <f t="shared" ca="1" si="54"/>
        <v>3100889.7190566757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3100889.7190566757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12835.510515800404</v>
      </c>
      <c r="L587" s="444">
        <f t="shared" ca="1" si="54"/>
        <v>3093358.0343078971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3093358.0343078971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12804.128496013825</v>
      </c>
      <c r="L588" s="444">
        <f t="shared" ca="1" si="54"/>
        <v>3085794.9675393323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3085794.9675393323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12772.615717811474</v>
      </c>
      <c r="L589" s="444">
        <f t="shared" ca="1" si="54"/>
        <v>3078200.3879925651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3078200.3879925651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12740.971636366608</v>
      </c>
      <c r="L590" s="444">
        <f t="shared" ca="1" si="54"/>
        <v>3070574.1643643528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3070574.1643643528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12709.195704582391</v>
      </c>
      <c r="L591" s="444">
        <f t="shared" ca="1" si="54"/>
        <v>3062916.1648043566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3062916.1648043566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12677.287373082407</v>
      </c>
      <c r="L592" s="444">
        <f t="shared" ca="1" si="54"/>
        <v>3055226.2569128601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3055226.2569128601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12645.246090201172</v>
      </c>
      <c r="L593" s="444">
        <f t="shared" ca="1" si="54"/>
        <v>3047504.3077384825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3047504.3077384825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12613.071301974598</v>
      </c>
      <c r="L594" s="444">
        <f t="shared" ca="1" si="54"/>
        <v>3039750.1837758785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3039750.1837758785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12580.762452130415</v>
      </c>
      <c r="L595" s="444">
        <f t="shared" ca="1" si="54"/>
        <v>3031963.7509634299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3031963.7509634299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12548.318982078546</v>
      </c>
      <c r="L596" s="444">
        <f t="shared" ca="1" si="54"/>
        <v>3024144.8746809298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3024144.8746809298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12515.740330901463</v>
      </c>
      <c r="L597" s="444">
        <f t="shared" ca="1" si="54"/>
        <v>3016293.4197472525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3016293.4197472525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12483.025935344474</v>
      </c>
      <c r="L598" s="444">
        <f t="shared" ca="1" si="54"/>
        <v>3008409.2504180181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3008409.2504180181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12450.175229805996</v>
      </c>
      <c r="L599" s="444">
        <f t="shared" ca="1" si="54"/>
        <v>3000492.2303832453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3000492.2303832453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12417.187646327777</v>
      </c>
      <c r="L600" s="444">
        <f t="shared" ca="1" si="54"/>
        <v>2992542.2227649945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2992542.2227649945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12384.062614585066</v>
      </c>
      <c r="L601" s="444">
        <f t="shared" ca="1" si="54"/>
        <v>2984559.090115001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2984559.090115001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12350.799561876758</v>
      </c>
      <c r="L602" s="444">
        <f t="shared" ca="1" si="54"/>
        <v>2976542.694412299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2976542.694412299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12317.397913115501</v>
      </c>
      <c r="L603" s="444">
        <f t="shared" ca="1" si="54"/>
        <v>2968492.8970608357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2968492.8970608357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12283.857090817737</v>
      </c>
      <c r="L604" s="444">
        <f t="shared" ca="1" si="54"/>
        <v>2960409.5588870747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2960409.5588870747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12250.176515093734</v>
      </c>
      <c r="L605" s="444">
        <f t="shared" ca="1" si="54"/>
        <v>2952292.5401375894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2952292.5401375894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12216.355603637545</v>
      </c>
      <c r="L606" s="444">
        <f t="shared" ca="1" si="54"/>
        <v>2944141.7004766483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2944141.7004766483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12182.393771716956</v>
      </c>
      <c r="L607" s="444">
        <f t="shared" ca="1" si="54"/>
        <v>2935956.8989837863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2935956.8989837863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12148.290432163365</v>
      </c>
      <c r="L608" s="444">
        <f t="shared" ca="1" si="54"/>
        <v>2927737.9941513711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2927737.9941513711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12114.044995361633</v>
      </c>
      <c r="L609" s="444">
        <f t="shared" ca="1" si="54"/>
        <v>2919484.8438821537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2919484.8438821537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12079.656869239896</v>
      </c>
      <c r="L610" s="444">
        <f t="shared" ca="1" si="54"/>
        <v>2911197.3054868151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2911197.3054868151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12045.125459259318</v>
      </c>
      <c r="L611" s="444">
        <f t="shared" ca="1" si="54"/>
        <v>2902875.2356814956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2902875.2356814956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12010.45016840382</v>
      </c>
      <c r="L612" s="444">
        <f t="shared" ca="1" si="54"/>
        <v>2894518.4905853206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2894518.4905853206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11975.630397169758</v>
      </c>
      <c r="L613" s="444">
        <f t="shared" ca="1" si="54"/>
        <v>2886126.9257179117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2886126.9257179117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11940.665543555553</v>
      </c>
      <c r="L614" s="444">
        <f t="shared" ca="1" si="54"/>
        <v>2877700.3959968886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2877700.3959968886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11905.555003051291</v>
      </c>
      <c r="L615" s="444">
        <f t="shared" ca="1" si="54"/>
        <v>2869238.755735361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2869238.755735361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11870.298168628258</v>
      </c>
      <c r="L616" s="444">
        <f t="shared" ca="1" si="54"/>
        <v>2860741.8586394107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2860741.8586394107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11834.894430728466</v>
      </c>
      <c r="L617" s="444">
        <f t="shared" ca="1" si="54"/>
        <v>2852209.5578055605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2852209.5578055605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11799.34317725409</v>
      </c>
      <c r="L618" s="444">
        <f t="shared" ca="1" si="54"/>
        <v>2843641.705718236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2843641.705718236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11763.643793556905</v>
      </c>
      <c r="L619" s="444">
        <f t="shared" ca="1" si="54"/>
        <v>2835038.1542472141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2835038.1542472141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11727.795662427647</v>
      </c>
      <c r="L620" s="444">
        <f t="shared" ca="1" si="54"/>
        <v>2826398.7546450631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2826398.7546450631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11691.79816408535</v>
      </c>
      <c r="L621" s="444">
        <f t="shared" ca="1" si="54"/>
        <v>2817723.3575445698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2817723.3575445698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11655.65067616663</v>
      </c>
      <c r="L622" s="444">
        <f t="shared" ca="1" si="54"/>
        <v>2809011.8129561576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2809011.8129561576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11619.352573714912</v>
      </c>
      <c r="L623" s="444">
        <f t="shared" ca="1" si="54"/>
        <v>2800263.9702652935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2800263.9702652935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11582.903229169644</v>
      </c>
      <c r="L624" s="444">
        <f t="shared" ca="1" si="54"/>
        <v>2791479.6782298842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2791479.6782298842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11546.30201235544</v>
      </c>
      <c r="L625" s="444">
        <f t="shared" ca="1" si="54"/>
        <v>2782658.784977661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2782658.784977661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11509.548290471175</v>
      </c>
      <c r="L626" s="444">
        <f t="shared" ca="1" si="54"/>
        <v>2773801.1380035533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2773801.1380035533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11472.64142807906</v>
      </c>
      <c r="L627" s="444">
        <f t="shared" ca="1" si="54"/>
        <v>2764906.5841670535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2764906.5841670535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11435.580787093644</v>
      </c>
      <c r="L628" s="444">
        <f t="shared" ca="1" si="54"/>
        <v>2755974.9696895685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2755974.9696895685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11398.365726770789</v>
      </c>
      <c r="L629" s="444">
        <f t="shared" ca="1" si="54"/>
        <v>2747006.1401517605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2747006.1401517605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11360.99560369659</v>
      </c>
      <c r="L630" s="444">
        <f t="shared" ca="1" si="54"/>
        <v>2737999.9404908782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2737999.9404908782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11323.469771776246</v>
      </c>
      <c r="L631" s="444">
        <f t="shared" ca="1" si="54"/>
        <v>2728956.2149980757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2728956.2149980757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11285.787582222903</v>
      </c>
      <c r="L632" s="444">
        <f t="shared" ca="1" si="54"/>
        <v>2719874.8073157198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2719874.8073157198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11247.94838354642</v>
      </c>
      <c r="L633" s="444">
        <f t="shared" ca="1" si="54"/>
        <v>2710755.5604346874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2710755.5604346874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11209.95152154212</v>
      </c>
      <c r="L634" s="444">
        <f t="shared" ca="1" si="54"/>
        <v>2701598.3166916505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2701598.3166916505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11171.796339279466</v>
      </c>
      <c r="L635" s="444">
        <f t="shared" ca="1" si="54"/>
        <v>2692402.9177663513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2692402.9177663513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11133.482177090718</v>
      </c>
      <c r="L636" s="444">
        <f t="shared" ca="1" si="54"/>
        <v>2683169.2046788633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2683169.2046788633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11095.008372559518</v>
      </c>
      <c r="L637" s="444">
        <f t="shared" ca="1" si="54"/>
        <v>2673897.0177868442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2673897.0177868442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11056.374260509439</v>
      </c>
      <c r="L638" s="444">
        <f t="shared" ca="1" si="54"/>
        <v>2664586.1967827748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2664586.1967827748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11017.579172992482</v>
      </c>
      <c r="L639" s="444">
        <f t="shared" ca="1" si="54"/>
        <v>2655236.5806911886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2655236.5806911886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10978.62243927754</v>
      </c>
      <c r="L640" s="444">
        <f t="shared" ca="1" si="54"/>
        <v>2645848.0078658871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2645848.0078658871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10939.503385838785</v>
      </c>
      <c r="L641" s="444">
        <f t="shared" ca="1" si="54"/>
        <v>2636420.3159871469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2636420.3159871469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10900.221336344033</v>
      </c>
      <c r="L642" s="444">
        <f t="shared" ca="1" si="54"/>
        <v>2626953.3420589124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2626953.3420589124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10860.775611643057</v>
      </c>
      <c r="L643" s="444">
        <f t="shared" ca="1" si="54"/>
        <v>2617446.9224059768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2617446.9224059768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10821.165529755825</v>
      </c>
      <c r="L644" s="444">
        <f t="shared" ca="1" si="54"/>
        <v>2607900.8926711539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2607900.8926711539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10781.39040586073</v>
      </c>
      <c r="L645" s="444">
        <f t="shared" ca="1" si="54"/>
        <v>2598315.0878124358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2598315.0878124358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10741.449552282738</v>
      </c>
      <c r="L646" s="444">
        <f t="shared" ca="1" si="54"/>
        <v>2588689.3421001397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2588689.3421001397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10701.342278481503</v>
      </c>
      <c r="L647" s="444">
        <f t="shared" ca="1" si="54"/>
        <v>2579023.4891140424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2579023.4891140424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10661.067891039431</v>
      </c>
      <c r="L648" s="444">
        <f t="shared" ca="1" si="54"/>
        <v>2569317.361740503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2569317.361740503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10620.625693649685</v>
      </c>
      <c r="L649" s="444">
        <f t="shared" ca="1" si="54"/>
        <v>2559570.7921695737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2559570.7921695737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10580.014987104145</v>
      </c>
      <c r="L650" s="444">
        <f t="shared" ca="1" si="54"/>
        <v>2549783.611892099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2549783.611892099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10539.235069281334</v>
      </c>
      <c r="L651" s="444">
        <f t="shared" ca="1" si="54"/>
        <v>2539955.6516968017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2539955.6516968017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10498.285235134263</v>
      </c>
      <c r="L652" s="444">
        <f t="shared" ca="1" si="54"/>
        <v>2530086.7416673573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2530086.7416673573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10457.164776678244</v>
      </c>
      <c r="L653" s="444">
        <f t="shared" ca="1" si="54"/>
        <v>2520176.7111794567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2520176.7111794567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10415.872982978657</v>
      </c>
      <c r="L654" s="444">
        <f t="shared" ca="1" si="54"/>
        <v>2510225.3888978567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2510225.3888978567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10374.409140138658</v>
      </c>
      <c r="L655" s="444">
        <f t="shared" ca="1" si="54"/>
        <v>2500232.6027734168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2500232.6027734168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10332.772531286824</v>
      </c>
      <c r="L656" s="444">
        <f t="shared" ca="1" si="54"/>
        <v>2490198.1800401248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2490198.1800401248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10290.962436564774</v>
      </c>
      <c r="L657" s="444">
        <f t="shared" ca="1" si="54"/>
        <v>2480121.9472121107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2480121.9472121107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10248.978133114717</v>
      </c>
      <c r="L658" s="444">
        <f t="shared" ca="1" si="54"/>
        <v>2470003.7300806465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2470003.7300806465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10206.818895066948</v>
      </c>
      <c r="L659" s="444">
        <f t="shared" ca="1" si="54"/>
        <v>2459843.3537111348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2459843.3537111348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10164.483993527316</v>
      </c>
      <c r="L660" s="444">
        <f t="shared" ca="1" si="54"/>
        <v>2449640.6424400834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2449640.6424400834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10121.972696564602</v>
      </c>
      <c r="L661" s="444">
        <f t="shared" ca="1" si="54"/>
        <v>2439395.4198720693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2439395.4198720693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10079.284269197877</v>
      </c>
      <c r="L662" s="444">
        <f t="shared" ca="1" si="54"/>
        <v>2429107.5088766883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2429107.5088766883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10036.41797338379</v>
      </c>
      <c r="L663" s="444">
        <f t="shared" ca="1" si="54"/>
        <v>2418776.7315854933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2418776.7315854933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9993.3730680038097</v>
      </c>
      <c r="L664" s="444">
        <f t="shared" ca="1" si="54"/>
        <v>2408402.9093889184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2408402.9093889184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9950.1488088514143</v>
      </c>
      <c r="L665" s="444">
        <f t="shared" ca="1" si="54"/>
        <v>2397985.862933191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2397985.862933191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9906.744448619218</v>
      </c>
      <c r="L666" s="444">
        <f t="shared" ca="1" si="54"/>
        <v>2387525.4121172316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2387525.4121172316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9863.1592368860529</v>
      </c>
      <c r="L667" s="444">
        <f t="shared" ca="1" si="54"/>
        <v>2377021.3760895389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2377021.3760895389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9819.3924201040008</v>
      </c>
      <c r="L668" s="444">
        <f t="shared" ca="1" si="54"/>
        <v>2366473.5732450639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2366473.5732450639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9775.4432415853553</v>
      </c>
      <c r="L669" s="444">
        <f t="shared" ca="1" si="54"/>
        <v>2355881.8212220706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2355881.8212220706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9731.3109414895498</v>
      </c>
      <c r="L670" s="444">
        <f t="shared" ca="1" si="54"/>
        <v>2345245.9368989812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2345245.9368989812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9686.9947568100106</v>
      </c>
      <c r="L671" s="444">
        <f t="shared" ca="1" si="54"/>
        <v>2334565.7363912123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2334565.7363912123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9642.4939213609723</v>
      </c>
      <c r="L672" s="444">
        <f t="shared" ca="1" si="54"/>
        <v>2323841.0350479945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2323841.0350479945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9597.8076657642323</v>
      </c>
      <c r="L673" s="444">
        <f t="shared" ca="1" si="54"/>
        <v>2313071.64744918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2313071.64744918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9552.9352174358391</v>
      </c>
      <c r="L674" s="444">
        <f t="shared" ca="1" si="54"/>
        <v>2302257.3874020372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2302257.3874020372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9507.8758005727432</v>
      </c>
      <c r="L675" s="444">
        <f t="shared" ca="1" si="54"/>
        <v>2291398.0679380312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2291398.0679380312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9462.628636139385</v>
      </c>
      <c r="L676" s="444">
        <f t="shared" ca="1" si="54"/>
        <v>2280493.5013095918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2280493.5013095918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9417.1929418542204</v>
      </c>
      <c r="L677" s="444">
        <f t="shared" ca="1" si="54"/>
        <v>2269543.4989868673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2269543.4989868673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9371.5679321762018</v>
      </c>
      <c r="L678" s="444">
        <f t="shared" ca="1" si="54"/>
        <v>2258547.8716544649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2258547.8716544649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9325.7528182911919</v>
      </c>
      <c r="L679" s="444">
        <f t="shared" ca="1" si="54"/>
        <v>2247506.4292081771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2247506.4292081771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9279.7468080983272</v>
      </c>
      <c r="L680" s="444">
        <f t="shared" ca="1" si="54"/>
        <v>2236418.9807516965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2236418.9807516965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9233.5491061963239</v>
      </c>
      <c r="L681" s="444">
        <f t="shared" ca="1" si="54"/>
        <v>2225285.3345933142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2225285.3345933142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9187.1589138697309</v>
      </c>
      <c r="L682" s="444">
        <f t="shared" ca="1" si="54"/>
        <v>2214105.2982426053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2214105.2982426053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9140.5754290751102</v>
      </c>
      <c r="L683" s="444">
        <f t="shared" ca="1" si="54"/>
        <v>2202878.6784071014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2202878.6784071014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9093.7978464271782</v>
      </c>
      <c r="L684" s="444">
        <f t="shared" ca="1" si="54"/>
        <v>2191605.2809889498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2191605.2809889498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9046.82535718488</v>
      </c>
      <c r="L685" s="444">
        <f t="shared" ca="1" si="54"/>
        <v>2180284.9110815558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2180284.9110815558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8999.6571492374042</v>
      </c>
      <c r="L686" s="444">
        <f t="shared" ca="1" si="54"/>
        <v>2168917.3729662145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2168917.3729662145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8952.2924070901481</v>
      </c>
      <c r="L687" s="444">
        <f t="shared" ca="1" si="54"/>
        <v>2157502.4701087261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2157502.4701087261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8904.7303118506134</v>
      </c>
      <c r="L688" s="444">
        <f t="shared" ca="1" si="54"/>
        <v>2146040.0051559978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2146040.0051559978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8856.9700412142465</v>
      </c>
      <c r="L689" s="444">
        <f t="shared" ca="1" si="54"/>
        <v>2134529.779932633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2134529.779932633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8809.0107694502258</v>
      </c>
      <c r="L690" s="444">
        <f t="shared" ca="1" si="54"/>
        <v>2122971.5954375044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2122971.5954375044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8760.8516673871891</v>
      </c>
      <c r="L691" s="444">
        <f t="shared" ca="1" si="54"/>
        <v>2111365.251840313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2111365.251840313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8712.4919023988932</v>
      </c>
      <c r="L692" s="444">
        <f t="shared" ca="1" si="54"/>
        <v>2099710.548478133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2099710.548478133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8663.9306383898092</v>
      </c>
      <c r="L693" s="444">
        <f t="shared" ca="1" si="54"/>
        <v>2088007.2838519441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2088007.2838519441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8615.1670357806888</v>
      </c>
      <c r="L694" s="444">
        <f t="shared" ca="1" si="54"/>
        <v>2076255.255623146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2076255.255623146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8566.2002514940305</v>
      </c>
      <c r="L695" s="444">
        <f t="shared" ca="1" si="54"/>
        <v>2064454.2606100612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2064454.2606100612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8517.0294389395094</v>
      </c>
      <c r="L696" s="444">
        <f t="shared" ca="1" si="54"/>
        <v>2052604.0947844218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2052604.0947844218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8467.6537479993458</v>
      </c>
      <c r="L697" s="444">
        <f t="shared" ca="1" si="54"/>
        <v>2040704.5532678424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2040704.5532678424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8418.0723250135979</v>
      </c>
      <c r="L698" s="444">
        <f t="shared" ca="1" si="54"/>
        <v>2028755.4303282772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2028755.4303282772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8368.2843127654087</v>
      </c>
      <c r="L699" s="444">
        <f t="shared" ca="1" si="54"/>
        <v>2016756.5193764637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2016756.5193764637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8318.2888504661878</v>
      </c>
      <c r="L700" s="444">
        <f t="shared" ca="1" si="54"/>
        <v>2004707.6129623512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2004707.6129623512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8268.0850737407163</v>
      </c>
      <c r="L701" s="444">
        <f t="shared" ca="1" si="54"/>
        <v>1992608.5027715131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1992608.5027715131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8217.6721146122272</v>
      </c>
      <c r="L702" s="444">
        <f t="shared" ca="1" si="54"/>
        <v>1980458.9796215466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1980458.9796215466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8167.0491014873651</v>
      </c>
      <c r="L703" s="444">
        <f t="shared" ca="1" si="54"/>
        <v>1968258.833458455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1968258.833458455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8116.2151591411512</v>
      </c>
      <c r="L704" s="444">
        <f t="shared" ca="1" si="54"/>
        <v>1956007.8533530175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1956007.8533530175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8065.1694087018277</v>
      </c>
      <c r="L705" s="444">
        <f t="shared" ca="1" si="54"/>
        <v>1943705.8274971405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1943705.8274971405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8013.9109676356748</v>
      </c>
      <c r="L706" s="444">
        <f t="shared" ca="1" si="54"/>
        <v>1931352.5432001974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1931352.5432001974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7962.4389497317452</v>
      </c>
      <c r="L707" s="444">
        <f t="shared" ca="1" si="54"/>
        <v>1918947.7868853502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1918947.7868853502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7910.752465086548</v>
      </c>
      <c r="L708" s="444">
        <f t="shared" ca="1" si="54"/>
        <v>1906491.344085858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1906491.344085858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7858.8506200886623</v>
      </c>
      <c r="L709" s="444">
        <f t="shared" ca="1" si="54"/>
        <v>1893982.9994413678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1893982.9994413678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7806.7325174032876</v>
      </c>
      <c r="L710" s="444">
        <f t="shared" ca="1" si="54"/>
        <v>1881422.5366941923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1881422.5366941923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7754.3972559567228</v>
      </c>
      <c r="L711" s="444">
        <f t="shared" ca="1" si="54"/>
        <v>1868809.7386855702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1868809.7386855702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7701.8439309207961</v>
      </c>
      <c r="L712" s="444">
        <f t="shared" ca="1" si="54"/>
        <v>1856144.3873519122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1856144.3873519122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7649.0716336972237</v>
      </c>
      <c r="L713" s="444">
        <f t="shared" ca="1" si="54"/>
        <v>1843426.2637210307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1843426.2637210307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7596.0794519018827</v>
      </c>
      <c r="L714" s="444">
        <f t="shared" ca="1" si="54"/>
        <v>1830655.1479083537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1830655.1479083537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7542.8664693490618</v>
      </c>
      <c r="L715" s="444">
        <f t="shared" ca="1" si="54"/>
        <v>1817830.8191131239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1817830.8191131239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7489.4317660356046</v>
      </c>
      <c r="L716" s="444">
        <f t="shared" ca="1" si="54"/>
        <v>1804953.0556145806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1804953.0556145806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7435.7744181250082</v>
      </c>
      <c r="L717" s="444">
        <f t="shared" ca="1" si="54"/>
        <v>1792021.6347681268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1792021.6347681268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7381.8934979314499</v>
      </c>
      <c r="L718" s="444">
        <f t="shared" ca="1" si="54"/>
        <v>1779036.3330014795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1779036.3330014795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7327.7880739037537</v>
      </c>
      <c r="L719" s="444">
        <f t="shared" ca="1" si="54"/>
        <v>1765996.9258108044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1765996.9258108044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7273.4572106092728</v>
      </c>
      <c r="L720" s="444">
        <f t="shared" ca="1" si="54"/>
        <v>1752903.1877568348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1752903.1877568348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7218.8999687177329</v>
      </c>
      <c r="L721" s="444">
        <f t="shared" ca="1" si="54"/>
        <v>1739754.8924609737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1739754.8924609737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7164.1154049849783</v>
      </c>
      <c r="L722" s="444">
        <f t="shared" ca="1" si="54"/>
        <v>1726551.8126013798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1726551.8126013798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7109.1025722366712</v>
      </c>
      <c r="L723" s="444">
        <f t="shared" ca="1" si="54"/>
        <v>1713293.7199090377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1713293.7199090377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7053.8605193519115</v>
      </c>
      <c r="L724" s="444">
        <f t="shared" ca="1" si="54"/>
        <v>1699980.3851638108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1699980.3851638108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6998.3882912467998</v>
      </c>
      <c r="L725" s="444">
        <f t="shared" ca="1" si="54"/>
        <v>1686611.5781904787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1686611.5781904787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6942.6849288579169</v>
      </c>
      <c r="L726" s="444">
        <f t="shared" ca="1" si="54"/>
        <v>1673187.0678547579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1673187.0678547579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6886.7494691257461</v>
      </c>
      <c r="L727" s="444">
        <f t="shared" ca="1" si="54"/>
        <v>1659706.6220593047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1659706.6220593047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6830.5809449780245</v>
      </c>
      <c r="L728" s="444">
        <f t="shared" ca="1" si="54"/>
        <v>1646170.0077397039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1646170.0077397039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6774.178385313021</v>
      </c>
      <c r="L729" s="444">
        <f t="shared" ca="1" si="54"/>
        <v>1632576.9908604382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1632576.9908604382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6717.5408149827472</v>
      </c>
      <c r="L730" s="444">
        <f t="shared" ca="1" si="54"/>
        <v>1618927.3364108421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1618927.3364108421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6660.6672547760973</v>
      </c>
      <c r="L731" s="444">
        <f t="shared" ca="1" si="54"/>
        <v>1605220.8084010393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1605220.8084010393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6603.5567214019184</v>
      </c>
      <c r="L732" s="444">
        <f t="shared" ca="1" si="54"/>
        <v>1591457.1698578624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1591457.1698578624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6546.2082274720151</v>
      </c>
      <c r="L733" s="444">
        <f t="shared" ca="1" si="54"/>
        <v>1577636.1828207555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1577636.1828207555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6488.62078148407</v>
      </c>
      <c r="L734" s="444">
        <f t="shared" ca="1" si="54"/>
        <v>1563757.6083376608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1563757.6083376608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6430.7933878045078</v>
      </c>
      <c r="L735" s="444">
        <f t="shared" ca="1" si="54"/>
        <v>1549821.2064608864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1549821.2064608864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6372.7250466512814</v>
      </c>
      <c r="L736" s="444">
        <f t="shared" ca="1" si="54"/>
        <v>1535826.7362429588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1535826.7362429588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6314.4147540765834</v>
      </c>
      <c r="L737" s="444">
        <f t="shared" ca="1" si="54"/>
        <v>1521773.9557324566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1521773.9557324566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6255.861501949491</v>
      </c>
      <c r="L738" s="444">
        <f t="shared" ca="1" si="54"/>
        <v>1507662.6219698275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1507662.6219698275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6197.0642779385362</v>
      </c>
      <c r="L739" s="444">
        <f t="shared" ca="1" si="54"/>
        <v>1493492.4909831872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1493492.4909831872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6138.0220654942013</v>
      </c>
      <c r="L740" s="444">
        <f t="shared" ca="1" si="54"/>
        <v>1479263.3177841026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1479263.3177841026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6078.7338438313491</v>
      </c>
      <c r="L741" s="444">
        <f t="shared" ca="1" si="54"/>
        <v>1464974.8563633552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1464974.8563633552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6019.1985879115682</v>
      </c>
      <c r="L742" s="444">
        <f t="shared" ca="1" si="54"/>
        <v>1450626.8596866881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1450626.8596866881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5959.415268425455</v>
      </c>
      <c r="L743" s="444">
        <f t="shared" ca="1" si="54"/>
        <v>1436219.0796905346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1436219.0796905346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5899.3828517748161</v>
      </c>
      <c r="L744" s="444">
        <f t="shared" ca="1" si="54"/>
        <v>1421751.2672777306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1421751.2672777306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5839.1003000547989</v>
      </c>
      <c r="L745" s="444">
        <f t="shared" ca="1" si="54"/>
        <v>1407223.1723132066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1407223.1723132066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5778.566571035949</v>
      </c>
      <c r="L746" s="444">
        <f t="shared" ca="1" si="54"/>
        <v>1392634.5436196637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1392634.5436196637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5717.7806181461874</v>
      </c>
      <c r="L747" s="444">
        <f t="shared" ca="1" si="54"/>
        <v>1377985.1289732312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1377985.1289732312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5656.7413904527184</v>
      </c>
      <c r="L748" s="444">
        <f t="shared" ca="1" si="54"/>
        <v>1363274.6750991051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1363274.6750991051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5595.4478326438593</v>
      </c>
      <c r="L749" s="444">
        <f t="shared" ca="1" si="54"/>
        <v>1348502.9276671701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1348502.9276671701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5533.8988850107971</v>
      </c>
      <c r="L750" s="444">
        <f t="shared" ca="1" si="54"/>
        <v>1333669.631287602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1333669.631287602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5472.093483429263</v>
      </c>
      <c r="L751" s="444">
        <f t="shared" ca="1" si="54"/>
        <v>1318774.5295064524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1318774.5295064524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5410.0305593411395</v>
      </c>
      <c r="L752" s="444">
        <f t="shared" ca="1" si="54"/>
        <v>1303817.3648012148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1303817.3648012148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5347.7090397359834</v>
      </c>
      <c r="L753" s="444">
        <f t="shared" ca="1" si="54"/>
        <v>1288797.8785763721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1288797.8785763721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5285.1278471324722</v>
      </c>
      <c r="L754" s="444">
        <f t="shared" ca="1" si="54"/>
        <v>1273715.8111589258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1273715.8111589258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5222.285899559779</v>
      </c>
      <c r="L755" s="444">
        <f t="shared" ca="1" si="54"/>
        <v>1258570.9017939067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1258570.9017939067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5159.1821105388663</v>
      </c>
      <c r="L756" s="444">
        <f t="shared" ca="1" si="54"/>
        <v>1243362.8886398668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1243362.8886398668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5095.8153890637004</v>
      </c>
      <c r="L757" s="444">
        <f t="shared" ca="1" si="54"/>
        <v>1228091.5087643517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1228091.5087643517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5032.1846395823868</v>
      </c>
      <c r="L758" s="444">
        <f t="shared" ca="1" si="54"/>
        <v>1212756.4981393553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1212756.4981393553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4968.2887619782359</v>
      </c>
      <c r="L759" s="444">
        <f t="shared" ca="1" si="54"/>
        <v>1197357.5916367548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1197357.5916367548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4904.1266515507332</v>
      </c>
      <c r="L760" s="444">
        <f t="shared" ca="1" si="54"/>
        <v>1181894.5230237267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1181894.5230237267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4839.6971989964495</v>
      </c>
      <c r="L761" s="444">
        <f t="shared" ca="1" si="54"/>
        <v>1166367.0249581444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1166367.0249581444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4774.9992903898565</v>
      </c>
      <c r="L762" s="444">
        <f t="shared" ca="1" si="54"/>
        <v>1150774.8289839556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1150774.8289839556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4710.0318071640695</v>
      </c>
      <c r="L763" s="444">
        <f t="shared" ca="1" si="54"/>
        <v>1135117.6655265407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1135117.6655265407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4644.7936260915076</v>
      </c>
      <c r="L764" s="444">
        <f t="shared" ca="1" si="54"/>
        <v>1119395.2638880534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1119395.2638880534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4579.2836192644772</v>
      </c>
      <c r="L765" s="444">
        <f t="shared" ca="1" si="54"/>
        <v>1103607.3522427389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1103607.3522427389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4513.5006540756676</v>
      </c>
      <c r="L766" s="444">
        <f t="shared" ca="1" si="54"/>
        <v>1087753.6576322359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1087753.6576322359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4447.4435931985709</v>
      </c>
      <c r="L767" s="444">
        <f t="shared" ca="1" si="54"/>
        <v>1071833.9059608558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1071833.9059608558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4381.1112945678206</v>
      </c>
      <c r="L768" s="444">
        <f t="shared" ca="1" si="54"/>
        <v>1055847.8219908448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1055847.8219908448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4314.5026113594413</v>
      </c>
      <c r="L769" s="444">
        <f t="shared" ca="1" si="54"/>
        <v>1039795.1293376255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1039795.1293376255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4247.616391971028</v>
      </c>
      <c r="L770" s="444">
        <f t="shared" ca="1" si="54"/>
        <v>1023675.5504650177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1023675.5504650177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4180.4514800018287</v>
      </c>
      <c r="L771" s="444">
        <f t="shared" ca="1" si="54"/>
        <v>1007488.8066804407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1007488.8066804407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4113.006714232758</v>
      </c>
      <c r="L772" s="444">
        <f t="shared" ca="1" si="54"/>
        <v>991234.6181300946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991234.6181300946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4045.2809286063161</v>
      </c>
      <c r="L773" s="444">
        <f t="shared" ref="L773:L1027" ca="1" si="80">I773-J773+K773</f>
        <v>974912.70379412209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974912.70379412209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3977.2729522064305</v>
      </c>
      <c r="L774" s="444">
        <f t="shared" ca="1" si="80"/>
        <v>958522.78148174973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958522.78148174973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3908.9816092382121</v>
      </c>
      <c r="L775" s="444">
        <f t="shared" ca="1" si="80"/>
        <v>942064.56782640913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942064.56782640913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3840.4057190076264</v>
      </c>
      <c r="L776" s="444">
        <f t="shared" ca="1" si="80"/>
        <v>925537.77828083793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925537.77828083793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3771.5440959010803</v>
      </c>
      <c r="L777" s="444">
        <f t="shared" ca="1" si="80"/>
        <v>908942.1271121602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908942.1271121602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3702.3955493649223</v>
      </c>
      <c r="L778" s="444">
        <f t="shared" ca="1" si="80"/>
        <v>892277.32739694638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892277.32739694638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3632.9588838848649</v>
      </c>
      <c r="L779" s="444">
        <f t="shared" ca="1" si="80"/>
        <v>875543.09101625241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875543.09101625241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3563.2328989653065</v>
      </c>
      <c r="L780" s="444">
        <f t="shared" ca="1" si="80"/>
        <v>858739.12865063897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858739.12865063897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3493.2163891085838</v>
      </c>
      <c r="L781" s="444">
        <f t="shared" ca="1" si="80"/>
        <v>841865.14977516874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841865.14977516874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3422.9081437941245</v>
      </c>
      <c r="L782" s="444">
        <f t="shared" ca="1" si="80"/>
        <v>824920.86265438411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824920.86265438411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3352.3069474575223</v>
      </c>
      <c r="L783" s="444">
        <f t="shared" ca="1" si="80"/>
        <v>807905.9743372628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807905.9743372628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3281.4115794695167</v>
      </c>
      <c r="L784" s="444">
        <f t="shared" ca="1" si="80"/>
        <v>790820.19065215357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790820.19065215357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3210.2208141148949</v>
      </c>
      <c r="L785" s="444">
        <f t="shared" ca="1" si="80"/>
        <v>773663.21620168968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773663.21620168968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3138.7334205712955</v>
      </c>
      <c r="L786" s="444">
        <f t="shared" ca="1" si="80"/>
        <v>756434.75435768219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756434.75435768219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3066.9481628879307</v>
      </c>
      <c r="L787" s="444">
        <f t="shared" ca="1" si="80"/>
        <v>739134.50725599134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739134.50725599134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2994.8637999642187</v>
      </c>
      <c r="L788" s="444">
        <f t="shared" ca="1" si="80"/>
        <v>721762.17579137674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721762.17579137674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2922.4790855283245</v>
      </c>
      <c r="L789" s="444">
        <f t="shared" ca="1" si="80"/>
        <v>704317.45961232623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704317.45961232623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2849.7927681156143</v>
      </c>
      <c r="L790" s="444">
        <f t="shared" ca="1" si="80"/>
        <v>686800.05711586308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686800.05711586308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2776.803591047018</v>
      </c>
      <c r="L791" s="444">
        <f t="shared" ca="1" si="80"/>
        <v>669209.66544233134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669209.66544233134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2703.5102924073021</v>
      </c>
      <c r="L792" s="444">
        <f t="shared" ca="1" si="80"/>
        <v>651545.98047015991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651545.98047015991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2629.9116050232547</v>
      </c>
      <c r="L793" s="444">
        <f t="shared" ca="1" si="80"/>
        <v>633808.69681060431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633808.69681060431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2556.0062564417731</v>
      </c>
      <c r="L794" s="444">
        <f t="shared" ca="1" si="80"/>
        <v>615997.50780246733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615997.50780246733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2481.7929689078687</v>
      </c>
      <c r="L795" s="444">
        <f t="shared" ca="1" si="80"/>
        <v>598112.10550679639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598112.10550679639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2407.2704593425733</v>
      </c>
      <c r="L796" s="444">
        <f t="shared" ca="1" si="80"/>
        <v>580152.18070156011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580152.18070156011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2332.4374393207554</v>
      </c>
      <c r="L797" s="444">
        <f t="shared" ca="1" si="80"/>
        <v>562117.42287630204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562117.42287630204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2257.292615048847</v>
      </c>
      <c r="L798" s="444">
        <f t="shared" ca="1" si="80"/>
        <v>544007.52022677206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544007.52022677206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2181.8346873424716</v>
      </c>
      <c r="L799" s="444">
        <f t="shared" ca="1" si="80"/>
        <v>525822.15964953578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525822.15964953578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2106.0623516039873</v>
      </c>
      <c r="L800" s="444">
        <f t="shared" ca="1" si="80"/>
        <v>507561.02673656098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507561.02673656098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2029.9742977999256</v>
      </c>
      <c r="L801" s="444">
        <f t="shared" ca="1" si="80"/>
        <v>489223.80576978211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489223.80576978211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1953.5692104383472</v>
      </c>
      <c r="L802" s="444">
        <f t="shared" ca="1" si="80"/>
        <v>470810.17971564166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470810.17971564166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1876.8457685460955</v>
      </c>
      <c r="L803" s="444">
        <f t="shared" ca="1" si="80"/>
        <v>452319.83021960896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452319.83021960896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1799.802645645959</v>
      </c>
      <c r="L804" s="444">
        <f t="shared" ca="1" si="80"/>
        <v>433752.43760067614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433752.43760067614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1722.4385097337392</v>
      </c>
      <c r="L805" s="444">
        <f t="shared" ca="1" si="80"/>
        <v>415107.68084583111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415107.68084583111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1644.7520232552179</v>
      </c>
      <c r="L806" s="444">
        <f t="shared" ca="1" si="80"/>
        <v>396385.23760450754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396385.23760450754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1566.7418430830364</v>
      </c>
      <c r="L807" s="444">
        <f t="shared" ca="1" si="80"/>
        <v>377584.7841830118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377584.7841830118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1488.4066204934709</v>
      </c>
      <c r="L808" s="444">
        <f t="shared" ca="1" si="80"/>
        <v>358705.99553892645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358705.99553892645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1409.7450011431151</v>
      </c>
      <c r="L809" s="444">
        <f t="shared" ca="1" si="80"/>
        <v>339748.54527549079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339748.54527549079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1330.7556250454666</v>
      </c>
      <c r="L810" s="444">
        <f t="shared" ca="1" si="80"/>
        <v>320712.10563595744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320712.10563595744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1251.437126547411</v>
      </c>
      <c r="L811" s="444">
        <f t="shared" ca="1" si="80"/>
        <v>301596.34749792604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301596.34749792604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1171.7881343056135</v>
      </c>
      <c r="L812" s="444">
        <f t="shared" ca="1" si="80"/>
        <v>282400.94036765286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282400.94036765286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1091.8072712628086</v>
      </c>
      <c r="L813" s="444">
        <f t="shared" ca="1" si="80"/>
        <v>263125.55237433687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263125.55237433687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1011.4931546239918</v>
      </c>
      <c r="L814" s="444">
        <f t="shared" ca="1" si="80"/>
        <v>243769.85026438205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243769.85026438205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930.84439583251367</v>
      </c>
      <c r="L815" s="444">
        <f t="shared" ca="1" si="80"/>
        <v>224333.49939563576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224333.49939563576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849.85960054607074</v>
      </c>
      <c r="L816" s="444">
        <f t="shared" ca="1" si="80"/>
        <v>204816.16373160304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204816.16373160304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768.53736861260097</v>
      </c>
      <c r="L817" s="444">
        <f t="shared" ca="1" si="80"/>
        <v>185217.50583563684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185217.50583563684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686.87629404607515</v>
      </c>
      <c r="L818" s="444">
        <f t="shared" ca="1" si="80"/>
        <v>165537.18686510413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165537.18686510413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604.8749650021889</v>
      </c>
      <c r="L819" s="444">
        <f t="shared" ca="1" si="80"/>
        <v>145774.86656552751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145774.86656552751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522.53196375395305</v>
      </c>
      <c r="L820" s="444">
        <f t="shared" ca="1" si="80"/>
        <v>125930.20326470268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125930.20326470268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439.84586666718292</v>
      </c>
      <c r="L821" s="444">
        <f t="shared" ca="1" si="80"/>
        <v>106002.85386679108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106002.85386679108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356.81524417588457</v>
      </c>
      <c r="L822" s="444">
        <f t="shared" ca="1" si="80"/>
        <v>85992.47384638818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85992.47384638818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273.43866075753914</v>
      </c>
      <c r="L823" s="444">
        <f t="shared" ca="1" si="80"/>
        <v>65898.717242566941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65898.717242566941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189.714674908284</v>
      </c>
      <c r="L824" s="444">
        <f t="shared" ca="1" si="80"/>
        <v>45721.236652896441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45721.236652896441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105.64183911799023</v>
      </c>
      <c r="L825" s="444">
        <f t="shared" ca="1" si="80"/>
        <v>25459.683227435646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25459.683227435646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21.218699845236916</v>
      </c>
      <c r="L826" s="444">
        <f t="shared" ca="1" si="80"/>
        <v>5113.7066627020968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5113.7066627020968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-63.556202507819535</v>
      </c>
      <c r="L827" s="444">
        <f t="shared" ca="1" si="80"/>
        <v>-15317.044804384508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-15317.044804384508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-148.68433362068038</v>
      </c>
      <c r="L828" s="444">
        <f t="shared" ca="1" si="80"/>
        <v>-35832.924402583973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-35832.924402583973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-234.1671652798448</v>
      </c>
      <c r="L829" s="444">
        <f t="shared" ca="1" si="80"/>
        <v>-56434.286832442602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-56434.286832442602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-320.00617540425577</v>
      </c>
      <c r="L830" s="444">
        <f t="shared" ca="1" si="80"/>
        <v>-77121.488272425646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-77121.488272425646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-406.20284807085176</v>
      </c>
      <c r="L831" s="444">
        <f t="shared" ca="1" si="80"/>
        <v>-97894.886385075282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-97894.886385075282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-492.75867354022529</v>
      </c>
      <c r="L832" s="444">
        <f t="shared" ca="1" si="80"/>
        <v>-118754.84032319429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-118754.84032319429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-579.6751482823878</v>
      </c>
      <c r="L833" s="444">
        <f t="shared" ca="1" si="80"/>
        <v>-139701.71073605545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-139701.71073605545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-666.95377500264271</v>
      </c>
      <c r="L834" s="444">
        <f t="shared" ca="1" si="80"/>
        <v>-160735.8597756369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-160735.8597756369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-754.59606266756543</v>
      </c>
      <c r="L835" s="444">
        <f t="shared" ca="1" si="80"/>
        <v>-181857.65110288325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-181857.65110288325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-842.6035265310918</v>
      </c>
      <c r="L836" s="444">
        <f t="shared" ca="1" si="80"/>
        <v>-203067.44989399312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-203067.44989399312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-930.9776881607163</v>
      </c>
      <c r="L837" s="444">
        <f t="shared" ca="1" si="80"/>
        <v>-224365.62284673264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-224365.62284673264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-1019.7200754637977</v>
      </c>
      <c r="L838" s="444">
        <f t="shared" ca="1" si="80"/>
        <v>-245752.53818677523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-245752.53818677523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-1108.8322227139752</v>
      </c>
      <c r="L839" s="444">
        <f t="shared" ca="1" si="80"/>
        <v>-267228.565674068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-267228.565674068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-1198.3156705776951</v>
      </c>
      <c r="L840" s="444">
        <f t="shared" ca="1" si="80"/>
        <v>-288794.07660922449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-288794.07660922449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-1288.171966140847</v>
      </c>
      <c r="L841" s="444">
        <f t="shared" ca="1" si="80"/>
        <v>-310449.44383994414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-310449.44383994414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-1378.4026629355121</v>
      </c>
      <c r="L842" s="444">
        <f t="shared" ca="1" si="80"/>
        <v>-332195.04176745843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-332195.04176745843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-1469.0093209668219</v>
      </c>
      <c r="L843" s="444">
        <f t="shared" ca="1" si="80"/>
        <v>-354031.24635300407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-354031.24635300407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-1559.9935067399285</v>
      </c>
      <c r="L844" s="444">
        <f t="shared" ca="1" si="80"/>
        <v>-375958.43512432277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-375958.43512432277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-1651.3567932870899</v>
      </c>
      <c r="L845" s="444">
        <f t="shared" ca="1" si="80"/>
        <v>-397976.98718218866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-397976.98718218866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-1743.1007601948643</v>
      </c>
      <c r="L846" s="444">
        <f t="shared" ca="1" si="80"/>
        <v>-420087.28320696234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-420087.28320696234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-1835.2269936314212</v>
      </c>
      <c r="L847" s="444">
        <f t="shared" ca="1" si="80"/>
        <v>-442289.70546517253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-442289.70546517253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-1927.7370863739638</v>
      </c>
      <c r="L848" s="444">
        <f t="shared" ca="1" si="80"/>
        <v>-464584.63781612529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-464584.63781612529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-2020.6326378362671</v>
      </c>
      <c r="L849" s="444">
        <f t="shared" ca="1" si="80"/>
        <v>-486972.46571854036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-486972.46571854036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-2113.9152540963296</v>
      </c>
      <c r="L850" s="444">
        <f t="shared" ca="1" si="80"/>
        <v>-509453.57623721549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-509453.57623721549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-2207.5865479241425</v>
      </c>
      <c r="L851" s="444">
        <f t="shared" ca="1" si="80"/>
        <v>-532028.35804971831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-532028.35804971831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-2301.6481388095713</v>
      </c>
      <c r="L852" s="444">
        <f t="shared" ca="1" si="80"/>
        <v>-554697.20145310671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-554697.20145310671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-2396.1016529903563</v>
      </c>
      <c r="L853" s="444">
        <f t="shared" ca="1" si="80"/>
        <v>-577460.49837067584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-577460.49837067584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-2490.9487234802277</v>
      </c>
      <c r="L854" s="444">
        <f t="shared" ca="1" si="80"/>
        <v>-600318.64235873485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-600318.64235873485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-2586.19099009714</v>
      </c>
      <c r="L855" s="444">
        <f t="shared" ca="1" si="80"/>
        <v>-623272.02861341077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-623272.02861341077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-2681.8300994916231</v>
      </c>
      <c r="L856" s="444">
        <f t="shared" ca="1" si="80"/>
        <v>-646321.05397748121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-646321.05397748121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-2777.8677051752502</v>
      </c>
      <c r="L857" s="444">
        <f t="shared" ca="1" si="80"/>
        <v>-669466.11694723531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-669466.11694723531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-2874.3054675492253</v>
      </c>
      <c r="L858" s="444">
        <f t="shared" ca="1" si="80"/>
        <v>-692707.61767936335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-692707.61767936335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-2971.1450539330922</v>
      </c>
      <c r="L859" s="444">
        <f t="shared" ca="1" si="80"/>
        <v>-716045.95799787529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-716045.95799787529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-3068.3881385935588</v>
      </c>
      <c r="L860" s="444">
        <f t="shared" ca="1" si="80"/>
        <v>-739481.54140104761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-739481.54140104761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-3166.0364027734431</v>
      </c>
      <c r="L861" s="444">
        <f t="shared" ca="1" si="80"/>
        <v>-763014.77306839987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-763014.77306839987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-3264.0915347207442</v>
      </c>
      <c r="L862" s="444">
        <f t="shared" ca="1" si="80"/>
        <v>-786646.0598676994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-786646.0598676994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-3362.5552297178256</v>
      </c>
      <c r="L863" s="444">
        <f t="shared" ca="1" si="80"/>
        <v>-810375.81036199606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-810375.81036199606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-3461.429190110729</v>
      </c>
      <c r="L864" s="444">
        <f t="shared" ca="1" si="80"/>
        <v>-834204.43481668562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-834204.43481668562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-3560.7151253386019</v>
      </c>
      <c r="L865" s="444">
        <f t="shared" ca="1" si="80"/>
        <v>-858132.34520660306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-858132.34520660306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-3660.4147519632584</v>
      </c>
      <c r="L866" s="444">
        <f t="shared" ca="1" si="80"/>
        <v>-882159.95522314508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-882159.95522314508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-3760.5297936988495</v>
      </c>
      <c r="L867" s="444">
        <f t="shared" ca="1" si="80"/>
        <v>-906287.68028142268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-906287.68028142268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-3861.0619814416727</v>
      </c>
      <c r="L868" s="444">
        <f t="shared" ca="1" si="80"/>
        <v>-930515.93752744317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-930515.93752744317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-3962.0130533000915</v>
      </c>
      <c r="L869" s="444">
        <f t="shared" ca="1" si="80"/>
        <v>-954845.14584532205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-954845.14584532205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-4063.384754624587</v>
      </c>
      <c r="L870" s="444">
        <f t="shared" ca="1" si="80"/>
        <v>-979275.72586452542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-979275.72586452542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-4165.1788380379348</v>
      </c>
      <c r="L871" s="444">
        <f t="shared" ca="1" si="80"/>
        <v>-1003808.0999671421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-1003808.0999671421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-4267.3970634655034</v>
      </c>
      <c r="L872" s="444">
        <f t="shared" ca="1" si="80"/>
        <v>-1028442.6922951865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-1028442.6922951865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-4370.0411981656889</v>
      </c>
      <c r="L873" s="444">
        <f t="shared" ca="1" si="80"/>
        <v>-1053179.9287579309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-1053179.9287579309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-4473.113016760457</v>
      </c>
      <c r="L874" s="444">
        <f t="shared" ca="1" si="80"/>
        <v>-1078020.2370392701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-1078020.2370392701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-4576.6143012660368</v>
      </c>
      <c r="L875" s="444">
        <f t="shared" ca="1" si="80"/>
        <v>-1102964.0466051151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-1102964.0466051151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-4680.5468411237243</v>
      </c>
      <c r="L876" s="444">
        <f t="shared" ca="1" si="80"/>
        <v>-1128011.7887108177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-1128011.7887108177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-4784.9124332308184</v>
      </c>
      <c r="L877" s="444">
        <f t="shared" ca="1" si="80"/>
        <v>-1153163.8964086273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-1153163.8964086273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-4889.7128819716918</v>
      </c>
      <c r="L878" s="444">
        <f t="shared" ca="1" si="80"/>
        <v>-1178420.8045551777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-1178420.8045551777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-4994.9499992489855</v>
      </c>
      <c r="L879" s="444">
        <f t="shared" ca="1" si="80"/>
        <v>-1203782.9498190056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-1203782.9498190056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-5100.6256045149348</v>
      </c>
      <c r="L880" s="444">
        <f t="shared" ca="1" si="80"/>
        <v>-1229250.7706880993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-1229250.7706880993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-5206.7415248028256</v>
      </c>
      <c r="L881" s="444">
        <f t="shared" ca="1" si="80"/>
        <v>-1254824.7074774809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-1254824.7074774809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-5313.2995947585823</v>
      </c>
      <c r="L882" s="444">
        <f t="shared" ca="1" si="80"/>
        <v>-1280505.2023368182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-1280505.2023368182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-5420.3016566724873</v>
      </c>
      <c r="L883" s="444">
        <f t="shared" ca="1" si="80"/>
        <v>-1306292.6992580695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-1306292.6992580695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-5527.7495605110344</v>
      </c>
      <c r="L884" s="444">
        <f t="shared" ca="1" si="80"/>
        <v>-1332187.6440831593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-1332187.6440831593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-5635.6451639489087</v>
      </c>
      <c r="L885" s="444">
        <f t="shared" ca="1" si="80"/>
        <v>-1358190.484511687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-1358190.484511687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-5743.9903324011075</v>
      </c>
      <c r="L886" s="444">
        <f t="shared" ca="1" si="80"/>
        <v>-1384301.6701086669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-1384301.6701086669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-5852.7869390551905</v>
      </c>
      <c r="L887" s="444">
        <f t="shared" ca="1" si="80"/>
        <v>-1410521.6523123009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-1410521.6523123009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-5962.0368649036654</v>
      </c>
      <c r="L888" s="444">
        <f t="shared" ca="1" si="80"/>
        <v>-1436850.8844417834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-1436850.8844417834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-6071.7419987765088</v>
      </c>
      <c r="L889" s="444">
        <f t="shared" ca="1" si="80"/>
        <v>-1463289.8217051388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-1463289.8217051388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-6181.904237373823</v>
      </c>
      <c r="L890" s="444">
        <f t="shared" ca="1" si="80"/>
        <v>-1489838.9212070913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-1489838.9212070913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-6292.5254852986254</v>
      </c>
      <c r="L891" s="444">
        <f t="shared" ca="1" si="80"/>
        <v>-1516498.6419569687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-1516498.6419569687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-6403.6076550897815</v>
      </c>
      <c r="L892" s="444">
        <f t="shared" ca="1" si="80"/>
        <v>-1543269.4448766373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-1543269.4448766373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-6515.1526672550672</v>
      </c>
      <c r="L893" s="444">
        <f t="shared" ca="1" si="80"/>
        <v>-1570151.7928084712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-1570151.7928084712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-6627.1624503043749</v>
      </c>
      <c r="L894" s="444">
        <f t="shared" ca="1" si="80"/>
        <v>-1597146.1505233545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-1597146.1505233545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-6739.6389407830557</v>
      </c>
      <c r="L895" s="444">
        <f t="shared" ca="1" si="80"/>
        <v>-1624252.9847287163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-1624252.9847287163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-6852.5840833053962</v>
      </c>
      <c r="L896" s="444">
        <f t="shared" ca="1" si="80"/>
        <v>-1651472.7640766005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-1651472.7640766005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-6965.9998305882473</v>
      </c>
      <c r="L897" s="444">
        <f t="shared" ca="1" si="80"/>
        <v>-1678805.9591717676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-1678805.9591717676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-7079.8881434847754</v>
      </c>
      <c r="L898" s="444">
        <f t="shared" ca="1" si="80"/>
        <v>-1706253.0425798311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-1706253.0425798311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-7194.2509910183744</v>
      </c>
      <c r="L899" s="444">
        <f t="shared" ca="1" si="80"/>
        <v>-1733814.4888354284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-1733814.4888354284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-7309.0903504166963</v>
      </c>
      <c r="L900" s="444">
        <f t="shared" ca="1" si="80"/>
        <v>-1761490.7744504239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-1761490.7744504239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-7424.4082071458442</v>
      </c>
      <c r="L901" s="444">
        <f t="shared" ca="1" si="80"/>
        <v>-1789282.3779221484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-1789282.3779221484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-7540.2065549446979</v>
      </c>
      <c r="L902" s="444">
        <f t="shared" ca="1" si="80"/>
        <v>-1817189.7797416719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-1817189.7797416719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-7656.487395859378</v>
      </c>
      <c r="L903" s="444">
        <f t="shared" ca="1" si="80"/>
        <v>-1845213.46240211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-1845213.46240211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-7773.2527402778687</v>
      </c>
      <c r="L904" s="444">
        <f t="shared" ca="1" si="80"/>
        <v>-1873353.9104069667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-1873353.9104069667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-7890.5046069647724</v>
      </c>
      <c r="L905" s="444">
        <f t="shared" ca="1" si="80"/>
        <v>-1901611.6102785103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-1901611.6102785103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-8008.245023096204</v>
      </c>
      <c r="L906" s="444">
        <f t="shared" ca="1" si="80"/>
        <v>-1929987.0505661853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-1929987.0505661853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-8126.4760242948505</v>
      </c>
      <c r="L907" s="444">
        <f t="shared" ca="1" si="80"/>
        <v>-1958480.7218550588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-1958480.7218550588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-8245.1996546651571</v>
      </c>
      <c r="L908" s="444">
        <f t="shared" ca="1" si="80"/>
        <v>-1987093.1167743027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-1987093.1167743027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-8364.4179668286724</v>
      </c>
      <c r="L909" s="444">
        <f t="shared" ca="1" si="80"/>
        <v>-2015824.7300057102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-2015824.7300057102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-8484.1330219595366</v>
      </c>
      <c r="L910" s="444">
        <f t="shared" ca="1" si="80"/>
        <v>-2044676.0582922485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-2044676.0582922485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-8604.3468898201136</v>
      </c>
      <c r="L911" s="444">
        <f t="shared" ca="1" si="80"/>
        <v>-2073647.6004466475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-2073647.6004466475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-8725.0616487967745</v>
      </c>
      <c r="L912" s="444">
        <f t="shared" ca="1" si="80"/>
        <v>-2102739.8573600231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-2102739.8573600231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-8846.2793859358408</v>
      </c>
      <c r="L913" s="444">
        <f t="shared" ca="1" si="80"/>
        <v>-2131953.3320105379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-2131953.3320105379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-8968.0021969796526</v>
      </c>
      <c r="L914" s="444">
        <f t="shared" ca="1" si="80"/>
        <v>-2161288.5294720964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-2161288.5294720964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-9090.2321864028127</v>
      </c>
      <c r="L915" s="444">
        <f t="shared" ca="1" si="80"/>
        <v>-2190745.9569230778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-2190745.9569230778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-9212.9714674485695</v>
      </c>
      <c r="L916" s="444">
        <f t="shared" ca="1" si="80"/>
        <v>-2220326.123655105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-2220326.123655105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-9336.2221621653498</v>
      </c>
      <c r="L917" s="444">
        <f t="shared" ca="1" si="80"/>
        <v>-2250029.541081849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-2250029.541081849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-9459.9864014434497</v>
      </c>
      <c r="L918" s="444">
        <f t="shared" ca="1" si="80"/>
        <v>-2279856.7227478712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-2279856.7227478712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-9584.2663250518744</v>
      </c>
      <c r="L919" s="444">
        <f t="shared" ca="1" si="80"/>
        <v>-2309808.1843375019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-2309808.1843375019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-9709.0640816753366</v>
      </c>
      <c r="L920" s="444">
        <f t="shared" ca="1" si="80"/>
        <v>-2339884.443683756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-2339884.443683756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-9834.3818289513947</v>
      </c>
      <c r="L921" s="444">
        <f t="shared" ca="1" si="80"/>
        <v>-2370086.020777286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-2370086.020777286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-9960.2217335077694</v>
      </c>
      <c r="L922" s="444">
        <f t="shared" ca="1" si="80"/>
        <v>-2400413.4377753725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-2400413.4377753725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-10086.585970999797</v>
      </c>
      <c r="L923" s="444">
        <f t="shared" ca="1" si="80"/>
        <v>-2430867.219010951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-2430867.219010951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-10213.476726148041</v>
      </c>
      <c r="L924" s="444">
        <f t="shared" ca="1" si="80"/>
        <v>-2461447.8910016776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-2461447.8910016776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-10340.896192776068</v>
      </c>
      <c r="L925" s="444">
        <f t="shared" ca="1" si="80"/>
        <v>-2492155.9824590324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-2492155.9824590324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-10468.846573848379</v>
      </c>
      <c r="L926" s="444">
        <f t="shared" ca="1" si="80"/>
        <v>-2522992.0242974595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-2522992.0242974595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-10597.330081508493</v>
      </c>
      <c r="L927" s="444">
        <f t="shared" ca="1" si="80"/>
        <v>-2553956.5496435468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-2553956.5496435468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-10726.348937117189</v>
      </c>
      <c r="L928" s="444">
        <f t="shared" ca="1" si="80"/>
        <v>-2585050.0938452426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-2585050.0938452426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-10855.905371290923</v>
      </c>
      <c r="L929" s="444">
        <f t="shared" ca="1" si="80"/>
        <v>-2616273.1944811125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-2616273.1944811125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-10986.001623940381</v>
      </c>
      <c r="L930" s="444">
        <f t="shared" ca="1" si="80"/>
        <v>-2647626.3913696315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-2647626.3913696315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-11116.639944309209</v>
      </c>
      <c r="L931" s="444">
        <f t="shared" ca="1" si="80"/>
        <v>-2679110.2265785197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-2679110.2265785197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-11247.822591012909</v>
      </c>
      <c r="L932" s="444">
        <f t="shared" ca="1" si="80"/>
        <v>-2710725.2444341113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-2710725.2444341113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-11379.551832077876</v>
      </c>
      <c r="L933" s="444">
        <f t="shared" ca="1" si="80"/>
        <v>-2742471.9915307681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-2742471.9915307681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-11511.829944980613</v>
      </c>
      <c r="L934" s="444">
        <f t="shared" ca="1" si="80"/>
        <v>-2774351.0167403277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-2774351.0167403277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-11644.659216687111</v>
      </c>
      <c r="L935" s="444">
        <f t="shared" ca="1" si="80"/>
        <v>-2806362.8712215936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-2806362.8712215936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-11778.041943692384</v>
      </c>
      <c r="L936" s="444">
        <f t="shared" ca="1" si="80"/>
        <v>-2838508.108429865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-2838508.108429865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-11911.980432060182</v>
      </c>
      <c r="L937" s="444">
        <f t="shared" ca="1" si="80"/>
        <v>-2870787.2841265039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-2870787.2841265039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-12046.476997462843</v>
      </c>
      <c r="L938" s="444">
        <f t="shared" ca="1" si="80"/>
        <v>-2903200.9563885457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-2903200.9563885457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-12181.533965221352</v>
      </c>
      <c r="L939" s="444">
        <f t="shared" ca="1" si="80"/>
        <v>-2935749.6856183456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-2935749.6856183456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-12317.153670345519</v>
      </c>
      <c r="L940" s="444">
        <f t="shared" ca="1" si="80"/>
        <v>-2968434.0345532699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-2968434.0345532699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-12453.338457574369</v>
      </c>
      <c r="L941" s="444">
        <f t="shared" ca="1" si="80"/>
        <v>-3001254.5682754228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-3001254.5682754228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-12590.090681416674</v>
      </c>
      <c r="L942" s="444">
        <f t="shared" ca="1" si="80"/>
        <v>-3034211.854221418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-3034211.854221418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-12727.412706191653</v>
      </c>
      <c r="L943" s="444">
        <f t="shared" ca="1" si="80"/>
        <v>-3067306.4621921885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-3067306.4621921885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-12865.306906069864</v>
      </c>
      <c r="L944" s="444">
        <f t="shared" ca="1" si="80"/>
        <v>-3100538.9643628374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-3100538.9643628374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-13003.775665114234</v>
      </c>
      <c r="L945" s="444">
        <f t="shared" ca="1" si="80"/>
        <v>-3133909.9352925303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-3133909.9352925303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-13142.821377321288</v>
      </c>
      <c r="L946" s="444">
        <f t="shared" ca="1" si="80"/>
        <v>-3167419.9519344303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-3167419.9519344303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-13282.446446662538</v>
      </c>
      <c r="L947" s="444">
        <f t="shared" ca="1" si="80"/>
        <v>-3201069.5936456718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-3201069.5936456718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-13422.653287126044</v>
      </c>
      <c r="L948" s="444">
        <f t="shared" ca="1" si="80"/>
        <v>-3234859.4421973769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-3234859.4421973769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-13563.444322758149</v>
      </c>
      <c r="L949" s="444">
        <f t="shared" ca="1" si="80"/>
        <v>-3268790.081784714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-3268790.081784714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-13704.821987705387</v>
      </c>
      <c r="L950" s="444">
        <f t="shared" ca="1" si="80"/>
        <v>-3302862.0990369981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-3302862.0990369981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-13846.788726256569</v>
      </c>
      <c r="L951" s="444">
        <f t="shared" ca="1" si="80"/>
        <v>-3337076.0830278336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-3337076.0830278336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-13989.346992885052</v>
      </c>
      <c r="L952" s="444">
        <f t="shared" ca="1" si="80"/>
        <v>-3371432.6252852976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-3371432.6252852976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-14132.499252291154</v>
      </c>
      <c r="L953" s="444">
        <f t="shared" ca="1" si="80"/>
        <v>-3405932.3198021674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-3405932.3198021674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-14276.247979444774</v>
      </c>
      <c r="L954" s="444">
        <f t="shared" ca="1" si="80"/>
        <v>-3440575.7630461911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-3440575.7630461911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-14420.595659628207</v>
      </c>
      <c r="L955" s="444">
        <f t="shared" ca="1" si="80"/>
        <v>-3475363.5539703979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-3475363.5539703979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-14565.54478847907</v>
      </c>
      <c r="L956" s="444">
        <f t="shared" ca="1" si="80"/>
        <v>-3510296.2940234556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-3510296.2940234556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-14711.097872033479</v>
      </c>
      <c r="L957" s="444">
        <f t="shared" ca="1" si="80"/>
        <v>-3545374.5871600676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-3545374.5871600676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-14857.25742676936</v>
      </c>
      <c r="L958" s="444">
        <f t="shared" ca="1" si="80"/>
        <v>-3580599.0398514159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-3580599.0398514159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-15004.025979649979</v>
      </c>
      <c r="L959" s="444">
        <f t="shared" ca="1" si="80"/>
        <v>-3615970.2610956449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-3615970.2610956449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-15151.406068167598</v>
      </c>
      <c r="L960" s="444">
        <f t="shared" ca="1" si="80"/>
        <v>-3651488.8624283914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-3651488.8624283914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-15299.400240387375</v>
      </c>
      <c r="L961" s="444">
        <f t="shared" ca="1" si="80"/>
        <v>-3687155.4579333575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-3687155.4579333575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-15448.011054991399</v>
      </c>
      <c r="L962" s="444">
        <f t="shared" ca="1" si="80"/>
        <v>-3722970.6642529275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-3722970.6642529275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-15597.241081322944</v>
      </c>
      <c r="L963" s="444">
        <f t="shared" ca="1" si="80"/>
        <v>-3758935.1005988293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-3758935.1005988293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-15747.092899430867</v>
      </c>
      <c r="L964" s="444">
        <f t="shared" ca="1" si="80"/>
        <v>-3795049.3887628391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-3795049.3887628391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-15897.56910011424</v>
      </c>
      <c r="L965" s="444">
        <f t="shared" ca="1" si="80"/>
        <v>-3831314.153127532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-3831314.153127532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-16048.672284967128</v>
      </c>
      <c r="L966" s="444">
        <f t="shared" ca="1" si="80"/>
        <v>-3867730.020677078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-3867730.020677078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-16200.405066423569</v>
      </c>
      <c r="L967" s="444">
        <f t="shared" ca="1" si="80"/>
        <v>-3904297.6210080804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-3904297.6210080804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-16352.770067802747</v>
      </c>
      <c r="L968" s="444">
        <f t="shared" ca="1" si="80"/>
        <v>-3941017.5863404619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-3941017.5863404619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-16505.769923354335</v>
      </c>
      <c r="L969" s="444">
        <f t="shared" ca="1" si="80"/>
        <v>-3977890.5515283952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-3977890.5515283952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-16659.407278304057</v>
      </c>
      <c r="L970" s="444">
        <f t="shared" ca="1" si="80"/>
        <v>-4014917.1540712779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-4014917.1540712779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-16813.684788899405</v>
      </c>
      <c r="L971" s="444">
        <f t="shared" ca="1" si="80"/>
        <v>-4052098.0341247562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-4052098.0341247562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-16968.605122455563</v>
      </c>
      <c r="L972" s="444">
        <f t="shared" ca="1" si="80"/>
        <v>-4089433.8345117904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-4089433.8345117904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-17124.170957401537</v>
      </c>
      <c r="L973" s="444">
        <f t="shared" ca="1" si="80"/>
        <v>-4126925.2007337706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-4126925.2007337706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-17280.384983326458</v>
      </c>
      <c r="L974" s="444">
        <f t="shared" ca="1" si="80"/>
        <v>-4164572.7809816757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-4164572.7809816757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-17437.249901026062</v>
      </c>
      <c r="L975" s="444">
        <f t="shared" ca="1" si="80"/>
        <v>-4202377.226147281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-4202377.226147281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-17594.768422549416</v>
      </c>
      <c r="L976" s="444">
        <f t="shared" ca="1" si="80"/>
        <v>-4240339.1898344094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-4240339.1898344094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-17752.943271245786</v>
      </c>
      <c r="L977" s="444">
        <f t="shared" ca="1" si="80"/>
        <v>-4278459.328370234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-4278459.328370234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-17911.777181811718</v>
      </c>
      <c r="L978" s="444">
        <f t="shared" ca="1" si="80"/>
        <v>-4316738.3008166244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-4316738.3008166244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-18071.272900338347</v>
      </c>
      <c r="L979" s="444">
        <f t="shared" ca="1" si="80"/>
        <v>-4355176.7689815415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-4355176.7689815415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-18231.433184358833</v>
      </c>
      <c r="L980" s="444">
        <f t="shared" ca="1" si="80"/>
        <v>-4393775.3974304795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-4393775.3974304795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-18392.260802896075</v>
      </c>
      <c r="L981" s="444">
        <f t="shared" ca="1" si="80"/>
        <v>-4432534.8534979541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-4432534.8534979541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-18553.758536510555</v>
      </c>
      <c r="L982" s="444">
        <f t="shared" ca="1" si="80"/>
        <v>-4471455.8072990431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-4471455.8072990431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-18715.929177348426</v>
      </c>
      <c r="L983" s="444">
        <f t="shared" ca="1" si="80"/>
        <v>-4510538.9317409704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-4510538.9317409704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-18878.775529189788</v>
      </c>
      <c r="L984" s="444">
        <f t="shared" ca="1" si="80"/>
        <v>-4549784.9025347391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-4549784.9025347391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-19042.300407497158</v>
      </c>
      <c r="L985" s="444">
        <f t="shared" ca="1" si="80"/>
        <v>-4589194.3982068151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-4589194.3982068151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-19206.50663946414</v>
      </c>
      <c r="L986" s="444">
        <f t="shared" ca="1" si="80"/>
        <v>-4628768.1001108577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-4628768.1001108577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-19371.39706406432</v>
      </c>
      <c r="L987" s="444">
        <f t="shared" ca="1" si="80"/>
        <v>-4668506.6924395012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-4668506.6924395012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-19536.974532100332</v>
      </c>
      <c r="L988" s="444">
        <f t="shared" ca="1" si="80"/>
        <v>-4708410.8622361803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-4708410.8622361803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-19703.241906253163</v>
      </c>
      <c r="L989" s="444">
        <f t="shared" ca="1" si="80"/>
        <v>-4748481.2994070128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-4748481.2994070128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-19870.202061131633</v>
      </c>
      <c r="L990" s="444">
        <f t="shared" ca="1" si="80"/>
        <v>-4788718.6967327232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-4788718.6967327232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-20037.857883322093</v>
      </c>
      <c r="L991" s="444">
        <f t="shared" ca="1" si="80"/>
        <v>-4829123.749880624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-4829123.749880624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-20206.212271438344</v>
      </c>
      <c r="L992" s="444">
        <f t="shared" ca="1" si="80"/>
        <v>-4869697.1574166408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-4869697.1574166408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-20375.268136171748</v>
      </c>
      <c r="L993" s="444">
        <f t="shared" ca="1" si="80"/>
        <v>-4910439.6208173912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-4910439.6208173912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-20545.02840034154</v>
      </c>
      <c r="L994" s="444">
        <f t="shared" ca="1" si="80"/>
        <v>-4951351.844482312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-4951351.844482312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-20715.495998945378</v>
      </c>
      <c r="L995" s="444">
        <f t="shared" ca="1" si="80"/>
        <v>-4992434.5357458359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-4992434.5357458359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-20886.673879210062</v>
      </c>
      <c r="L996" s="444">
        <f t="shared" ca="1" si="80"/>
        <v>-5033688.4048896246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-5033688.4048896246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-21058.565000642513</v>
      </c>
      <c r="L997" s="444">
        <f t="shared" ca="1" si="80"/>
        <v>-5075114.1651548455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-5075114.1651548455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-21231.172335080933</v>
      </c>
      <c r="L998" s="444">
        <f t="shared" ca="1" si="80"/>
        <v>-5116712.5327545051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-5116712.5327545051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-21404.498866746184</v>
      </c>
      <c r="L999" s="444">
        <f t="shared" ca="1" si="80"/>
        <v>-5158484.2268858301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-5158484.2268858301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-21578.547592293369</v>
      </c>
      <c r="L1000" s="444">
        <f t="shared" ca="1" si="80"/>
        <v>-5200429.9697427023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-5200429.9697427023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-21753.321520863672</v>
      </c>
      <c r="L1001" s="444">
        <f t="shared" ca="1" si="80"/>
        <v>-5242550.4865281451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-5242550.4865281451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-21928.823674136351</v>
      </c>
      <c r="L1002" s="444">
        <f t="shared" ca="1" si="80"/>
        <v>-5284846.5054668607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-5284846.5054668607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-22105.057086380999</v>
      </c>
      <c r="L1003" s="444">
        <f t="shared" ca="1" si="80"/>
        <v>-5327318.7578178206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-5327318.7578178206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-22282.024804509998</v>
      </c>
      <c r="L1004" s="444">
        <f t="shared" ca="1" si="80"/>
        <v>-5369967.9778869096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-5369967.9778869096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-22459.729888131202</v>
      </c>
      <c r="L1005" s="444">
        <f t="shared" ca="1" si="80"/>
        <v>-5412794.9030396193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-5412794.9030396193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-22638.175409600826</v>
      </c>
      <c r="L1006" s="444">
        <f t="shared" ca="1" si="80"/>
        <v>-5455800.2737137992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-5455800.2737137992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-22817.364454076574</v>
      </c>
      <c r="L1007" s="444">
        <f t="shared" ca="1" si="80"/>
        <v>-5498984.8334324546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-5498984.8334324546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-22997.300119570973</v>
      </c>
      <c r="L1008" s="444">
        <f t="shared" ca="1" si="80"/>
        <v>-5542349.3288166048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-5542349.3288166048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-23177.98551700493</v>
      </c>
      <c r="L1009" s="444">
        <f t="shared" ca="1" si="80"/>
        <v>-5585894.5095981881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-5585894.5095981881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-23359.423770261528</v>
      </c>
      <c r="L1010" s="444">
        <f t="shared" ca="1" si="80"/>
        <v>-5629621.1286330288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-5629621.1286330288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-23541.618016240031</v>
      </c>
      <c r="L1011" s="444">
        <f t="shared" ca="1" si="80"/>
        <v>-5673529.9419138478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-5673529.9419138478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-23724.571404910112</v>
      </c>
      <c r="L1012" s="444">
        <f t="shared" ca="1" si="80"/>
        <v>-5717621.7085833363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-5717621.7085833363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-23908.287099366313</v>
      </c>
      <c r="L1013" s="444">
        <f t="shared" ca="1" si="80"/>
        <v>-5761897.1909472812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-5761897.1909472812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-24092.76827588275</v>
      </c>
      <c r="L1014" s="444">
        <f t="shared" ca="1" si="80"/>
        <v>-5806357.154487743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-5806357.154487743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-24278.018123968006</v>
      </c>
      <c r="L1015" s="444">
        <f t="shared" ca="1" si="80"/>
        <v>-5851002.3678762894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-5851002.3678762894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-24464.039846420284</v>
      </c>
      <c r="L1016" s="444">
        <f t="shared" ca="1" si="80"/>
        <v>-5895833.6029872885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-5895833.6029872885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-24650.836659382781</v>
      </c>
      <c r="L1017" s="444">
        <f t="shared" ca="1" si="80"/>
        <v>-5940851.6349112503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-5940851.6349112503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-24838.411792399289</v>
      </c>
      <c r="L1018" s="444">
        <f t="shared" ca="1" si="80"/>
        <v>-5986057.2419682285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-5986057.2419682285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-25026.768488470028</v>
      </c>
      <c r="L1019" s="444">
        <f t="shared" ca="1" si="80"/>
        <v>-6031451.2057212777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-6031451.2057212777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-25215.910004107736</v>
      </c>
      <c r="L1020" s="444">
        <f t="shared" ca="1" si="80"/>
        <v>-6077034.3109899638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-6077034.3109899638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-25405.839609393926</v>
      </c>
      <c r="L1021" s="444">
        <f t="shared" ca="1" si="80"/>
        <v>-6122807.3458639365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-6122807.3458639365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-25596.560588035481</v>
      </c>
      <c r="L1022" s="444">
        <f t="shared" ca="1" si="80"/>
        <v>-6168771.101716551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-6168771.101716551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-25788.076237421374</v>
      </c>
      <c r="L1023" s="444">
        <f t="shared" ca="1" si="80"/>
        <v>-6214926.3732185513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-6214926.3732185513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-25980.389868679707</v>
      </c>
      <c r="L1024" s="444">
        <f t="shared" ca="1" si="80"/>
        <v>-6261273.9583518095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-6261273.9583518095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-26173.504806734953</v>
      </c>
      <c r="L1025" s="444">
        <f t="shared" ca="1" si="80"/>
        <v>-6307814.6584231229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-6307814.6584231229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-26367.424390365424</v>
      </c>
      <c r="L1026" s="444">
        <f t="shared" ca="1" si="80"/>
        <v>-6354549.2780780671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-6354549.2780780671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-26562.151972261025</v>
      </c>
      <c r="L1027" s="444">
        <f t="shared" ca="1" si="80"/>
        <v>-6401478.6253149072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-6401478.6253149072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-26757.690919081189</v>
      </c>
      <c r="L1028" s="444">
        <f t="shared" ref="L1028:L1282" ca="1" si="104">I1028-J1028+K1028</f>
        <v>-6448603.5114985667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-6448603.5114985667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-26954.044611513105</v>
      </c>
      <c r="L1029" s="444">
        <f t="shared" ca="1" si="104"/>
        <v>-6495924.7513746582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-6495924.7513746582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-27151.216444330155</v>
      </c>
      <c r="L1030" s="444">
        <f t="shared" ca="1" si="104"/>
        <v>-6543443.1630835673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-6543443.1630835673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-27349.209826450609</v>
      </c>
      <c r="L1031" s="444">
        <f t="shared" ca="1" si="104"/>
        <v>-6591159.5681745969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-6591159.5681745969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-27548.028180996564</v>
      </c>
      <c r="L1032" s="444">
        <f t="shared" ca="1" si="104"/>
        <v>-6639074.7916201726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-6639074.7916201726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-27747.674945353127</v>
      </c>
      <c r="L1033" s="444">
        <f t="shared" ca="1" si="104"/>
        <v>-6687189.6618301049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-6687189.6618301049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-27948.153571227849</v>
      </c>
      <c r="L1034" s="444">
        <f t="shared" ca="1" si="104"/>
        <v>-6735505.0106659112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-6735505.0106659112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-28149.467524710373</v>
      </c>
      <c r="L1035" s="444">
        <f t="shared" ca="1" si="104"/>
        <v>-6784021.6734552002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-6784021.6734552002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-28351.620286332414</v>
      </c>
      <c r="L1036" s="444">
        <f t="shared" ca="1" si="104"/>
        <v>-6832740.4890061114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-6832740.4890061114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-28554.615351127879</v>
      </c>
      <c r="L1037" s="444">
        <f t="shared" ca="1" si="104"/>
        <v>-6881662.2996218177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-6881662.2996218177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-28758.456228693314</v>
      </c>
      <c r="L1038" s="444">
        <f t="shared" ca="1" si="104"/>
        <v>-6930787.9511150895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-6930787.9511150895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-28963.146443248621</v>
      </c>
      <c r="L1039" s="444">
        <f t="shared" ca="1" si="104"/>
        <v>-6980118.292822917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-6980118.292822917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-29168.6895336979</v>
      </c>
      <c r="L1040" s="444">
        <f t="shared" ca="1" si="104"/>
        <v>-7029654.1776211932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-7029654.1776211932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-29375.089053690717</v>
      </c>
      <c r="L1041" s="444">
        <f t="shared" ca="1" si="104"/>
        <v>-7079396.4619394625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-7079396.4619394625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-29582.348571683506</v>
      </c>
      <c r="L1042" s="444">
        <f t="shared" ca="1" si="104"/>
        <v>-7129346.0057757245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-7129346.0057757245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-29790.471671001262</v>
      </c>
      <c r="L1043" s="444">
        <f t="shared" ca="1" si="104"/>
        <v>-7179503.6727113044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-7179503.6727113044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-29999.461949899513</v>
      </c>
      <c r="L1044" s="444">
        <f t="shared" ca="1" si="104"/>
        <v>-7229870.329925783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-7229870.329925783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-30209.323021626507</v>
      </c>
      <c r="L1045" s="444">
        <f t="shared" ca="1" si="104"/>
        <v>-7280446.8482119879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-7280446.8482119879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-30420.058514485689</v>
      </c>
      <c r="L1046" s="444">
        <f t="shared" ca="1" si="104"/>
        <v>-7331234.1019910527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-7331234.1019910527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-30631.672071898462</v>
      </c>
      <c r="L1047" s="444">
        <f t="shared" ca="1" si="104"/>
        <v>-7382232.9693275299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-7382232.9693275299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-30844.167352467121</v>
      </c>
      <c r="L1048" s="444">
        <f t="shared" ca="1" si="104"/>
        <v>-7433444.3319445755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-7433444.3319445755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-31057.548030038146</v>
      </c>
      <c r="L1049" s="444">
        <f t="shared" ca="1" si="104"/>
        <v>-7484869.0752391927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-7484869.0752391927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-31271.817793765716</v>
      </c>
      <c r="L1050" s="444">
        <f t="shared" ca="1" si="104"/>
        <v>-7536508.0882975375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-7536508.0882975375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-31486.980348175479</v>
      </c>
      <c r="L1051" s="444">
        <f t="shared" ca="1" si="104"/>
        <v>-7588362.2639102917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-7588362.2639102917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-31703.039413228627</v>
      </c>
      <c r="L1052" s="444">
        <f t="shared" ca="1" si="104"/>
        <v>-7640432.4985880991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-7640432.4985880991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-31919.998724386158</v>
      </c>
      <c r="L1053" s="444">
        <f t="shared" ca="1" si="104"/>
        <v>-7692719.692577064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-7692719.692577064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-32137.862032673511</v>
      </c>
      <c r="L1054" s="444">
        <f t="shared" ca="1" si="104"/>
        <v>-7745224.7498743162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-7745224.7498743162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-32356.633104745397</v>
      </c>
      <c r="L1055" s="444">
        <f t="shared" ca="1" si="104"/>
        <v>-7797948.5782436403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-7797948.5782436403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-32576.315722950916</v>
      </c>
      <c r="L1056" s="444">
        <f t="shared" ca="1" si="104"/>
        <v>-7850892.0892311698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-7850892.0892311698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-32796.913685398955</v>
      </c>
      <c r="L1057" s="444">
        <f t="shared" ca="1" si="104"/>
        <v>-7904056.1981811477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-7904056.1981811477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-33018.430806023862</v>
      </c>
      <c r="L1058" s="444">
        <f t="shared" ca="1" si="104"/>
        <v>-7957441.8242517505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-7957441.8242517505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-33240.870914651372</v>
      </c>
      <c r="L1059" s="444">
        <f t="shared" ca="1" si="104"/>
        <v>-8011049.8904309804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-8011049.8904309804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-33464.237857064829</v>
      </c>
      <c r="L1060" s="444">
        <f t="shared" ca="1" si="104"/>
        <v>-8064881.3235526243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-8064881.3235526243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-33688.535495071679</v>
      </c>
      <c r="L1061" s="444">
        <f t="shared" ca="1" si="104"/>
        <v>-8118937.0543122748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-8118937.0543122748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-33913.767706570223</v>
      </c>
      <c r="L1062" s="444">
        <f t="shared" ca="1" si="104"/>
        <v>-8173218.0172834238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-8173218.0172834238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-34139.938385616675</v>
      </c>
      <c r="L1063" s="444">
        <f t="shared" ca="1" si="104"/>
        <v>-8227725.1509336196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-8227725.1509336196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-34367.051442492499</v>
      </c>
      <c r="L1064" s="444">
        <f t="shared" ca="1" si="104"/>
        <v>-8282459.3976406911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-8282459.3976406911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-34595.11080377196</v>
      </c>
      <c r="L1065" s="444">
        <f t="shared" ca="1" si="104"/>
        <v>-8337421.7037090417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-8337421.7037090417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-34824.120412390082</v>
      </c>
      <c r="L1066" s="444">
        <f t="shared" ca="1" si="104"/>
        <v>-8392613.0193860102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-8392613.0193860102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-35054.08422771078</v>
      </c>
      <c r="L1067" s="444">
        <f t="shared" ca="1" si="104"/>
        <v>-8448034.2988782991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-8448034.2988782991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-35285.006225595323</v>
      </c>
      <c r="L1068" s="444">
        <f t="shared" ca="1" si="104"/>
        <v>-8503686.5003684722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-8503686.5003684722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-35516.890398471041</v>
      </c>
      <c r="L1069" s="444">
        <f t="shared" ca="1" si="104"/>
        <v>-8559570.5860315207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-8559570.5860315207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-35749.740755400409</v>
      </c>
      <c r="L1070" s="444">
        <f t="shared" ca="1" si="104"/>
        <v>-8615687.5220514983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-8615687.5220514983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-35983.561322150315</v>
      </c>
      <c r="L1071" s="444">
        <f t="shared" ca="1" si="104"/>
        <v>-8672038.2786382269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-8672038.2786382269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-36218.356141261684</v>
      </c>
      <c r="L1072" s="444">
        <f t="shared" ca="1" si="104"/>
        <v>-8728623.8300440665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-8728623.8300440665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-36454.129272119353</v>
      </c>
      <c r="L1073" s="444">
        <f t="shared" ca="1" si="104"/>
        <v>-8785445.1545807645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-8785445.1545807645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-36690.884791022261</v>
      </c>
      <c r="L1074" s="444">
        <f t="shared" ca="1" si="104"/>
        <v>-8842503.2346363645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-8842503.2346363645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-36928.626791253926</v>
      </c>
      <c r="L1075" s="444">
        <f t="shared" ca="1" si="104"/>
        <v>-8899799.0566921961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-8899799.0566921961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-37167.359383153227</v>
      </c>
      <c r="L1076" s="444">
        <f t="shared" ca="1" si="104"/>
        <v>-8957333.6113399267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-8957333.6113399267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-37407.086694185433</v>
      </c>
      <c r="L1077" s="444">
        <f t="shared" ca="1" si="104"/>
        <v>-9015107.8932986893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-9015107.8932986893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-37647.812869013615</v>
      </c>
      <c r="L1078" s="444">
        <f t="shared" ca="1" si="104"/>
        <v>-9073122.9014322814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-9073122.9014322814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-37889.542069570249</v>
      </c>
      <c r="L1079" s="444">
        <f t="shared" ca="1" si="104"/>
        <v>-9131379.6387664303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-9131379.6387664303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-38132.278475129198</v>
      </c>
      <c r="L1080" s="444">
        <f t="shared" ca="1" si="104"/>
        <v>-9189879.1125061382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-9189879.1125061382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-38376.026282377985</v>
      </c>
      <c r="L1081" s="444">
        <f t="shared" ca="1" si="104"/>
        <v>-9248622.3340530936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-9248622.3340530936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-38620.789705490301</v>
      </c>
      <c r="L1082" s="444">
        <f t="shared" ca="1" si="104"/>
        <v>-9307610.3190231621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-9307610.3190231621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-38866.572976198913</v>
      </c>
      <c r="L1083" s="444">
        <f t="shared" ca="1" si="104"/>
        <v>-9366844.087263938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-9366844.087263938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-39113.380343868819</v>
      </c>
      <c r="L1084" s="444">
        <f t="shared" ca="1" si="104"/>
        <v>-9426324.6628723852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-9426324.6628723852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-39361.216075570679</v>
      </c>
      <c r="L1085" s="444">
        <f t="shared" ca="1" si="104"/>
        <v>-9486053.0742125344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-9486053.0742125344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-39610.084456154633</v>
      </c>
      <c r="L1086" s="444">
        <f t="shared" ca="1" si="104"/>
        <v>-9546030.3539332673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-9546030.3539332673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-39859.989788324354</v>
      </c>
      <c r="L1087" s="444">
        <f t="shared" ca="1" si="104"/>
        <v>-9606257.5389861688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-9606257.5389861688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-40110.936392711446</v>
      </c>
      <c r="L1088" s="444">
        <f t="shared" ca="1" si="104"/>
        <v>-9666735.6706434581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-9666735.6706434581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-40362.928607950147</v>
      </c>
      <c r="L1089" s="444">
        <f t="shared" ca="1" si="104"/>
        <v>-9727465.794515986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-9727465.794515986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-40615.970790752348</v>
      </c>
      <c r="L1090" s="444">
        <f t="shared" ca="1" si="104"/>
        <v>-9788448.960571317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-9788448.960571317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-40870.067315982895</v>
      </c>
      <c r="L1091" s="444">
        <f t="shared" ca="1" si="104"/>
        <v>-9849686.2231518775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-9849686.2231518775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-41125.222576735228</v>
      </c>
      <c r="L1092" s="444">
        <f t="shared" ca="1" si="104"/>
        <v>-9911178.6409931909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-9911178.6409931909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-41381.440984407367</v>
      </c>
      <c r="L1093" s="444">
        <f t="shared" ca="1" si="104"/>
        <v>-9972927.2772421762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-9972927.2772421762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-41638.726968778145</v>
      </c>
      <c r="L1094" s="444">
        <f t="shared" ca="1" si="104"/>
        <v>-10034933.199475532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-10034933.199475532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-41897.084978083789</v>
      </c>
      <c r="L1095" s="444">
        <f t="shared" ca="1" si="104"/>
        <v>-10097197.479718193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-10097197.479718193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-42156.519479094881</v>
      </c>
      <c r="L1096" s="444">
        <f t="shared" ca="1" si="104"/>
        <v>-10159721.194461865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-10159721.194461865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-42417.034957193515</v>
      </c>
      <c r="L1097" s="444">
        <f t="shared" ca="1" si="104"/>
        <v>-10222505.424683636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-10222505.424683636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-42678.63591645089</v>
      </c>
      <c r="L1098" s="444">
        <f t="shared" ca="1" si="104"/>
        <v>-10285551.255864665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-10285551.255864665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-42941.326879705179</v>
      </c>
      <c r="L1099" s="444">
        <f t="shared" ca="1" si="104"/>
        <v>-10348859.778008947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-10348859.778008947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-43205.112388639689</v>
      </c>
      <c r="L1100" s="444">
        <f t="shared" ca="1" si="104"/>
        <v>-10412432.085662164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-10412432.085662164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-43469.997003861426</v>
      </c>
      <c r="L1101" s="444">
        <f t="shared" ca="1" si="104"/>
        <v>-10476269.277930602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-10476269.277930602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-43735.98530497992</v>
      </c>
      <c r="L1102" s="444">
        <f t="shared" ca="1" si="104"/>
        <v>-10540372.45850016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-10540372.45850016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-44003.081890686408</v>
      </c>
      <c r="L1103" s="444">
        <f t="shared" ca="1" si="104"/>
        <v>-10604742.735655423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-10604742.735655423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-44271.291378833339</v>
      </c>
      <c r="L1104" s="444">
        <f t="shared" ca="1" si="104"/>
        <v>-10669381.222298834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-10669381.222298834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-44540.618406514215</v>
      </c>
      <c r="L1105" s="444">
        <f t="shared" ca="1" si="104"/>
        <v>-10734289.035969926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-10734289.035969926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-44811.067630143763</v>
      </c>
      <c r="L1106" s="444">
        <f t="shared" ca="1" si="104"/>
        <v>-10799467.298864648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-10799467.298864648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-45082.643725538437</v>
      </c>
      <c r="L1107" s="444">
        <f t="shared" ca="1" si="104"/>
        <v>-10864917.137854764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-10864917.137854764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-45355.35138799726</v>
      </c>
      <c r="L1108" s="444">
        <f t="shared" ca="1" si="104"/>
        <v>-10930639.68450734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-10930639.68450734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-45629.195332382995</v>
      </c>
      <c r="L1109" s="444">
        <f t="shared" ca="1" si="104"/>
        <v>-10996636.075104302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-10996636.075104302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-45904.180293203666</v>
      </c>
      <c r="L1110" s="444">
        <f t="shared" ca="1" si="104"/>
        <v>-11062907.450662084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-11062907.450662084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-46180.311024694427</v>
      </c>
      <c r="L1111" s="444">
        <f t="shared" ca="1" si="104"/>
        <v>-11129454.956951356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-11129454.956951356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-46457.59230089972</v>
      </c>
      <c r="L1112" s="444">
        <f t="shared" ca="1" si="104"/>
        <v>-11196279.744516833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-11196279.744516833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-46736.02891575588</v>
      </c>
      <c r="L1113" s="444">
        <f t="shared" ca="1" si="104"/>
        <v>-11263382.968697166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-11263382.968697166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-47015.62568317393</v>
      </c>
      <c r="L1114" s="444">
        <f t="shared" ca="1" si="104"/>
        <v>-11330765.789644917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-11330765.789644917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-47296.387437122896</v>
      </c>
      <c r="L1115" s="444">
        <f t="shared" ca="1" si="104"/>
        <v>-11398429.372346619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-11398429.372346619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-47578.319031713319</v>
      </c>
      <c r="L1116" s="444">
        <f t="shared" ca="1" si="104"/>
        <v>-11466374.886642911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-11466374.886642911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-47861.425341281203</v>
      </c>
      <c r="L1117" s="444">
        <f t="shared" ca="1" si="104"/>
        <v>-11534603.50724877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-11534603.50724877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-48145.711260472286</v>
      </c>
      <c r="L1118" s="444">
        <f t="shared" ca="1" si="104"/>
        <v>-11603116.41377382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-11603116.41377382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-48431.181704326656</v>
      </c>
      <c r="L1119" s="444">
        <f t="shared" ca="1" si="104"/>
        <v>-11671914.790742725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-11671914.790742725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-48717.841608363764</v>
      </c>
      <c r="L1120" s="444">
        <f t="shared" ca="1" si="104"/>
        <v>-11740999.827615667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-11740999.827615667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-49005.695928667687</v>
      </c>
      <c r="L1121" s="444">
        <f t="shared" ca="1" si="104"/>
        <v>-11810372.718808914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-11810372.718808914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-49294.749641972878</v>
      </c>
      <c r="L1122" s="444">
        <f t="shared" ca="1" si="104"/>
        <v>-11880034.663715465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-11880034.663715465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-49585.007745750176</v>
      </c>
      <c r="L1123" s="444">
        <f t="shared" ca="1" si="104"/>
        <v>-11949986.866725793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-11949986.866725793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-49876.475258293212</v>
      </c>
      <c r="L1124" s="444">
        <f t="shared" ca="1" si="104"/>
        <v>-12020230.537248664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-12020230.537248664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-50169.157218805172</v>
      </c>
      <c r="L1125" s="444">
        <f t="shared" ca="1" si="104"/>
        <v>-12090766.889732046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-12090766.889732046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-50463.058687485929</v>
      </c>
      <c r="L1126" s="444">
        <f t="shared" ca="1" si="104"/>
        <v>-12161597.14368411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-12161597.14368411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-50758.184745619532</v>
      </c>
      <c r="L1127" s="444">
        <f t="shared" ca="1" si="104"/>
        <v>-12232722.523694307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-12232722.523694307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-51054.540495662019</v>
      </c>
      <c r="L1128" s="444">
        <f t="shared" ca="1" si="104"/>
        <v>-12304144.259454546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-12304144.259454546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-51352.131061329681</v>
      </c>
      <c r="L1129" s="444">
        <f t="shared" ca="1" si="104"/>
        <v>-12375863.585780455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-12375863.585780455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-51650.961587687634</v>
      </c>
      <c r="L1130" s="444">
        <f t="shared" ca="1" si="104"/>
        <v>-12447881.742632721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-12447881.742632721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-51951.037241238744</v>
      </c>
      <c r="L1131" s="444">
        <f t="shared" ca="1" si="104"/>
        <v>-12520199.975138538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-12520199.975138538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-52252.363210012983</v>
      </c>
      <c r="L1132" s="444">
        <f t="shared" ca="1" si="104"/>
        <v>-12592819.533613129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-12592819.533613129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-52554.944703657107</v>
      </c>
      <c r="L1133" s="444">
        <f t="shared" ca="1" si="104"/>
        <v>-12665741.673581364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-12665741.673581364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-52858.786953524752</v>
      </c>
      <c r="L1134" s="444">
        <f t="shared" ca="1" si="104"/>
        <v>-12738967.655799467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-12738967.655799467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-53163.895212766853</v>
      </c>
      <c r="L1135" s="444">
        <f t="shared" ca="1" si="104"/>
        <v>-12812498.746276813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-12812498.746276813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-53470.274756422463</v>
      </c>
      <c r="L1136" s="444">
        <f t="shared" ca="1" si="104"/>
        <v>-12886336.216297813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-12886336.216297813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-53777.930881509958</v>
      </c>
      <c r="L1137" s="444">
        <f t="shared" ca="1" si="104"/>
        <v>-12960481.3424439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-12960481.3424439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-54086.86890711866</v>
      </c>
      <c r="L1138" s="444">
        <f t="shared" ca="1" si="104"/>
        <v>-13034935.406615596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-13034935.406615596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-54397.094174500722</v>
      </c>
      <c r="L1139" s="444">
        <f t="shared" ca="1" si="104"/>
        <v>-13109699.696054675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-13109699.696054675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-54708.612047163559</v>
      </c>
      <c r="L1140" s="444">
        <f t="shared" ca="1" si="104"/>
        <v>-13184775.503366416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-13184775.503366416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-55021.427910962484</v>
      </c>
      <c r="L1141" s="444">
        <f t="shared" ca="1" si="104"/>
        <v>-13260164.126541957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-13260164.126541957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-55335.547174193896</v>
      </c>
      <c r="L1142" s="444">
        <f t="shared" ca="1" si="104"/>
        <v>-13335866.868980728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-13335866.868980728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-55650.975267688773</v>
      </c>
      <c r="L1143" s="444">
        <f t="shared" ca="1" si="104"/>
        <v>-13411885.039512996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-13411885.039512996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-55967.717644906552</v>
      </c>
      <c r="L1144" s="444">
        <f t="shared" ca="1" si="104"/>
        <v>-13488219.952422479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-13488219.952422479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-56285.7797820294</v>
      </c>
      <c r="L1145" s="444">
        <f t="shared" ca="1" si="104"/>
        <v>-13564872.927469086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-13564872.927469086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-56605.16717805693</v>
      </c>
      <c r="L1146" s="444">
        <f t="shared" ca="1" si="104"/>
        <v>-13641845.289911721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-13641845.289911721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-56925.885354901242</v>
      </c>
      <c r="L1147" s="444">
        <f t="shared" ca="1" si="104"/>
        <v>-13719138.370531199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-13719138.370531199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-57247.939857482394</v>
      </c>
      <c r="L1148" s="444">
        <f t="shared" ca="1" si="104"/>
        <v>-13796753.50565326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-13796753.50565326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-57571.336253824331</v>
      </c>
      <c r="L1149" s="444">
        <f t="shared" ca="1" si="104"/>
        <v>-13874692.037171662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-13874692.037171662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-57896.080135150994</v>
      </c>
      <c r="L1150" s="444">
        <f t="shared" ca="1" si="104"/>
        <v>-13952955.312571391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-13952955.312571391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-58222.177115983206</v>
      </c>
      <c r="L1151" s="444">
        <f t="shared" ca="1" si="104"/>
        <v>-14031544.684951952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-14031544.684951952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-58549.632834235541</v>
      </c>
      <c r="L1152" s="444">
        <f t="shared" ca="1" si="104"/>
        <v>-14110461.513050765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-14110461.513050765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-58878.452951313935</v>
      </c>
      <c r="L1153" s="444">
        <f t="shared" ca="1" si="104"/>
        <v>-14189707.161266657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-14189707.161266657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-59208.643152213474</v>
      </c>
      <c r="L1154" s="444">
        <f t="shared" ca="1" si="104"/>
        <v>-14269282.999683447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-14269282.999683447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-59540.209145616776</v>
      </c>
      <c r="L1155" s="444">
        <f t="shared" ca="1" si="104"/>
        <v>-14349190.404093642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-14349190.404093642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-59873.15666399258</v>
      </c>
      <c r="L1156" s="444">
        <f t="shared" ca="1" si="104"/>
        <v>-14429430.756022213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-14429430.756022213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-60207.491463694962</v>
      </c>
      <c r="L1157" s="444">
        <f t="shared" ca="1" si="104"/>
        <v>-14510005.442750486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-14510005.442750486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-60543.219325062761</v>
      </c>
      <c r="L1158" s="444">
        <f t="shared" ca="1" si="104"/>
        <v>-14590915.857340125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-14590915.857340125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-60880.346052519599</v>
      </c>
      <c r="L1159" s="444">
        <f t="shared" ca="1" si="104"/>
        <v>-14672163.398657223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-14672163.398657223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-61218.877474674162</v>
      </c>
      <c r="L1160" s="444">
        <f t="shared" ca="1" si="104"/>
        <v>-14753749.471396476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-14753749.471396476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-61558.81944442106</v>
      </c>
      <c r="L1161" s="444">
        <f t="shared" ca="1" si="104"/>
        <v>-14835675.486105476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-14835675.486105476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-61900.177839041891</v>
      </c>
      <c r="L1162" s="444">
        <f t="shared" ca="1" si="104"/>
        <v>-14917942.859209096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-14917942.859209096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-62242.958560306972</v>
      </c>
      <c r="L1163" s="444">
        <f t="shared" ca="1" si="104"/>
        <v>-15000553.013033981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-15000553.013033981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-62587.167534577318</v>
      </c>
      <c r="L1164" s="444">
        <f t="shared" ca="1" si="104"/>
        <v>-15083507.375833135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-15083507.375833135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-62932.810712907129</v>
      </c>
      <c r="L1165" s="444">
        <f t="shared" ca="1" si="104"/>
        <v>-15166807.38181062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-15166807.38181062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-63279.894071146657</v>
      </c>
      <c r="L1166" s="444">
        <f t="shared" ca="1" si="104"/>
        <v>-15250454.471146345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-15250454.471146345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-63628.423610045509</v>
      </c>
      <c r="L1167" s="444">
        <f t="shared" ca="1" si="104"/>
        <v>-15334450.090020968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-15334450.090020968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-63978.405355356444</v>
      </c>
      <c r="L1168" s="444">
        <f t="shared" ca="1" si="104"/>
        <v>-15418795.690640902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-15418795.690640902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-64244.982044337099</v>
      </c>
      <c r="L1169" s="444">
        <f t="shared" ca="1" si="104"/>
        <v>-15483040.672685239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-15483040.672685239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-64512.669469521832</v>
      </c>
      <c r="L1170" s="444">
        <f t="shared" ca="1" si="104"/>
        <v>-15547553.342154762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-15547553.342154762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-64781.472258978174</v>
      </c>
      <c r="L1171" s="444">
        <f t="shared" ca="1" si="104"/>
        <v>-15612334.814413739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-15612334.814413739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-65051.39506005725</v>
      </c>
      <c r="L1172" s="444">
        <f t="shared" ca="1" si="104"/>
        <v>-15677386.209473796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-15677386.209473796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-65322.442539474141</v>
      </c>
      <c r="L1173" s="444">
        <f t="shared" ca="1" si="104"/>
        <v>-15742708.65201327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-15742708.65201327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-65594.619383388621</v>
      </c>
      <c r="L1174" s="444">
        <f t="shared" ca="1" si="104"/>
        <v>-15808303.271396659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-15808303.271396659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-65867.930297486077</v>
      </c>
      <c r="L1175" s="444">
        <f t="shared" ca="1" si="104"/>
        <v>-15874171.201694146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-15874171.201694146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-66142.380007058935</v>
      </c>
      <c r="L1176" s="444">
        <f t="shared" ca="1" si="104"/>
        <v>-15940313.581701204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-15940313.581701204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-66417.97325708835</v>
      </c>
      <c r="L1177" s="444">
        <f t="shared" ca="1" si="104"/>
        <v>-16006731.554958293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-16006731.554958293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-66694.714812326216</v>
      </c>
      <c r="L1178" s="444">
        <f t="shared" ca="1" si="104"/>
        <v>-16073426.269770619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-16073426.269770619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-66972.609457377577</v>
      </c>
      <c r="L1179" s="444">
        <f t="shared" ca="1" si="104"/>
        <v>-16140398.879227996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-16140398.879227996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-67251.661996783325</v>
      </c>
      <c r="L1180" s="444">
        <f t="shared" ca="1" si="104"/>
        <v>-16207650.54122478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-16207650.54122478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-67531.87725510326</v>
      </c>
      <c r="L1181" s="444">
        <f t="shared" ca="1" si="104"/>
        <v>-16275182.418479882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-16275182.418479882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-67813.260076999504</v>
      </c>
      <c r="L1182" s="444">
        <f t="shared" ca="1" si="104"/>
        <v>-16342995.678556882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-16342995.678556882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-68095.815327320335</v>
      </c>
      <c r="L1183" s="444">
        <f t="shared" ca="1" si="104"/>
        <v>-16411091.493884202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-16411091.493884202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-68379.547891184164</v>
      </c>
      <c r="L1184" s="444">
        <f t="shared" ca="1" si="104"/>
        <v>-16479471.041775387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-16479471.041775387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-68664.462674064111</v>
      </c>
      <c r="L1185" s="444">
        <f t="shared" ca="1" si="104"/>
        <v>-16548135.504449451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-16548135.504449451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-68950.564601872698</v>
      </c>
      <c r="L1186" s="444">
        <f t="shared" ca="1" si="104"/>
        <v>-16617086.069051323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-16617086.069051323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-69237.858621047169</v>
      </c>
      <c r="L1187" s="444">
        <f t="shared" ca="1" si="104"/>
        <v>-16686323.927672371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-16686323.927672371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-69526.349698634876</v>
      </c>
      <c r="L1188" s="444">
        <f t="shared" ca="1" si="104"/>
        <v>-16755850.277371006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-16755850.277371006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-69816.042822379197</v>
      </c>
      <c r="L1189" s="444">
        <f t="shared" ca="1" si="104"/>
        <v>-16825666.320193384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-16825666.320193384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-70106.943000805768</v>
      </c>
      <c r="L1190" s="444">
        <f t="shared" ca="1" si="104"/>
        <v>-16895773.263194188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-16895773.263194188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-70399.055263309114</v>
      </c>
      <c r="L1191" s="444">
        <f t="shared" ca="1" si="104"/>
        <v>-16966172.318457499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-16966172.318457499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-70692.384660239579</v>
      </c>
      <c r="L1192" s="444">
        <f t="shared" ca="1" si="104"/>
        <v>-17036864.703117739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-17036864.703117739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-70986.936262990581</v>
      </c>
      <c r="L1193" s="444">
        <f t="shared" ca="1" si="104"/>
        <v>-17107851.639380731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-17107851.639380731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-71282.715164086374</v>
      </c>
      <c r="L1194" s="444">
        <f t="shared" ca="1" si="104"/>
        <v>-17179134.354544818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-17179134.354544818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-71579.726477270073</v>
      </c>
      <c r="L1195" s="444">
        <f t="shared" ca="1" si="104"/>
        <v>-17250714.081022087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-17250714.081022087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-71877.975337592026</v>
      </c>
      <c r="L1196" s="444">
        <f t="shared" ca="1" si="104"/>
        <v>-17322592.056359679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-17322592.056359679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-72177.466901498658</v>
      </c>
      <c r="L1197" s="444">
        <f t="shared" ca="1" si="104"/>
        <v>-17394769.523261178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-17394769.523261178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-72478.206346921579</v>
      </c>
      <c r="L1198" s="444">
        <f t="shared" ca="1" si="104"/>
        <v>-17467247.7296081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-17467247.7296081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-72780.198873367088</v>
      </c>
      <c r="L1199" s="444">
        <f t="shared" ca="1" si="104"/>
        <v>-17540027.928481467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-17540027.928481467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-73083.44970200611</v>
      </c>
      <c r="L1200" s="444">
        <f t="shared" ca="1" si="104"/>
        <v>-17613111.378183473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-17613111.378183473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-73387.964075764467</v>
      </c>
      <c r="L1201" s="444">
        <f t="shared" ca="1" si="104"/>
        <v>-17686499.342259236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-17686499.342259236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-73693.747259413474</v>
      </c>
      <c r="L1202" s="444">
        <f t="shared" ca="1" si="104"/>
        <v>-17760193.089518648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-17760193.089518648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-74000.804539661025</v>
      </c>
      <c r="L1203" s="444">
        <f t="shared" ca="1" si="104"/>
        <v>-17834193.894058309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-17834193.894058309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-74309.141225242958</v>
      </c>
      <c r="L1204" s="444">
        <f t="shared" ca="1" si="104"/>
        <v>-17908503.035283551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-17908503.035283551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-74618.762647014795</v>
      </c>
      <c r="L1205" s="444">
        <f t="shared" ca="1" si="104"/>
        <v>-17983121.797930565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-17983121.797930565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-74929.674158044014</v>
      </c>
      <c r="L1206" s="444">
        <f t="shared" ca="1" si="104"/>
        <v>-18058051.472088609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-18058051.472088609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-75241.88113370254</v>
      </c>
      <c r="L1207" s="444">
        <f t="shared" ca="1" si="104"/>
        <v>-18133293.353222311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-18133293.353222311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-75555.388971759632</v>
      </c>
      <c r="L1208" s="444">
        <f t="shared" ca="1" si="104"/>
        <v>-18208848.742194071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-18208848.742194071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-75870.203092475291</v>
      </c>
      <c r="L1209" s="444">
        <f t="shared" ca="1" si="104"/>
        <v>-18284718.945286546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-18284718.945286546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-76186.328938693943</v>
      </c>
      <c r="L1210" s="444">
        <f t="shared" ca="1" si="104"/>
        <v>-18360905.274225239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-18360905.274225239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-76503.771975938493</v>
      </c>
      <c r="L1211" s="444">
        <f t="shared" ca="1" si="104"/>
        <v>-18437409.046201177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-18437409.046201177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-76822.537692504906</v>
      </c>
      <c r="L1212" s="444">
        <f t="shared" ca="1" si="104"/>
        <v>-18514231.583893683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-18514231.583893683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-77142.631599557004</v>
      </c>
      <c r="L1213" s="444">
        <f t="shared" ca="1" si="104"/>
        <v>-18591374.215493239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-18591374.215493239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-77464.059231221836</v>
      </c>
      <c r="L1214" s="444">
        <f t="shared" ca="1" si="104"/>
        <v>-18668838.274724461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-18668838.274724461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-77786.826144685256</v>
      </c>
      <c r="L1215" s="444">
        <f t="shared" ca="1" si="104"/>
        <v>-18746625.100869145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-18746625.100869145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-78110.93792028811</v>
      </c>
      <c r="L1216" s="444">
        <f t="shared" ca="1" si="104"/>
        <v>-18824736.038789432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-18824736.038789432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-78436.400161622631</v>
      </c>
      <c r="L1217" s="444">
        <f t="shared" ca="1" si="104"/>
        <v>-18903172.438951056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-18903172.438951056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-78763.218495629408</v>
      </c>
      <c r="L1218" s="444">
        <f t="shared" ca="1" si="104"/>
        <v>-18981935.657446686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-18981935.657446686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-79091.398572694525</v>
      </c>
      <c r="L1219" s="444">
        <f t="shared" ca="1" si="104"/>
        <v>-19061027.056019381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-19061027.056019381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-79420.94606674742</v>
      </c>
      <c r="L1220" s="444">
        <f t="shared" ca="1" si="104"/>
        <v>-19140448.002086129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-19140448.002086129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-79751.866675358877</v>
      </c>
      <c r="L1221" s="444">
        <f t="shared" ca="1" si="104"/>
        <v>-19220199.868761487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-19220199.868761487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-80084.16611983953</v>
      </c>
      <c r="L1222" s="444">
        <f t="shared" ca="1" si="104"/>
        <v>-19300284.034881327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-19300284.034881327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-80417.85014533886</v>
      </c>
      <c r="L1223" s="444">
        <f t="shared" ca="1" si="104"/>
        <v>-19380701.885026667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-19380701.885026667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-80752.924520944449</v>
      </c>
      <c r="L1224" s="444">
        <f t="shared" ca="1" si="104"/>
        <v>-19461454.809547611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-19461454.809547611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-81089.39503978171</v>
      </c>
      <c r="L1225" s="444">
        <f t="shared" ca="1" si="104"/>
        <v>-19542544.204587393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-19542544.204587393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-81427.267519114132</v>
      </c>
      <c r="L1226" s="444">
        <f t="shared" ca="1" si="104"/>
        <v>-19623971.472106505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-19623971.472106505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-81766.547800443775</v>
      </c>
      <c r="L1227" s="444">
        <f t="shared" ca="1" si="104"/>
        <v>-19705738.019906949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-19705738.019906949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-82107.241749612294</v>
      </c>
      <c r="L1228" s="444">
        <f t="shared" ca="1" si="104"/>
        <v>-19787845.26165656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-19787845.26165656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-82449.35525690233</v>
      </c>
      <c r="L1229" s="444">
        <f t="shared" ca="1" si="104"/>
        <v>-19870294.616913464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-19870294.616913464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-82792.894237139437</v>
      </c>
      <c r="L1230" s="444">
        <f t="shared" ca="1" si="104"/>
        <v>-19953087.511150602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-19953087.511150602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-83137.864629794174</v>
      </c>
      <c r="L1231" s="444">
        <f t="shared" ca="1" si="104"/>
        <v>-20036225.375780396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-20036225.375780396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-83484.272399084977</v>
      </c>
      <c r="L1232" s="444">
        <f t="shared" ca="1" si="104"/>
        <v>-20119709.648179483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-20119709.648179483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-83832.123534081184</v>
      </c>
      <c r="L1233" s="444">
        <f t="shared" ca="1" si="104"/>
        <v>-20203541.771713562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-20203541.771713562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-84181.424048806512</v>
      </c>
      <c r="L1234" s="444">
        <f t="shared" ca="1" si="104"/>
        <v>-20287723.19576237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-20287723.19576237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-84532.179982343208</v>
      </c>
      <c r="L1235" s="444">
        <f t="shared" ca="1" si="104"/>
        <v>-20372255.375744712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-20372255.375744712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-84884.3973989363</v>
      </c>
      <c r="L1236" s="444">
        <f t="shared" ca="1" si="104"/>
        <v>-20457139.773143649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-20457139.773143649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-85238.082388098541</v>
      </c>
      <c r="L1237" s="444">
        <f t="shared" ca="1" si="104"/>
        <v>-20542377.855531748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-20542377.855531748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-85593.241064715621</v>
      </c>
      <c r="L1238" s="444">
        <f t="shared" ca="1" si="104"/>
        <v>-20627971.096596465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-20627971.096596465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-85949.879569151934</v>
      </c>
      <c r="L1239" s="444">
        <f t="shared" ca="1" si="104"/>
        <v>-20713920.976165615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-20713920.976165615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-86308.004067356727</v>
      </c>
      <c r="L1240" s="444">
        <f t="shared" ca="1" si="104"/>
        <v>-20800228.980232973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-20800228.980232973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-86667.620750970716</v>
      </c>
      <c r="L1241" s="444">
        <f t="shared" ca="1" si="104"/>
        <v>-20886896.600983944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-20886896.600983944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-87028.735837433094</v>
      </c>
      <c r="L1242" s="444">
        <f t="shared" ca="1" si="104"/>
        <v>-20973925.336821377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-20973925.336821377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-87391.355570089072</v>
      </c>
      <c r="L1243" s="444">
        <f t="shared" ca="1" si="104"/>
        <v>-21061316.692391466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-21061316.692391466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-87755.486218297781</v>
      </c>
      <c r="L1244" s="444">
        <f t="shared" ca="1" si="104"/>
        <v>-21149072.178609762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-21149072.178609762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-88121.134077540672</v>
      </c>
      <c r="L1245" s="444">
        <f t="shared" ca="1" si="104"/>
        <v>-21237193.312687304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-21237193.312687304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-88488.305469530431</v>
      </c>
      <c r="L1246" s="444">
        <f t="shared" ca="1" si="104"/>
        <v>-21325681.618156835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-21325681.618156835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-88857.00674232014</v>
      </c>
      <c r="L1247" s="444">
        <f t="shared" ca="1" si="104"/>
        <v>-21414538.624899156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-21414538.624899156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-89227.244270413154</v>
      </c>
      <c r="L1248" s="444">
        <f t="shared" ca="1" si="104"/>
        <v>-21503765.869169571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-21503765.869169571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-89599.024454873215</v>
      </c>
      <c r="L1249" s="444">
        <f t="shared" ca="1" si="104"/>
        <v>-21593364.893624444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-21593364.893624444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-89972.353723435182</v>
      </c>
      <c r="L1250" s="444">
        <f t="shared" ca="1" si="104"/>
        <v>-21683337.24734788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-21683337.24734788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-90347.23853061616</v>
      </c>
      <c r="L1251" s="444">
        <f t="shared" ca="1" si="104"/>
        <v>-21773684.485878497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-21773684.485878497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-90723.685357827067</v>
      </c>
      <c r="L1252" s="444">
        <f t="shared" ca="1" si="104"/>
        <v>-21864408.171236325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-21864408.171236325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-91101.700713484694</v>
      </c>
      <c r="L1253" s="444">
        <f t="shared" ca="1" si="104"/>
        <v>-21955509.871949811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-21955509.871949811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-91481.291133124207</v>
      </c>
      <c r="L1254" s="444">
        <f t="shared" ca="1" si="104"/>
        <v>-22046991.163082935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-22046991.163082935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-91862.463179512226</v>
      </c>
      <c r="L1255" s="444">
        <f t="shared" ca="1" si="104"/>
        <v>-22138853.626262449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-22138853.626262449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-92245.223442760209</v>
      </c>
      <c r="L1256" s="444">
        <f t="shared" ca="1" si="104"/>
        <v>-22231098.849705208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-22231098.849705208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-92629.578540438364</v>
      </c>
      <c r="L1257" s="444">
        <f t="shared" ca="1" si="104"/>
        <v>-22323728.428245645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-22323728.428245645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-93015.53511769019</v>
      </c>
      <c r="L1258" s="444">
        <f t="shared" ca="1" si="104"/>
        <v>-22416743.963363335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-22416743.963363335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-93403.099847347228</v>
      </c>
      <c r="L1259" s="444">
        <f t="shared" ca="1" si="104"/>
        <v>-22510147.063210681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-22510147.063210681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-93792.279430044509</v>
      </c>
      <c r="L1260" s="444">
        <f t="shared" ca="1" si="104"/>
        <v>-22603939.342640724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-22603939.342640724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-94183.080594336352</v>
      </c>
      <c r="L1261" s="444">
        <f t="shared" ca="1" si="104"/>
        <v>-22698122.423235059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-22698122.423235059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-94575.510096812737</v>
      </c>
      <c r="L1262" s="444">
        <f t="shared" ca="1" si="104"/>
        <v>-22792697.933331873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-22792697.933331873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-94969.574722216144</v>
      </c>
      <c r="L1263" s="444">
        <f t="shared" ca="1" si="104"/>
        <v>-22887667.508054089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-22887667.508054089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-95365.281283558696</v>
      </c>
      <c r="L1264" s="444">
        <f t="shared" ca="1" si="104"/>
        <v>-22983032.789337646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-22983032.789337646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-95762.636622240185</v>
      </c>
      <c r="L1265" s="444">
        <f t="shared" ca="1" si="104"/>
        <v>-23078795.425959885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-23078795.425959885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-96161.647608166182</v>
      </c>
      <c r="L1266" s="444">
        <f t="shared" ca="1" si="104"/>
        <v>-23174957.07356805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-23174957.07356805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-96562.321139866879</v>
      </c>
      <c r="L1267" s="444">
        <f t="shared" ca="1" si="104"/>
        <v>-23271519.394707918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-23271519.394707918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-96964.664144616327</v>
      </c>
      <c r="L1268" s="444">
        <f t="shared" ca="1" si="104"/>
        <v>-23368484.058852535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-23368484.058852535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-97368.683578552227</v>
      </c>
      <c r="L1269" s="444">
        <f t="shared" ca="1" si="104"/>
        <v>-23465852.742431086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-23465852.742431086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-97774.386426796191</v>
      </c>
      <c r="L1270" s="444">
        <f t="shared" ca="1" si="104"/>
        <v>-23563627.128857881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-23563627.128857881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-98181.779703574502</v>
      </c>
      <c r="L1271" s="444">
        <f t="shared" ca="1" si="104"/>
        <v>-23661808.908561457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-23661808.908561457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-98590.870452339397</v>
      </c>
      <c r="L1272" s="444">
        <f t="shared" ca="1" si="104"/>
        <v>-23760399.779013798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-23760399.779013798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-99001.665745890816</v>
      </c>
      <c r="L1273" s="444">
        <f t="shared" ca="1" si="104"/>
        <v>-23859401.444759689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-23859401.444759689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-99414.172686498699</v>
      </c>
      <c r="L1274" s="444">
        <f t="shared" ca="1" si="104"/>
        <v>-23958815.617446188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-23958815.617446188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-99828.398406025779</v>
      </c>
      <c r="L1275" s="444">
        <f t="shared" ca="1" si="104"/>
        <v>-24058644.015852213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-24058644.015852213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-100244.35006605089</v>
      </c>
      <c r="L1276" s="444">
        <f t="shared" ca="1" si="104"/>
        <v>-24158888.365918264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-24158888.365918264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-100662.03485799277</v>
      </c>
      <c r="L1277" s="444">
        <f t="shared" ca="1" si="104"/>
        <v>-24259550.400776256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-24259550.400776256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-101081.4600032344</v>
      </c>
      <c r="L1278" s="444">
        <f t="shared" ca="1" si="104"/>
        <v>-24360631.86077949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-24360631.86077949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-101502.63275324788</v>
      </c>
      <c r="L1279" s="444">
        <f t="shared" ca="1" si="104"/>
        <v>-24462134.49353274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-24462134.49353274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-101925.56038971974</v>
      </c>
      <c r="L1280" s="444">
        <f t="shared" ca="1" si="104"/>
        <v>-24564060.053922459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-24564060.053922459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-102350.25022467691</v>
      </c>
      <c r="L1281" s="444">
        <f t="shared" ca="1" si="104"/>
        <v>-24666410.304147135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-24666410.304147135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-102776.70960061306</v>
      </c>
      <c r="L1282" s="444">
        <f t="shared" ca="1" si="104"/>
        <v>-24769187.013747748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-24769187.013747748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-103204.94589061562</v>
      </c>
      <c r="L1283" s="444">
        <f t="shared" ref="L1283:L1537" ca="1" si="109">I1283-J1283+K1283</f>
        <v>-24872391.959638365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-24872391.959638365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-103634.96649849319</v>
      </c>
      <c r="L1284" s="444">
        <f t="shared" ca="1" si="109"/>
        <v>-24976026.926136859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-24976026.926136859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-104066.77885890358</v>
      </c>
      <c r="L1285" s="444">
        <f t="shared" ca="1" si="109"/>
        <v>-25080093.704995763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-25080093.704995763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-104500.39043748235</v>
      </c>
      <c r="L1286" s="444">
        <f t="shared" ca="1" si="109"/>
        <v>-25184594.095433246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-25184594.095433246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-104935.80873097185</v>
      </c>
      <c r="L1287" s="444">
        <f t="shared" ca="1" si="109"/>
        <v>-25289529.904164217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-25289529.904164217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-105373.0412673509</v>
      </c>
      <c r="L1288" s="444">
        <f t="shared" ca="1" si="109"/>
        <v>-25394902.945431568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-25394902.945431568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-105812.09560596486</v>
      </c>
      <c r="L1289" s="444">
        <f t="shared" ca="1" si="109"/>
        <v>-25500715.041037533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-25500715.041037533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-106252.97933765639</v>
      </c>
      <c r="L1290" s="444">
        <f t="shared" ca="1" si="109"/>
        <v>-25606968.020375188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-25606968.020375188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-106695.70008489661</v>
      </c>
      <c r="L1291" s="444">
        <f t="shared" ca="1" si="109"/>
        <v>-25713663.720460083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-25713663.720460083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-107140.26550191701</v>
      </c>
      <c r="L1292" s="444">
        <f t="shared" ca="1" si="109"/>
        <v>-25820803.985962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-25820803.985962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-107586.68327484166</v>
      </c>
      <c r="L1293" s="444">
        <f t="shared" ca="1" si="109"/>
        <v>-25928390.669236843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-25928390.669236843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-108034.96112182018</v>
      </c>
      <c r="L1294" s="444">
        <f t="shared" ca="1" si="109"/>
        <v>-26036425.630358662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-26036425.630358662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-108485.10679316109</v>
      </c>
      <c r="L1295" s="444">
        <f t="shared" ca="1" si="109"/>
        <v>-26144910.737151824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-26144910.737151824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-108937.12807146594</v>
      </c>
      <c r="L1296" s="444">
        <f t="shared" ca="1" si="109"/>
        <v>-26253847.865223289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-26253847.865223289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-109391.0327717637</v>
      </c>
      <c r="L1297" s="444">
        <f t="shared" ca="1" si="109"/>
        <v>-26363238.897995051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-26363238.897995051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-109846.82874164604</v>
      </c>
      <c r="L1298" s="444">
        <f t="shared" ca="1" si="109"/>
        <v>-26473085.726736698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-26473085.726736698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-110304.52386140291</v>
      </c>
      <c r="L1299" s="444">
        <f t="shared" ca="1" si="109"/>
        <v>-26583390.250598103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-26583390.250598103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-110764.12604415878</v>
      </c>
      <c r="L1300" s="444">
        <f t="shared" ca="1" si="109"/>
        <v>-26694154.376642261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-26694154.376642261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-111225.64323600942</v>
      </c>
      <c r="L1301" s="444">
        <f t="shared" ca="1" si="109"/>
        <v>-26805380.019878272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-26805380.019878272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-111689.08341615947</v>
      </c>
      <c r="L1302" s="444">
        <f t="shared" ca="1" si="109"/>
        <v>-26917069.103294432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-26917069.103294432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-112154.45459706015</v>
      </c>
      <c r="L1303" s="444">
        <f t="shared" ca="1" si="109"/>
        <v>-27029223.557891492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-27029223.557891492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-112621.76482454788</v>
      </c>
      <c r="L1304" s="444">
        <f t="shared" ca="1" si="109"/>
        <v>-27141845.322716039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-27141845.322716039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-113091.02217798348</v>
      </c>
      <c r="L1305" s="444">
        <f t="shared" ca="1" si="109"/>
        <v>-27254936.344894022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-27254936.344894022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-113562.23477039173</v>
      </c>
      <c r="L1306" s="444">
        <f t="shared" ca="1" si="109"/>
        <v>-27368498.579664413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-27368498.579664413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-114035.41074860172</v>
      </c>
      <c r="L1307" s="444">
        <f t="shared" ca="1" si="109"/>
        <v>-27482533.990413014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-27482533.990413014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-114510.55829338756</v>
      </c>
      <c r="L1308" s="444">
        <f t="shared" ca="1" si="109"/>
        <v>-27597044.548706401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-27597044.548706401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-114987.68561961</v>
      </c>
      <c r="L1309" s="444">
        <f t="shared" ca="1" si="109"/>
        <v>-27712032.234326012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-27712032.234326012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-115466.80097635837</v>
      </c>
      <c r="L1310" s="444">
        <f t="shared" ca="1" si="109"/>
        <v>-27827499.035302371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-27827499.035302371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-115947.91264709321</v>
      </c>
      <c r="L1311" s="444">
        <f t="shared" ca="1" si="109"/>
        <v>-27943446.947949465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-27943446.947949465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-116431.02894978944</v>
      </c>
      <c r="L1312" s="444">
        <f t="shared" ca="1" si="109"/>
        <v>-28059877.976899255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-28059877.976899255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-116916.15823708022</v>
      </c>
      <c r="L1313" s="444">
        <f t="shared" ca="1" si="109"/>
        <v>-28176794.135136336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-28176794.135136336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-117403.3088964014</v>
      </c>
      <c r="L1314" s="444">
        <f t="shared" ca="1" si="109"/>
        <v>-28294197.444032736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-28294197.444032736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-117892.4893501364</v>
      </c>
      <c r="L1315" s="444">
        <f t="shared" ca="1" si="109"/>
        <v>-28412089.933382872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-28412089.933382872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-118383.70805576196</v>
      </c>
      <c r="L1316" s="444">
        <f t="shared" ca="1" si="109"/>
        <v>-28530473.641438633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-28530473.641438633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-118876.97350599429</v>
      </c>
      <c r="L1317" s="444">
        <f t="shared" ca="1" si="109"/>
        <v>-28649350.614944626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-28649350.614944626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-119372.29422893592</v>
      </c>
      <c r="L1318" s="444">
        <f t="shared" ca="1" si="109"/>
        <v>-28768722.909173563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-28768722.909173563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-119869.67878822316</v>
      </c>
      <c r="L1319" s="444">
        <f t="shared" ca="1" si="109"/>
        <v>-28888592.587961785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-28888592.587961785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-120369.1357831741</v>
      </c>
      <c r="L1320" s="444">
        <f t="shared" ca="1" si="109"/>
        <v>-29008961.723744959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-29008961.723744959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-120870.67384893731</v>
      </c>
      <c r="L1321" s="444">
        <f t="shared" ca="1" si="109"/>
        <v>-29129832.397593897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-29129832.397593897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-121374.30165664126</v>
      </c>
      <c r="L1322" s="444">
        <f t="shared" ca="1" si="109"/>
        <v>-29251206.699250538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-29251206.699250538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-121880.02791354391</v>
      </c>
      <c r="L1323" s="444">
        <f t="shared" ca="1" si="109"/>
        <v>-29373086.727164082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-29373086.727164082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-122387.86136318368</v>
      </c>
      <c r="L1324" s="444">
        <f t="shared" ca="1" si="109"/>
        <v>-29495474.588527266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-29495474.588527266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-122897.81078553025</v>
      </c>
      <c r="L1325" s="444">
        <f t="shared" ca="1" si="109"/>
        <v>-29618372.399312798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-29618372.399312798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-123409.88499713666</v>
      </c>
      <c r="L1326" s="444">
        <f t="shared" ca="1" si="109"/>
        <v>-29741782.284309935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-29741782.284309935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-123924.09285129141</v>
      </c>
      <c r="L1327" s="444">
        <f t="shared" ca="1" si="109"/>
        <v>-29865706.377161227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-29865706.377161227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-124440.44323817179</v>
      </c>
      <c r="L1328" s="444">
        <f t="shared" ca="1" si="109"/>
        <v>-29990146.8203994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-29990146.8203994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-124958.9450849975</v>
      </c>
      <c r="L1329" s="444">
        <f t="shared" ca="1" si="109"/>
        <v>-30115105.765484396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-30115105.765484396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-125479.60735618499</v>
      </c>
      <c r="L1330" s="444">
        <f t="shared" ca="1" si="109"/>
        <v>-30240585.37284058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-30240585.37284058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-126002.43905350241</v>
      </c>
      <c r="L1331" s="444">
        <f t="shared" ca="1" si="109"/>
        <v>-30366587.811894082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-30366587.811894082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-126527.44921622532</v>
      </c>
      <c r="L1332" s="444">
        <f t="shared" ca="1" si="109"/>
        <v>-30493115.261110306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-30493115.261110306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-127054.64692129295</v>
      </c>
      <c r="L1333" s="444">
        <f t="shared" ca="1" si="109"/>
        <v>-30620169.908031598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-30620169.908031598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-127584.04128346501</v>
      </c>
      <c r="L1334" s="444">
        <f t="shared" ca="1" si="109"/>
        <v>-30747753.949315064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-30747753.949315064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-128115.64145547943</v>
      </c>
      <c r="L1335" s="444">
        <f t="shared" ca="1" si="109"/>
        <v>-30875869.590770543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-30875869.590770543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-128649.45662821061</v>
      </c>
      <c r="L1336" s="444">
        <f t="shared" ca="1" si="109"/>
        <v>-31004519.047398753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-31004519.047398753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-129185.49603082814</v>
      </c>
      <c r="L1337" s="444">
        <f t="shared" ca="1" si="109"/>
        <v>-31133704.543429583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-31133704.543429583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-129723.76893095659</v>
      </c>
      <c r="L1338" s="444">
        <f t="shared" ca="1" si="109"/>
        <v>-31263428.31236054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-31263428.31236054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-130264.2846348356</v>
      </c>
      <c r="L1339" s="444">
        <f t="shared" ca="1" si="109"/>
        <v>-31393692.596995376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-31393692.596995376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-130807.05248748075</v>
      </c>
      <c r="L1340" s="444">
        <f t="shared" ca="1" si="109"/>
        <v>-31524499.649482857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-31524499.649482857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-131352.08187284524</v>
      </c>
      <c r="L1341" s="444">
        <f t="shared" ca="1" si="109"/>
        <v>-31655851.731355704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-31655851.731355704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-131899.38221398211</v>
      </c>
      <c r="L1342" s="444">
        <f t="shared" ca="1" si="109"/>
        <v>-31787751.113569688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-31787751.113569688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-132448.962973207</v>
      </c>
      <c r="L1343" s="444">
        <f t="shared" ca="1" si="109"/>
        <v>-31920200.076542895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-31920200.076542895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-133000.83365226208</v>
      </c>
      <c r="L1344" s="444">
        <f t="shared" ca="1" si="109"/>
        <v>-32053200.910195157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-32053200.910195157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-133555.00379247981</v>
      </c>
      <c r="L1345" s="444">
        <f t="shared" ca="1" si="109"/>
        <v>-32186755.913987637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-32186755.913987637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-134111.48297494848</v>
      </c>
      <c r="L1346" s="444">
        <f t="shared" ca="1" si="109"/>
        <v>-32320867.396962587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-32320867.396962587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-134670.28082067744</v>
      </c>
      <c r="L1347" s="444">
        <f t="shared" ca="1" si="109"/>
        <v>-32455537.677783266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-32455537.677783266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-135231.40699076361</v>
      </c>
      <c r="L1348" s="444">
        <f t="shared" ca="1" si="109"/>
        <v>-32590769.084774029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-32590769.084774029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-135794.87118655845</v>
      </c>
      <c r="L1349" s="444">
        <f t="shared" ca="1" si="109"/>
        <v>-32726563.955960587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-32726563.955960587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-136360.68314983579</v>
      </c>
      <c r="L1350" s="444">
        <f t="shared" ca="1" si="109"/>
        <v>-32862924.639110424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-32862924.639110424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-136928.8526629601</v>
      </c>
      <c r="L1351" s="444">
        <f t="shared" ca="1" si="109"/>
        <v>-32999853.491773386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-32999853.491773386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-137499.38954905578</v>
      </c>
      <c r="L1352" s="444">
        <f t="shared" ca="1" si="109"/>
        <v>-33137352.88132244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-33137352.88132244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-138072.30367217681</v>
      </c>
      <c r="L1353" s="444">
        <f t="shared" ca="1" si="109"/>
        <v>-33275425.184994616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-33275425.184994616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-138647.60493747756</v>
      </c>
      <c r="L1354" s="444">
        <f t="shared" ca="1" si="109"/>
        <v>-33414072.789932095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-33414072.789932095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-139225.30329138372</v>
      </c>
      <c r="L1355" s="444">
        <f t="shared" ca="1" si="109"/>
        <v>-33553298.093223479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-33553298.093223479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-139805.40872176448</v>
      </c>
      <c r="L1356" s="444">
        <f t="shared" ca="1" si="109"/>
        <v>-33693103.501945242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-33693103.501945242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-140387.93125810518</v>
      </c>
      <c r="L1357" s="444">
        <f t="shared" ca="1" si="109"/>
        <v>-33833491.433203347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-33833491.433203347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-140972.8809716806</v>
      </c>
      <c r="L1358" s="444">
        <f t="shared" ca="1" si="109"/>
        <v>-33974464.314175025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-33974464.314175025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-141560.26797572928</v>
      </c>
      <c r="L1359" s="444">
        <f t="shared" ca="1" si="109"/>
        <v>-34116024.582150757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-34116024.582150757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-142150.10242562817</v>
      </c>
      <c r="L1360" s="444">
        <f t="shared" ca="1" si="109"/>
        <v>-34258174.684576385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-34258174.684576385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-142742.39451906827</v>
      </c>
      <c r="L1361" s="444">
        <f t="shared" ca="1" si="109"/>
        <v>-34400917.079095453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-34400917.079095453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-143337.15449623106</v>
      </c>
      <c r="L1362" s="444">
        <f t="shared" ca="1" si="109"/>
        <v>-34544254.233591683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-34544254.233591683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-143934.39263996534</v>
      </c>
      <c r="L1363" s="444">
        <f t="shared" ca="1" si="109"/>
        <v>-34688188.626231648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-34688188.626231648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-144534.1192759652</v>
      </c>
      <c r="L1364" s="444">
        <f t="shared" ca="1" si="109"/>
        <v>-34832722.745507613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-34832722.745507613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-145136.34477294839</v>
      </c>
      <c r="L1365" s="444">
        <f t="shared" ca="1" si="109"/>
        <v>-34977859.090280563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-34977859.090280563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-145741.07954283568</v>
      </c>
      <c r="L1366" s="444">
        <f t="shared" ca="1" si="109"/>
        <v>-35123600.169823401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-35123600.169823401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-146348.33404093084</v>
      </c>
      <c r="L1367" s="444">
        <f t="shared" ca="1" si="109"/>
        <v>-35269948.503864333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-35269948.503864333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-146958.1187661014</v>
      </c>
      <c r="L1368" s="444">
        <f t="shared" ca="1" si="109"/>
        <v>-35416906.622630432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-35416906.622630432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-147570.44426096012</v>
      </c>
      <c r="L1369" s="444">
        <f t="shared" ca="1" si="109"/>
        <v>-35564477.066891395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-35564477.066891395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-148185.32111204747</v>
      </c>
      <c r="L1370" s="444">
        <f t="shared" ca="1" si="109"/>
        <v>-35712662.388003439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-35712662.388003439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-148802.75995001433</v>
      </c>
      <c r="L1371" s="444">
        <f t="shared" ca="1" si="109"/>
        <v>-35861465.147953451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-35861465.147953451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-149422.77144980605</v>
      </c>
      <c r="L1372" s="444">
        <f t="shared" ca="1" si="109"/>
        <v>-36010887.919403255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-36010887.919403255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-150045.36633084688</v>
      </c>
      <c r="L1373" s="444">
        <f t="shared" ca="1" si="109"/>
        <v>-36160933.285734102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-36160933.285734102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-150670.55535722541</v>
      </c>
      <c r="L1374" s="444">
        <f t="shared" ca="1" si="109"/>
        <v>-36311603.841091327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-36311603.841091327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-151298.34933788053</v>
      </c>
      <c r="L1375" s="444">
        <f t="shared" ca="1" si="109"/>
        <v>-36462902.190429211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-36462902.190429211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-151928.75912678838</v>
      </c>
      <c r="L1376" s="444">
        <f t="shared" ca="1" si="109"/>
        <v>-36614830.949556001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-36614830.949556001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-152561.79562315001</v>
      </c>
      <c r="L1377" s="444">
        <f t="shared" ca="1" si="109"/>
        <v>-36767392.745179154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-36767392.745179154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-153197.46977157981</v>
      </c>
      <c r="L1378" s="444">
        <f t="shared" ca="1" si="109"/>
        <v>-36920590.214950733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-36920590.214950733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-153835.79256229472</v>
      </c>
      <c r="L1379" s="444">
        <f t="shared" ca="1" si="109"/>
        <v>-37074426.007513024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-37074426.007513024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-154476.77503130428</v>
      </c>
      <c r="L1380" s="444">
        <f t="shared" ca="1" si="109"/>
        <v>-37228902.78254433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-37228902.78254433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-155120.42826060136</v>
      </c>
      <c r="L1381" s="444">
        <f t="shared" ca="1" si="109"/>
        <v>-37384023.210804932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-37384023.210804932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-155766.76337835388</v>
      </c>
      <c r="L1382" s="444">
        <f t="shared" ca="1" si="109"/>
        <v>-37539789.974183284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-37539789.974183284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-156415.79155909701</v>
      </c>
      <c r="L1383" s="444">
        <f t="shared" ca="1" si="109"/>
        <v>-37696205.765742384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-37696205.765742384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-157067.52402392658</v>
      </c>
      <c r="L1384" s="444">
        <f t="shared" ca="1" si="109"/>
        <v>-37853273.289766312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-37853273.289766312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-157721.97204069296</v>
      </c>
      <c r="L1385" s="444">
        <f t="shared" ca="1" si="109"/>
        <v>-38010995.261807002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-38010995.261807002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-158379.14692419584</v>
      </c>
      <c r="L1386" s="444">
        <f t="shared" ca="1" si="109"/>
        <v>-38169374.4087312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-38169374.4087312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-159039.06003637999</v>
      </c>
      <c r="L1387" s="444">
        <f t="shared" ca="1" si="109"/>
        <v>-38328413.468767583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-38328413.468767583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-159701.72278653161</v>
      </c>
      <c r="L1388" s="444">
        <f t="shared" ca="1" si="109"/>
        <v>-38488115.191554114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-38488115.191554114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-160367.14663147548</v>
      </c>
      <c r="L1389" s="444">
        <f t="shared" ca="1" si="109"/>
        <v>-38648482.338185586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-38648482.338185586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-161035.34307577327</v>
      </c>
      <c r="L1390" s="444">
        <f t="shared" ca="1" si="109"/>
        <v>-38809517.681261361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-38809517.681261361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-161706.32367192232</v>
      </c>
      <c r="L1391" s="444">
        <f t="shared" ca="1" si="109"/>
        <v>-38971224.004933283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-38971224.004933283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-162380.10002055534</v>
      </c>
      <c r="L1392" s="444">
        <f t="shared" ca="1" si="109"/>
        <v>-39133604.10495384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-39133604.10495384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-163056.68377064099</v>
      </c>
      <c r="L1393" s="444">
        <f t="shared" ca="1" si="109"/>
        <v>-39296660.788724482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-39296660.788724482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-163736.08661968535</v>
      </c>
      <c r="L1394" s="444">
        <f t="shared" ca="1" si="109"/>
        <v>-39460396.875344165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-39460396.875344165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-164418.320313934</v>
      </c>
      <c r="L1395" s="444">
        <f t="shared" ca="1" si="109"/>
        <v>-39624815.195658095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-39624815.195658095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-165103.39664857541</v>
      </c>
      <c r="L1396" s="444">
        <f t="shared" ca="1" si="109"/>
        <v>-39789918.592306674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-39789918.592306674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-165791.32746794447</v>
      </c>
      <c r="L1397" s="444">
        <f t="shared" ca="1" si="109"/>
        <v>-39955709.919774622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-39955709.919774622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-166482.12466572758</v>
      </c>
      <c r="L1398" s="444">
        <f t="shared" ca="1" si="109"/>
        <v>-40122192.044440351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-40122192.044440351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-167175.80018516813</v>
      </c>
      <c r="L1399" s="444">
        <f t="shared" ca="1" si="109"/>
        <v>-40289367.844625518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-40289367.844625518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-167872.366019273</v>
      </c>
      <c r="L1400" s="444">
        <f t="shared" ca="1" si="109"/>
        <v>-40457240.210644789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-40457240.210644789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-168571.83421101994</v>
      </c>
      <c r="L1401" s="444">
        <f t="shared" ca="1" si="109"/>
        <v>-40625812.044855811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-40625812.044855811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-169274.21685356589</v>
      </c>
      <c r="L1402" s="444">
        <f t="shared" ca="1" si="109"/>
        <v>-40795086.261709377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-40795086.261709377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-169979.52609045574</v>
      </c>
      <c r="L1403" s="444">
        <f t="shared" ca="1" si="109"/>
        <v>-40965065.787799835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-40965065.787799835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-170687.77411583264</v>
      </c>
      <c r="L1404" s="444">
        <f t="shared" ca="1" si="109"/>
        <v>-41135753.561915666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-41135753.561915666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-171398.97317464859</v>
      </c>
      <c r="L1405" s="444">
        <f t="shared" ca="1" si="109"/>
        <v>-41307152.535090312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-41307152.535090312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-172113.1355628763</v>
      </c>
      <c r="L1406" s="444">
        <f t="shared" ca="1" si="109"/>
        <v>-41479265.670653187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-41479265.670653187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-172830.27362772162</v>
      </c>
      <c r="L1407" s="444">
        <f t="shared" ca="1" si="109"/>
        <v>-41652095.944280908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-41652095.944280908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-173550.39976783711</v>
      </c>
      <c r="L1408" s="444">
        <f t="shared" ca="1" si="109"/>
        <v>-41825646.344048746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-41825646.344048746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-174273.52643353643</v>
      </c>
      <c r="L1409" s="444">
        <f t="shared" ca="1" si="109"/>
        <v>-41999919.870482281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-41999919.870482281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-174999.66612700949</v>
      </c>
      <c r="L1410" s="444">
        <f t="shared" ca="1" si="109"/>
        <v>-42174919.536609292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-42174919.536609292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-175728.83140253872</v>
      </c>
      <c r="L1411" s="444">
        <f t="shared" ca="1" si="109"/>
        <v>-42350648.368011832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-42350648.368011832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-176461.03486671596</v>
      </c>
      <c r="L1412" s="444">
        <f t="shared" ca="1" si="109"/>
        <v>-42527109.402878545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-42527109.402878545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-177196.28917866061</v>
      </c>
      <c r="L1413" s="444">
        <f t="shared" ca="1" si="109"/>
        <v>-42704305.692057207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-42704305.692057207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-177934.60705023835</v>
      </c>
      <c r="L1414" s="444">
        <f t="shared" ca="1" si="109"/>
        <v>-42882240.299107447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-42882240.299107447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-178676.00124628103</v>
      </c>
      <c r="L1415" s="444">
        <f t="shared" ca="1" si="109"/>
        <v>-43060916.300353728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-43060916.300353728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-179420.48458480719</v>
      </c>
      <c r="L1416" s="444">
        <f t="shared" ca="1" si="109"/>
        <v>-43240336.784938537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-43240336.784938537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-180168.06993724391</v>
      </c>
      <c r="L1417" s="444">
        <f t="shared" ca="1" si="109"/>
        <v>-43420504.854875781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-43420504.854875781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-180918.77022864908</v>
      </c>
      <c r="L1418" s="444">
        <f t="shared" ca="1" si="109"/>
        <v>-43601423.625104427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-43601423.625104427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-181672.59843793511</v>
      </c>
      <c r="L1419" s="444">
        <f t="shared" ca="1" si="109"/>
        <v>-43783096.223542362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-43783096.223542362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-182429.56759809318</v>
      </c>
      <c r="L1420" s="444">
        <f t="shared" ca="1" si="109"/>
        <v>-43965525.791140452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-43965525.791140452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-183189.69079641855</v>
      </c>
      <c r="L1421" s="444">
        <f t="shared" ca="1" si="109"/>
        <v>-44148715.481936872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-44148715.481936872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-183952.98117473695</v>
      </c>
      <c r="L1422" s="444">
        <f t="shared" ca="1" si="109"/>
        <v>-44332668.463111609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-44332668.463111609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-184719.4519296317</v>
      </c>
      <c r="L1423" s="444">
        <f t="shared" ca="1" si="109"/>
        <v>-44517387.915041238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-44517387.915041238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-185489.11631267183</v>
      </c>
      <c r="L1424" s="444">
        <f t="shared" ca="1" si="109"/>
        <v>-44702877.031353913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-44702877.031353913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-186261.98763064129</v>
      </c>
      <c r="L1425" s="444">
        <f t="shared" ca="1" si="109"/>
        <v>-44889139.018984556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-44889139.018984556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-187038.07924576898</v>
      </c>
      <c r="L1426" s="444">
        <f t="shared" ca="1" si="109"/>
        <v>-45076177.098230325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-45076177.098230325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-187817.40457595969</v>
      </c>
      <c r="L1427" s="444">
        <f t="shared" ca="1" si="109"/>
        <v>-45263994.502806284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-45263994.502806284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-188599.97709502617</v>
      </c>
      <c r="L1428" s="444">
        <f t="shared" ca="1" si="109"/>
        <v>-45452594.479901306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-45452594.479901306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-189385.81033292212</v>
      </c>
      <c r="L1429" s="444">
        <f t="shared" ca="1" si="109"/>
        <v>-45641980.29023423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-45641980.29023423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-190174.91787597595</v>
      </c>
      <c r="L1430" s="444">
        <f t="shared" ca="1" si="109"/>
        <v>-45832155.208110206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-45832155.208110206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-190967.31336712587</v>
      </c>
      <c r="L1431" s="444">
        <f t="shared" ca="1" si="109"/>
        <v>-46023122.521477334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-46023122.521477334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-191763.01050615555</v>
      </c>
      <c r="L1432" s="444">
        <f t="shared" ca="1" si="109"/>
        <v>-46214885.531983487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-46214885.531983487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-192562.02304993119</v>
      </c>
      <c r="L1433" s="444">
        <f t="shared" ca="1" si="109"/>
        <v>-46407447.555033416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-46407447.555033416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-193364.36481263922</v>
      </c>
      <c r="L1434" s="444">
        <f t="shared" ca="1" si="109"/>
        <v>-46600811.919846058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-46600811.919846058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-194170.04966602524</v>
      </c>
      <c r="L1435" s="444">
        <f t="shared" ca="1" si="109"/>
        <v>-46794981.969512083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-46794981.969512083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-194979.09153963366</v>
      </c>
      <c r="L1436" s="444">
        <f t="shared" ca="1" si="109"/>
        <v>-46989961.061051719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-46989961.061051719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-195791.50442104883</v>
      </c>
      <c r="L1437" s="444">
        <f t="shared" ca="1" si="109"/>
        <v>-47185752.565472767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-47185752.565472767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-196607.30235613653</v>
      </c>
      <c r="L1438" s="444">
        <f t="shared" ca="1" si="109"/>
        <v>-47382359.867828906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-47382359.867828906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-197426.4994492871</v>
      </c>
      <c r="L1439" s="444">
        <f t="shared" ca="1" si="109"/>
        <v>-47579786.367278196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-47579786.367278196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-198249.10986365913</v>
      </c>
      <c r="L1440" s="444">
        <f t="shared" ca="1" si="109"/>
        <v>-47778035.477141857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-47778035.477141857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-199075.14782142441</v>
      </c>
      <c r="L1441" s="444">
        <f t="shared" ca="1" si="109"/>
        <v>-47977110.624963284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-47977110.624963284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-199904.62760401369</v>
      </c>
      <c r="L1442" s="444">
        <f t="shared" ca="1" si="109"/>
        <v>-48177015.252567299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-48177015.252567299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-200737.56355236375</v>
      </c>
      <c r="L1443" s="444">
        <f t="shared" ca="1" si="109"/>
        <v>-48377752.816119663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-48377752.816119663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-201573.97006716527</v>
      </c>
      <c r="L1444" s="444">
        <f t="shared" ca="1" si="109"/>
        <v>-48579326.786186829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-48579326.786186829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-202413.86160911177</v>
      </c>
      <c r="L1445" s="444">
        <f t="shared" ca="1" si="109"/>
        <v>-48781740.647795938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-48781740.647795938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-203257.25269914974</v>
      </c>
      <c r="L1446" s="444">
        <f t="shared" ca="1" si="109"/>
        <v>-48984997.90049509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-48984997.90049509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-204104.15791872953</v>
      </c>
      <c r="L1447" s="444">
        <f t="shared" ca="1" si="109"/>
        <v>-49189102.058413818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-49189102.058413818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-204954.59191005758</v>
      </c>
      <c r="L1448" s="444">
        <f t="shared" ca="1" si="109"/>
        <v>-49394056.650323875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-49394056.650323875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-205808.56937634948</v>
      </c>
      <c r="L1449" s="444">
        <f t="shared" ca="1" si="109"/>
        <v>-49599865.219700225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-49599865.219700225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-206666.10508208428</v>
      </c>
      <c r="L1450" s="444">
        <f t="shared" ca="1" si="109"/>
        <v>-49806531.324782312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-49806531.324782312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-207527.21385325963</v>
      </c>
      <c r="L1451" s="444">
        <f t="shared" ca="1" si="109"/>
        <v>-50014058.538635574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-50014058.538635574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-208391.91057764823</v>
      </c>
      <c r="L1452" s="444">
        <f t="shared" ca="1" si="109"/>
        <v>-50222450.449213222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-50222450.449213222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-209260.21020505507</v>
      </c>
      <c r="L1453" s="444">
        <f t="shared" ca="1" si="109"/>
        <v>-50431710.659418277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-50431710.659418277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-210132.12774757616</v>
      </c>
      <c r="L1454" s="444">
        <f t="shared" ca="1" si="109"/>
        <v>-50641842.78716585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-50641842.78716585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-211007.6782798577</v>
      </c>
      <c r="L1455" s="444">
        <f t="shared" ca="1" si="109"/>
        <v>-50852850.465445705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-50852850.465445705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-211886.87693935711</v>
      </c>
      <c r="L1456" s="444">
        <f t="shared" ca="1" si="109"/>
        <v>-51064737.342385061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-51064737.342385061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-212769.73892660442</v>
      </c>
      <c r="L1457" s="444">
        <f t="shared" ca="1" si="109"/>
        <v>-51277507.081311665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-51277507.081311665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-213656.27950546527</v>
      </c>
      <c r="L1458" s="444">
        <f t="shared" ca="1" si="109"/>
        <v>-51491163.360817134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-51491163.360817134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-214546.51400340474</v>
      </c>
      <c r="L1459" s="444">
        <f t="shared" ca="1" si="109"/>
        <v>-51705709.874820538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-51705709.874820538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-215440.45781175225</v>
      </c>
      <c r="L1460" s="444">
        <f t="shared" ca="1" si="109"/>
        <v>-51921150.332632288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-51921150.332632288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-216338.12638596786</v>
      </c>
      <c r="L1461" s="444">
        <f t="shared" ca="1" si="109"/>
        <v>-52137488.459018253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-52137488.459018253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-217239.53524590938</v>
      </c>
      <c r="L1462" s="444">
        <f t="shared" ca="1" si="109"/>
        <v>-52354727.994264163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-52354727.994264163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-218144.69997610067</v>
      </c>
      <c r="L1463" s="444">
        <f t="shared" ca="1" si="109"/>
        <v>-52572872.694240265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-52572872.694240265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-219053.63622600111</v>
      </c>
      <c r="L1464" s="444">
        <f t="shared" ca="1" si="109"/>
        <v>-52791926.330466263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-52791926.330466263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-219966.3597102761</v>
      </c>
      <c r="L1465" s="444">
        <f t="shared" ca="1" si="109"/>
        <v>-53011892.690176539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-53011892.690176539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-220882.88620906888</v>
      </c>
      <c r="L1466" s="444">
        <f t="shared" ca="1" si="109"/>
        <v>-53232775.57638561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-53232775.57638561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-221803.23156827333</v>
      </c>
      <c r="L1467" s="444">
        <f t="shared" ca="1" si="109"/>
        <v>-53454578.807953887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-53454578.807953887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-222727.41169980788</v>
      </c>
      <c r="L1468" s="444">
        <f t="shared" ca="1" si="109"/>
        <v>-53677306.219653696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-53677306.219653696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-223655.44258189038</v>
      </c>
      <c r="L1469" s="444">
        <f t="shared" ca="1" si="109"/>
        <v>-53900961.662235588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-53900961.662235588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-224587.34025931495</v>
      </c>
      <c r="L1470" s="444">
        <f t="shared" ca="1" si="109"/>
        <v>-54125549.002494901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-54125549.002494901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-225523.12084372874</v>
      </c>
      <c r="L1471" s="444">
        <f t="shared" ca="1" si="109"/>
        <v>-54351072.123338632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-54351072.123338632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-226462.80051391097</v>
      </c>
      <c r="L1472" s="444">
        <f t="shared" ca="1" si="109"/>
        <v>-54577534.923852541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-54577534.923852541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-227406.39551605223</v>
      </c>
      <c r="L1473" s="444">
        <f t="shared" ca="1" si="109"/>
        <v>-54804941.319368593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-54804941.319368593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-228353.92216403582</v>
      </c>
      <c r="L1474" s="444">
        <f t="shared" ca="1" si="109"/>
        <v>-55033295.241532631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-55033295.241532631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-229305.39683971929</v>
      </c>
      <c r="L1475" s="444">
        <f t="shared" ca="1" si="109"/>
        <v>-55262600.638372354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-55262600.638372354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-230260.83599321815</v>
      </c>
      <c r="L1476" s="444">
        <f t="shared" ca="1" si="109"/>
        <v>-55492861.47436557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-55492861.47436557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-231220.25614318991</v>
      </c>
      <c r="L1477" s="444">
        <f t="shared" ca="1" si="109"/>
        <v>-55724081.73050876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-55724081.73050876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-232183.67387711981</v>
      </c>
      <c r="L1478" s="444">
        <f t="shared" ca="1" si="109"/>
        <v>-55956265.40438588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-55956265.40438588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-233151.10585160786</v>
      </c>
      <c r="L1479" s="444">
        <f t="shared" ca="1" si="109"/>
        <v>-56189416.510237485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-56189416.510237485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-234122.56879265618</v>
      </c>
      <c r="L1480" s="444">
        <f t="shared" ca="1" si="109"/>
        <v>-56423539.079030141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-56423539.079030141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-235098.0794959589</v>
      </c>
      <c r="L1481" s="444">
        <f t="shared" ca="1" si="109"/>
        <v>-56658637.1585261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-56658637.1585261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-236077.65482719211</v>
      </c>
      <c r="L1482" s="444">
        <f t="shared" ca="1" si="109"/>
        <v>-56894714.813353293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-56894714.813353293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-237061.31172230537</v>
      </c>
      <c r="L1483" s="444">
        <f t="shared" ca="1" si="109"/>
        <v>-57131776.125075601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-57131776.125075601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-238049.067187815</v>
      </c>
      <c r="L1484" s="444">
        <f t="shared" ca="1" si="109"/>
        <v>-57369825.192263417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-57369825.192263417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-239040.93830109757</v>
      </c>
      <c r="L1485" s="444">
        <f t="shared" ca="1" si="109"/>
        <v>-57608866.130564511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-57608866.130564511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-240036.94221068546</v>
      </c>
      <c r="L1486" s="444">
        <f t="shared" ca="1" si="109"/>
        <v>-57848903.0727752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-57848903.0727752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-241037.09613656337</v>
      </c>
      <c r="L1487" s="444">
        <f t="shared" ca="1" si="109"/>
        <v>-58089940.168911763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-58089940.168911763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-242041.41737046567</v>
      </c>
      <c r="L1488" s="444">
        <f t="shared" ca="1" si="109"/>
        <v>-58331981.586282231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-58331981.586282231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-243049.92327617595</v>
      </c>
      <c r="L1489" s="444">
        <f t="shared" ca="1" si="109"/>
        <v>-58575031.509558409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-58575031.509558409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-244062.63128982674</v>
      </c>
      <c r="L1490" s="444">
        <f t="shared" ca="1" si="109"/>
        <v>-58819094.140848234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-58819094.140848234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-245079.55892020097</v>
      </c>
      <c r="L1491" s="444">
        <f t="shared" ca="1" si="109"/>
        <v>-59064173.699768439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-59064173.699768439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-246100.72374903518</v>
      </c>
      <c r="L1492" s="444">
        <f t="shared" ca="1" si="109"/>
        <v>-59310274.423517473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-59310274.423517473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-247126.14343132279</v>
      </c>
      <c r="L1493" s="444">
        <f t="shared" ca="1" si="109"/>
        <v>-59557400.566948794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-59557400.566948794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-248155.83569561996</v>
      </c>
      <c r="L1494" s="444">
        <f t="shared" ca="1" si="109"/>
        <v>-59805556.402644411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-59805556.402644411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-249189.81834435175</v>
      </c>
      <c r="L1495" s="444">
        <f t="shared" ca="1" si="109"/>
        <v>-60054746.220988765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-60054746.220988765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-250228.10925411989</v>
      </c>
      <c r="L1496" s="444">
        <f t="shared" ca="1" si="109"/>
        <v>-60304974.330242887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-60304974.330242887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-251270.72637601203</v>
      </c>
      <c r="L1497" s="444">
        <f t="shared" ca="1" si="109"/>
        <v>-60556245.056618899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-60556245.056618899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-252317.68773591207</v>
      </c>
      <c r="L1498" s="444">
        <f t="shared" ca="1" si="109"/>
        <v>-60808562.744354814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-60808562.744354814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-253369.01143481175</v>
      </c>
      <c r="L1499" s="444">
        <f t="shared" ca="1" si="109"/>
        <v>-61061931.755789623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-61061931.755789623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-254424.71564912342</v>
      </c>
      <c r="L1500" s="444">
        <f t="shared" ca="1" si="109"/>
        <v>-61316356.471438743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-61316356.471438743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-255484.81863099476</v>
      </c>
      <c r="L1501" s="444">
        <f t="shared" ca="1" si="109"/>
        <v>-61571841.290069737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-61571841.290069737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-256549.33870862389</v>
      </c>
      <c r="L1502" s="444">
        <f t="shared" ca="1" si="109"/>
        <v>-61828390.628778361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-61828390.628778361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-257618.29428657651</v>
      </c>
      <c r="L1503" s="444">
        <f t="shared" ca="1" si="109"/>
        <v>-62086008.92306494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-62086008.92306494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-258691.70384610392</v>
      </c>
      <c r="L1504" s="444">
        <f t="shared" ca="1" si="109"/>
        <v>-62344700.626911044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-62344700.626911044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-259769.58594546272</v>
      </c>
      <c r="L1505" s="444">
        <f t="shared" ca="1" si="109"/>
        <v>-62604470.212856509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-62604470.212856509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-260851.95922023544</v>
      </c>
      <c r="L1506" s="444">
        <f t="shared" ca="1" si="109"/>
        <v>-62865322.172076747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-62865322.172076747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-261938.84238365307</v>
      </c>
      <c r="L1507" s="444">
        <f t="shared" ca="1" si="109"/>
        <v>-63127261.0144604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-63127261.0144604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-263030.25422691827</v>
      </c>
      <c r="L1508" s="444">
        <f t="shared" ca="1" si="109"/>
        <v>-63390291.268687315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-63390291.268687315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-264126.21361953049</v>
      </c>
      <c r="L1509" s="444">
        <f t="shared" ca="1" si="109"/>
        <v>-63654417.482306845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-63654417.482306845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-265226.7395096118</v>
      </c>
      <c r="L1510" s="444">
        <f t="shared" ca="1" si="109"/>
        <v>-63919644.221816458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-63919644.221816458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-266331.85092423524</v>
      </c>
      <c r="L1511" s="444">
        <f t="shared" ca="1" si="109"/>
        <v>-64185976.072740696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-64185976.072740696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-267441.56696975289</v>
      </c>
      <c r="L1512" s="444">
        <f t="shared" ca="1" si="109"/>
        <v>-64453417.639710449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-64453417.639710449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-268555.90683212684</v>
      </c>
      <c r="L1513" s="444">
        <f t="shared" ca="1" si="109"/>
        <v>-64721973.546542577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-64721973.546542577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-269674.88977726077</v>
      </c>
      <c r="L1514" s="444">
        <f t="shared" ca="1" si="109"/>
        <v>-64991648.436319835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-64991648.436319835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-270798.53515133262</v>
      </c>
      <c r="L1515" s="444">
        <f t="shared" ca="1" si="109"/>
        <v>-65262446.971471168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-65262446.971471168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-271926.86238112987</v>
      </c>
      <c r="L1516" s="444">
        <f t="shared" ca="1" si="109"/>
        <v>-65534373.833852299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-65534373.833852299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-273059.89097438456</v>
      </c>
      <c r="L1517" s="444">
        <f t="shared" ca="1" si="109"/>
        <v>-65807433.724826686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-65807433.724826686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-274197.64052011119</v>
      </c>
      <c r="L1518" s="444">
        <f t="shared" ca="1" si="109"/>
        <v>-66081631.365346797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-66081631.365346797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-275340.13068894501</v>
      </c>
      <c r="L1519" s="444">
        <f t="shared" ca="1" si="109"/>
        <v>-66356971.49603574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-66356971.49603574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-276487.38123348227</v>
      </c>
      <c r="L1520" s="444">
        <f t="shared" ca="1" si="109"/>
        <v>-66633458.877269223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-66633458.877269223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-277639.41198862175</v>
      </c>
      <c r="L1521" s="444">
        <f t="shared" ca="1" si="109"/>
        <v>-66911098.289257847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-66911098.289257847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-278796.24287190766</v>
      </c>
      <c r="L1522" s="444">
        <f t="shared" ca="1" si="109"/>
        <v>-67189894.53212975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-67189894.53212975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-279957.89388387394</v>
      </c>
      <c r="L1523" s="444">
        <f t="shared" ca="1" si="109"/>
        <v>-67469852.426013619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-67469852.426013619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-281124.38510839007</v>
      </c>
      <c r="L1524" s="444">
        <f t="shared" ca="1" si="109"/>
        <v>-67750976.811122015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-67750976.811122015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-282295.73671300837</v>
      </c>
      <c r="L1525" s="444">
        <f t="shared" ca="1" si="109"/>
        <v>-68033272.547835022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-68033272.547835022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-283471.96894931258</v>
      </c>
      <c r="L1526" s="444">
        <f t="shared" ca="1" si="109"/>
        <v>-68316744.51678434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-68316744.51678434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-284653.10215326806</v>
      </c>
      <c r="L1527" s="444">
        <f t="shared" ca="1" si="109"/>
        <v>-68601397.618937612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-68601397.618937612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-285839.15674557339</v>
      </c>
      <c r="L1528" s="444">
        <f t="shared" ca="1" si="109"/>
        <v>-68887236.775683179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-68887236.775683179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-287030.15323201322</v>
      </c>
      <c r="L1529" s="444">
        <f t="shared" ca="1" si="109"/>
        <v>-69174266.928915188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-69174266.928915188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-288226.11220381327</v>
      </c>
      <c r="L1530" s="444">
        <f t="shared" ca="1" si="109"/>
        <v>-69462493.041118994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-69462493.041118994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-289427.05433799583</v>
      </c>
      <c r="L1531" s="444">
        <f t="shared" ca="1" si="109"/>
        <v>-69751920.095456988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-69751920.095456988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-290633.00039773743</v>
      </c>
      <c r="L1532" s="444">
        <f t="shared" ca="1" si="109"/>
        <v>-70042553.095854729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-70042553.095854729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-291843.97123272804</v>
      </c>
      <c r="L1533" s="444">
        <f t="shared" ca="1" si="109"/>
        <v>-70334397.067087457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-70334397.067087457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-293059.98777953105</v>
      </c>
      <c r="L1534" s="444">
        <f t="shared" ca="1" si="109"/>
        <v>-70627457.054866984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-70627457.054866984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-294281.07106194575</v>
      </c>
      <c r="L1535" s="444">
        <f t="shared" ca="1" si="109"/>
        <v>-70921738.125928923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-70921738.125928923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-295507.24219137052</v>
      </c>
      <c r="L1536" s="444">
        <f t="shared" ca="1" si="109"/>
        <v>-71217245.368120298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-71217245.368120298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-296738.52236716793</v>
      </c>
      <c r="L1537" s="444">
        <f t="shared" ca="1" si="109"/>
        <v>-71513983.890487462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-71513983.890487462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-297974.9328770311</v>
      </c>
      <c r="L1538" s="444">
        <f t="shared" ref="L1538:L1792" ca="1" si="114">I1538-J1538+K1538</f>
        <v>-71811958.823364496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-71811958.823364496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-299216.49509735208</v>
      </c>
      <c r="L1539" s="444">
        <f t="shared" ca="1" si="114"/>
        <v>-72111175.31846185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-72111175.31846185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-300463.23049359105</v>
      </c>
      <c r="L1540" s="444">
        <f t="shared" ca="1" si="114"/>
        <v>-72411638.548955441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-72411638.548955441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-301715.16062064766</v>
      </c>
      <c r="L1541" s="444">
        <f t="shared" ca="1" si="114"/>
        <v>-72713353.709576085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-72713353.709576085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-302972.30712323368</v>
      </c>
      <c r="L1542" s="444">
        <f t="shared" ca="1" si="114"/>
        <v>-73016326.016699314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-73016326.016699314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-304234.69173624716</v>
      </c>
      <c r="L1543" s="444">
        <f t="shared" ca="1" si="114"/>
        <v>-73320560.708435565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-73320560.708435565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-305502.33628514817</v>
      </c>
      <c r="L1544" s="444">
        <f t="shared" ca="1" si="114"/>
        <v>-73626063.044720709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-73626063.044720709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-306775.2626863363</v>
      </c>
      <c r="L1545" s="444">
        <f t="shared" ca="1" si="114"/>
        <v>-73932838.307407051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-73932838.307407051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-308053.49294752936</v>
      </c>
      <c r="L1546" s="444">
        <f t="shared" ca="1" si="114"/>
        <v>-74240891.800354585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-74240891.800354585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-309337.04916814412</v>
      </c>
      <c r="L1547" s="444">
        <f t="shared" ca="1" si="114"/>
        <v>-74550228.849522725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-74550228.849522725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-310625.95353967801</v>
      </c>
      <c r="L1548" s="444">
        <f t="shared" ca="1" si="114"/>
        <v>-74860854.803062409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-74860854.803062409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-311920.22834609338</v>
      </c>
      <c r="L1549" s="444">
        <f t="shared" ca="1" si="114"/>
        <v>-75172775.031408504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-75172775.031408504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-313219.89596420212</v>
      </c>
      <c r="L1550" s="444">
        <f t="shared" ca="1" si="114"/>
        <v>-75485994.927372709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-75485994.927372709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-314524.97886405297</v>
      </c>
      <c r="L1551" s="444">
        <f t="shared" ca="1" si="114"/>
        <v>-75800519.906236768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-75800519.906236768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-315835.49960931984</v>
      </c>
      <c r="L1552" s="444">
        <f t="shared" ca="1" si="114"/>
        <v>-76116355.405846089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-76116355.405846089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-317151.48085769202</v>
      </c>
      <c r="L1553" s="444">
        <f t="shared" ca="1" si="114"/>
        <v>-76433506.886703774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-76433506.886703774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-318472.94536126574</v>
      </c>
      <c r="L1554" s="444">
        <f t="shared" ca="1" si="114"/>
        <v>-76751979.832065046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-76751979.832065046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-319799.91596693767</v>
      </c>
      <c r="L1555" s="444">
        <f t="shared" ca="1" si="114"/>
        <v>-77071779.748031989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-77071779.748031989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-321132.41561679996</v>
      </c>
      <c r="L1556" s="444">
        <f t="shared" ca="1" si="114"/>
        <v>-77392912.163648784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-77392912.163648784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-322470.46734853659</v>
      </c>
      <c r="L1557" s="444">
        <f t="shared" ca="1" si="114"/>
        <v>-77715382.630997315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-77715382.630997315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-323814.09429582214</v>
      </c>
      <c r="L1558" s="444">
        <f t="shared" ca="1" si="114"/>
        <v>-78039196.725293145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-78039196.725293145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-325163.31968872144</v>
      </c>
      <c r="L1559" s="444">
        <f t="shared" ca="1" si="114"/>
        <v>-78364360.044981867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-78364360.044981867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-326518.16685409111</v>
      </c>
      <c r="L1560" s="444">
        <f t="shared" ca="1" si="114"/>
        <v>-78690878.211835966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-78690878.211835966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-327878.65921598318</v>
      </c>
      <c r="L1561" s="444">
        <f t="shared" ca="1" si="114"/>
        <v>-79018756.871051952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-79018756.871051952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-329244.82029604982</v>
      </c>
      <c r="L1562" s="444">
        <f t="shared" ca="1" si="114"/>
        <v>-79348001.691348001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-79348001.691348001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-330616.67371394997</v>
      </c>
      <c r="L1563" s="444">
        <f t="shared" ca="1" si="114"/>
        <v>-79678618.365061954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-79678618.365061954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-331994.24318775814</v>
      </c>
      <c r="L1564" s="444">
        <f t="shared" ca="1" si="114"/>
        <v>-80010612.608249709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-80010612.608249709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-333377.55253437377</v>
      </c>
      <c r="L1565" s="444">
        <f t="shared" ca="1" si="114"/>
        <v>-80343990.160784081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-80343990.160784081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-334766.62566993368</v>
      </c>
      <c r="L1566" s="444">
        <f t="shared" ca="1" si="114"/>
        <v>-80678756.786454007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-80678756.786454007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-336161.48661022505</v>
      </c>
      <c r="L1567" s="444">
        <f t="shared" ca="1" si="114"/>
        <v>-81014918.273064226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-81014918.273064226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-337562.15947110095</v>
      </c>
      <c r="L1568" s="444">
        <f t="shared" ca="1" si="114"/>
        <v>-81352480.432535321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-81352480.432535321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-338968.66846889717</v>
      </c>
      <c r="L1569" s="444">
        <f t="shared" ca="1" si="114"/>
        <v>-81691449.101004213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-81691449.101004213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-340381.03792085091</v>
      </c>
      <c r="L1570" s="444">
        <f t="shared" ca="1" si="114"/>
        <v>-82031830.138925061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-82031830.138925061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-341799.29224552109</v>
      </c>
      <c r="L1571" s="444">
        <f t="shared" ca="1" si="114"/>
        <v>-82373629.431170583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-82373629.431170583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-343223.45596321078</v>
      </c>
      <c r="L1572" s="444">
        <f t="shared" ca="1" si="114"/>
        <v>-82716852.887133792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-82716852.887133792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-344653.55369639082</v>
      </c>
      <c r="L1573" s="444">
        <f t="shared" ca="1" si="114"/>
        <v>-83061506.440830186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-83061506.440830186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-346089.61017012579</v>
      </c>
      <c r="L1574" s="444">
        <f t="shared" ca="1" si="114"/>
        <v>-83407596.051000312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-83407596.051000312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-347531.65021250129</v>
      </c>
      <c r="L1575" s="444">
        <f t="shared" ca="1" si="114"/>
        <v>-83755127.701212808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-83755127.701212808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-348979.69875505334</v>
      </c>
      <c r="L1576" s="444">
        <f t="shared" ca="1" si="114"/>
        <v>-84104107.399967864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-84104107.399967864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-350433.78083319945</v>
      </c>
      <c r="L1577" s="444">
        <f t="shared" ca="1" si="114"/>
        <v>-84454541.180801064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-84454541.180801064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-351893.92158667109</v>
      </c>
      <c r="L1578" s="444">
        <f t="shared" ca="1" si="114"/>
        <v>-84806435.102387741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-84806435.102387741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-353360.1462599489</v>
      </c>
      <c r="L1579" s="444">
        <f t="shared" ca="1" si="114"/>
        <v>-85159795.24864769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-85159795.24864769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-354832.48020269873</v>
      </c>
      <c r="L1580" s="444">
        <f t="shared" ca="1" si="114"/>
        <v>-85514627.728850394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-85514627.728850394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-356310.94887020998</v>
      </c>
      <c r="L1581" s="444">
        <f t="shared" ca="1" si="114"/>
        <v>-85870938.677720606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-85870938.677720606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-357795.57782383583</v>
      </c>
      <c r="L1582" s="444">
        <f t="shared" ca="1" si="114"/>
        <v>-86228734.255544439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-86228734.255544439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-359286.39273143513</v>
      </c>
      <c r="L1583" s="444">
        <f t="shared" ca="1" si="114"/>
        <v>-86588020.648275867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-86588020.648275867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-360783.41936781612</v>
      </c>
      <c r="L1584" s="444">
        <f t="shared" ca="1" si="114"/>
        <v>-86948804.067643687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-86948804.067643687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-362286.683615182</v>
      </c>
      <c r="L1585" s="444">
        <f t="shared" ca="1" si="114"/>
        <v>-87311090.751258865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-87311090.751258865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-363796.21146357863</v>
      </c>
      <c r="L1586" s="444">
        <f t="shared" ca="1" si="114"/>
        <v>-87674886.96272245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-87674886.96272245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-365312.02901134355</v>
      </c>
      <c r="L1587" s="444">
        <f t="shared" ca="1" si="114"/>
        <v>-88040198.991733789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-88040198.991733789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-366834.16246555746</v>
      </c>
      <c r="L1588" s="444">
        <f t="shared" ca="1" si="114"/>
        <v>-88407033.154199347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-88407033.154199347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-368362.63814249728</v>
      </c>
      <c r="L1589" s="444">
        <f t="shared" ca="1" si="114"/>
        <v>-88775395.792341843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-88775395.792341843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-369897.48246809101</v>
      </c>
      <c r="L1590" s="444">
        <f t="shared" ca="1" si="114"/>
        <v>-89145293.274809942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-89145293.274809942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-371438.72197837476</v>
      </c>
      <c r="L1591" s="444">
        <f t="shared" ca="1" si="114"/>
        <v>-89516731.996788323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-89516731.996788323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-372986.38331995136</v>
      </c>
      <c r="L1592" s="444">
        <f t="shared" ca="1" si="114"/>
        <v>-89889718.380108267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-89889718.380108267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-374540.49325045111</v>
      </c>
      <c r="L1593" s="444">
        <f t="shared" ca="1" si="114"/>
        <v>-90264258.873358712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-90264258.873358712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-376101.0786389946</v>
      </c>
      <c r="L1594" s="444">
        <f t="shared" ca="1" si="114"/>
        <v>-90640359.951997712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-90640359.951997712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-377668.16646665713</v>
      </c>
      <c r="L1595" s="444">
        <f t="shared" ca="1" si="114"/>
        <v>-91018028.118464366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-91018028.118464366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-379241.78382693487</v>
      </c>
      <c r="L1596" s="444">
        <f t="shared" ca="1" si="114"/>
        <v>-91397269.902291298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-91397269.902291298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-380821.95792621374</v>
      </c>
      <c r="L1597" s="444">
        <f t="shared" ca="1" si="114"/>
        <v>-91778091.860217512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-91778091.860217512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-382408.71608423966</v>
      </c>
      <c r="L1598" s="444">
        <f t="shared" ca="1" si="114"/>
        <v>-92160500.576301754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-92160500.576301754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-384002.08573459066</v>
      </c>
      <c r="L1599" s="444">
        <f t="shared" ca="1" si="114"/>
        <v>-92544502.662036344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-92544502.662036344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-385602.09442515142</v>
      </c>
      <c r="L1600" s="444">
        <f t="shared" ca="1" si="114"/>
        <v>-92930104.756461501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-92930104.756461501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-387208.76981858956</v>
      </c>
      <c r="L1601" s="444">
        <f t="shared" ca="1" si="114"/>
        <v>-93317313.52628009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-93317313.52628009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-388822.13969283371</v>
      </c>
      <c r="L1602" s="444">
        <f t="shared" ca="1" si="114"/>
        <v>-93706135.665972918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-93706135.665972918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-390442.23194155382</v>
      </c>
      <c r="L1603" s="444">
        <f t="shared" ca="1" si="114"/>
        <v>-94096577.897914469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-94096577.897914469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-392069.07457464363</v>
      </c>
      <c r="L1604" s="444">
        <f t="shared" ca="1" si="114"/>
        <v>-94488646.972489119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-94488646.972489119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-393702.69571870466</v>
      </c>
      <c r="L1605" s="444">
        <f t="shared" ca="1" si="114"/>
        <v>-94882349.668207824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-94882349.668207824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-395343.1236175326</v>
      </c>
      <c r="L1606" s="444">
        <f t="shared" ca="1" si="114"/>
        <v>-95277692.791825354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-95277692.791825354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-396990.38663260563</v>
      </c>
      <c r="L1607" s="444">
        <f t="shared" ca="1" si="114"/>
        <v>-95674683.17845796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-95674683.17845796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-398644.51324357482</v>
      </c>
      <c r="L1608" s="444">
        <f t="shared" ca="1" si="114"/>
        <v>-96073327.691701531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-96073327.691701531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-400305.53204875637</v>
      </c>
      <c r="L1609" s="444">
        <f t="shared" ca="1" si="114"/>
        <v>-96473633.223750293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-96473633.223750293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-401973.47176562622</v>
      </c>
      <c r="L1610" s="444">
        <f t="shared" ca="1" si="114"/>
        <v>-96875606.695515916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-96875606.695515916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-403648.36123131629</v>
      </c>
      <c r="L1611" s="444">
        <f t="shared" ca="1" si="114"/>
        <v>-97279255.056747228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-97279255.056747228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-405330.22940311342</v>
      </c>
      <c r="L1612" s="444">
        <f t="shared" ca="1" si="114"/>
        <v>-97684585.286150336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-97684585.286150336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-407019.10535895976</v>
      </c>
      <c r="L1613" s="444">
        <f t="shared" ca="1" si="114"/>
        <v>-98091604.391509295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-98091604.391509295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-408715.01829795539</v>
      </c>
      <c r="L1614" s="444">
        <f t="shared" ca="1" si="114"/>
        <v>-98500319.40980725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-98500319.40980725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-410417.99754086352</v>
      </c>
      <c r="L1615" s="444">
        <f t="shared" ca="1" si="114"/>
        <v>-98910737.407348111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-98910737.407348111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-412128.07253061712</v>
      </c>
      <c r="L1616" s="444">
        <f t="shared" ca="1" si="114"/>
        <v>-99322865.479878724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-99322865.479878724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-413845.27283282799</v>
      </c>
      <c r="L1617" s="444">
        <f t="shared" ca="1" si="114"/>
        <v>-99736710.752711549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-99736710.752711549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-415569.6281362981</v>
      </c>
      <c r="L1618" s="444">
        <f t="shared" ca="1" si="114"/>
        <v>-100152280.38084784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-100152280.38084784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-417301.16825353267</v>
      </c>
      <c r="L1619" s="444">
        <f t="shared" ca="1" si="114"/>
        <v>-100569581.54910137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-100569581.54910137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-419039.92312125571</v>
      </c>
      <c r="L1620" s="444">
        <f t="shared" ca="1" si="114"/>
        <v>-100988621.47222263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-100988621.47222263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-420785.9228009276</v>
      </c>
      <c r="L1621" s="444">
        <f t="shared" ca="1" si="114"/>
        <v>-101409407.39502355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-101409407.39502355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-422539.19747926481</v>
      </c>
      <c r="L1622" s="444">
        <f t="shared" ca="1" si="114"/>
        <v>-101831946.59250282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-101831946.59250282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-424299.77746876172</v>
      </c>
      <c r="L1623" s="444">
        <f t="shared" ca="1" si="114"/>
        <v>-102256246.36997157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-102256246.36997157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-426067.69320821489</v>
      </c>
      <c r="L1624" s="444">
        <f t="shared" ca="1" si="114"/>
        <v>-102682314.06317979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-102682314.06317979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-427842.97526324913</v>
      </c>
      <c r="L1625" s="444">
        <f t="shared" ca="1" si="114"/>
        <v>-103110157.03844304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-103110157.03844304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-429625.65432684601</v>
      </c>
      <c r="L1626" s="444">
        <f t="shared" ca="1" si="114"/>
        <v>-103539782.69276989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-103539782.69276989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-431415.76121987449</v>
      </c>
      <c r="L1627" s="444">
        <f t="shared" ca="1" si="114"/>
        <v>-103971198.45398976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-103971198.45398976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-433213.32689162396</v>
      </c>
      <c r="L1628" s="444">
        <f t="shared" ca="1" si="114"/>
        <v>-104404411.78088139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-104404411.78088139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-435018.3824203391</v>
      </c>
      <c r="L1629" s="444">
        <f t="shared" ca="1" si="114"/>
        <v>-104839430.16330174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-104839430.16330174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-436830.95901375724</v>
      </c>
      <c r="L1630" s="444">
        <f t="shared" ca="1" si="114"/>
        <v>-105276261.1223155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-105276261.1223155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-438651.08800964785</v>
      </c>
      <c r="L1631" s="444">
        <f t="shared" ca="1" si="114"/>
        <v>-105714912.21032514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-105714912.21032514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-440478.8008763548</v>
      </c>
      <c r="L1632" s="444">
        <f t="shared" ca="1" si="114"/>
        <v>-106155391.01120149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-106155391.01120149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-442314.12921333953</v>
      </c>
      <c r="L1633" s="444">
        <f t="shared" ca="1" si="114"/>
        <v>-106597705.14041482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-106597705.14041482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-444157.10475172836</v>
      </c>
      <c r="L1634" s="444">
        <f t="shared" ca="1" si="114"/>
        <v>-107041862.24516654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-107041862.24516654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-446007.75935486058</v>
      </c>
      <c r="L1635" s="444">
        <f t="shared" ca="1" si="114"/>
        <v>-107487870.0045214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-107487870.0045214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-447866.12501883914</v>
      </c>
      <c r="L1636" s="444">
        <f t="shared" ca="1" si="114"/>
        <v>-107935736.12954023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-107935736.12954023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-449732.2338730843</v>
      </c>
      <c r="L1637" s="444">
        <f t="shared" ca="1" si="114"/>
        <v>-108385468.36341332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-108385468.36341332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-451606.11818088882</v>
      </c>
      <c r="L1638" s="444">
        <f t="shared" ca="1" si="114"/>
        <v>-108837074.4815942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-108837074.4815942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-453487.81033997581</v>
      </c>
      <c r="L1639" s="444">
        <f t="shared" ca="1" si="114"/>
        <v>-109290562.29193418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-109290562.29193418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-455377.342883059</v>
      </c>
      <c r="L1640" s="444">
        <f t="shared" ca="1" si="114"/>
        <v>-109745939.63481724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-109745939.63481724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-457274.74847840512</v>
      </c>
      <c r="L1641" s="444">
        <f t="shared" ca="1" si="114"/>
        <v>-110203214.38329564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-110203214.38329564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-459180.05993039854</v>
      </c>
      <c r="L1642" s="444">
        <f t="shared" ca="1" si="114"/>
        <v>-110662394.44322604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-110662394.44322604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-461093.31018010847</v>
      </c>
      <c r="L1643" s="444">
        <f t="shared" ca="1" si="114"/>
        <v>-111123487.75340615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-111123487.75340615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-463014.53230585897</v>
      </c>
      <c r="L1644" s="444">
        <f t="shared" ca="1" si="114"/>
        <v>-111586502.285712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-111586502.285712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-464943.75952379993</v>
      </c>
      <c r="L1645" s="444">
        <f t="shared" ca="1" si="114"/>
        <v>-112051446.0452358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-112051446.0452358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-466881.02518848254</v>
      </c>
      <c r="L1646" s="444">
        <f t="shared" ca="1" si="114"/>
        <v>-112518327.07042427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-112518327.07042427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-468826.36279343447</v>
      </c>
      <c r="L1647" s="444">
        <f t="shared" ca="1" si="114"/>
        <v>-112987153.4332177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-112987153.4332177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-470779.80597174034</v>
      </c>
      <c r="L1648" s="444">
        <f t="shared" ca="1" si="114"/>
        <v>-113457933.23918945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-113457933.23918945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-472741.38849662273</v>
      </c>
      <c r="L1649" s="444">
        <f t="shared" ca="1" si="114"/>
        <v>-113930674.62768607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-113930674.62768607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-474711.14428202529</v>
      </c>
      <c r="L1650" s="444">
        <f t="shared" ca="1" si="114"/>
        <v>-114405385.7719681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-114405385.7719681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-476689.10738320037</v>
      </c>
      <c r="L1651" s="444">
        <f t="shared" ca="1" si="114"/>
        <v>-114882074.8793513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-114882074.8793513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-478675.31199729705</v>
      </c>
      <c r="L1652" s="444">
        <f t="shared" ca="1" si="114"/>
        <v>-115360750.1913486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-115360750.1913486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-480669.79246395256</v>
      </c>
      <c r="L1653" s="444">
        <f t="shared" ca="1" si="114"/>
        <v>-115841419.98381256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-115841419.98381256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-482672.58326588565</v>
      </c>
      <c r="L1654" s="444">
        <f t="shared" ca="1" si="114"/>
        <v>-116324092.56707844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-116324092.56707844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-484683.71902949357</v>
      </c>
      <c r="L1655" s="444">
        <f t="shared" ca="1" si="114"/>
        <v>-116808776.28610793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-116808776.28610793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-486703.23452544969</v>
      </c>
      <c r="L1656" s="444">
        <f t="shared" ca="1" si="114"/>
        <v>-117295479.52063338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-117295479.52063338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-488731.16466930578</v>
      </c>
      <c r="L1657" s="444">
        <f t="shared" ca="1" si="114"/>
        <v>-117784210.68530269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-117784210.68530269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-490767.54452209454</v>
      </c>
      <c r="L1658" s="444">
        <f t="shared" ca="1" si="114"/>
        <v>-118274978.22982478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-118274978.22982478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-492812.4092909366</v>
      </c>
      <c r="L1659" s="444">
        <f t="shared" ca="1" si="114"/>
        <v>-118767790.63911572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-118767790.63911572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-494865.79432964884</v>
      </c>
      <c r="L1660" s="444">
        <f t="shared" ca="1" si="114"/>
        <v>-119262656.43344536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-119262656.43344536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-496927.73513935576</v>
      </c>
      <c r="L1661" s="444">
        <f t="shared" ca="1" si="114"/>
        <v>-119759584.16858472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-119759584.16858472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-498998.26736910298</v>
      </c>
      <c r="L1662" s="444">
        <f t="shared" ca="1" si="114"/>
        <v>-120258582.43595383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-120258582.43595383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-501077.42681647424</v>
      </c>
      <c r="L1663" s="444">
        <f t="shared" ca="1" si="114"/>
        <v>-120759659.8627703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-120759659.8627703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-503165.24942820962</v>
      </c>
      <c r="L1664" s="444">
        <f t="shared" ca="1" si="114"/>
        <v>-121262825.11219852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-121262825.11219852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-505261.77130082709</v>
      </c>
      <c r="L1665" s="444">
        <f t="shared" ca="1" si="114"/>
        <v>-121768086.88349934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-121768086.88349934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-507367.0286812472</v>
      </c>
      <c r="L1666" s="444">
        <f t="shared" ca="1" si="114"/>
        <v>-122275453.91218059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-122275453.91218059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-509481.0579674191</v>
      </c>
      <c r="L1667" s="444">
        <f t="shared" ca="1" si="114"/>
        <v>-122784934.97014801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-122784934.97014801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-511603.89570895006</v>
      </c>
      <c r="L1668" s="444">
        <f t="shared" ca="1" si="114"/>
        <v>-123296538.86585696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-123296538.86585696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-513735.57860773738</v>
      </c>
      <c r="L1669" s="444">
        <f t="shared" ca="1" si="114"/>
        <v>-123810274.4444647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-123810274.4444647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-515876.14351860288</v>
      </c>
      <c r="L1670" s="444">
        <f t="shared" ca="1" si="114"/>
        <v>-124326150.5879833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-124326150.5879833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-518025.62744993047</v>
      </c>
      <c r="L1671" s="444">
        <f t="shared" ca="1" si="114"/>
        <v>-124844176.21543323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-124844176.21543323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-520184.06756430509</v>
      </c>
      <c r="L1672" s="444">
        <f t="shared" ca="1" si="114"/>
        <v>-125364360.28299753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-125364360.28299753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-522351.50117915636</v>
      </c>
      <c r="L1673" s="444">
        <f t="shared" ca="1" si="114"/>
        <v>-125886711.78417669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-125886711.78417669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-524527.9657674029</v>
      </c>
      <c r="L1674" s="444">
        <f t="shared" ca="1" si="114"/>
        <v>-126411239.74994409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-126411239.74994409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-526713.49895810045</v>
      </c>
      <c r="L1675" s="444">
        <f t="shared" ca="1" si="114"/>
        <v>-126937953.24890219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-126937953.24890219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-528908.13853709248</v>
      </c>
      <c r="L1676" s="444">
        <f t="shared" ca="1" si="114"/>
        <v>-127466861.38743928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-127466861.38743928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-531111.92244766362</v>
      </c>
      <c r="L1677" s="444">
        <f t="shared" ca="1" si="114"/>
        <v>-127997973.30988695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-127997973.30988695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-533324.88879119558</v>
      </c>
      <c r="L1678" s="444">
        <f t="shared" ca="1" si="114"/>
        <v>-128531298.19867814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-128531298.19867814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-535547.07582782558</v>
      </c>
      <c r="L1679" s="444">
        <f t="shared" ca="1" si="114"/>
        <v>-129066845.27450596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-129066845.27450596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-537778.5219771082</v>
      </c>
      <c r="L1680" s="444">
        <f t="shared" ca="1" si="114"/>
        <v>-129604623.79648307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-129604623.79648307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-540019.26581867947</v>
      </c>
      <c r="L1681" s="444">
        <f t="shared" ca="1" si="114"/>
        <v>-130144643.06230175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-130144643.06230175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-542269.34609292401</v>
      </c>
      <c r="L1682" s="444">
        <f t="shared" ca="1" si="114"/>
        <v>-130686912.40839468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-130686912.40839468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-544528.80170164444</v>
      </c>
      <c r="L1683" s="444">
        <f t="shared" ca="1" si="114"/>
        <v>-131231441.21009633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-131231441.21009633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-546797.67170873471</v>
      </c>
      <c r="L1684" s="444">
        <f t="shared" ca="1" si="114"/>
        <v>-131778238.88180506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-131778238.88180506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-549075.9953408544</v>
      </c>
      <c r="L1685" s="444">
        <f t="shared" ca="1" si="114"/>
        <v>-132327314.87714592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-132327314.87714592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-551363.81198810809</v>
      </c>
      <c r="L1686" s="444">
        <f t="shared" ca="1" si="114"/>
        <v>-132878678.68913403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-132878678.68913403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-553661.16120472515</v>
      </c>
      <c r="L1687" s="444">
        <f t="shared" ca="1" si="114"/>
        <v>-133432339.85033876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-133432339.85033876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-555968.08270974481</v>
      </c>
      <c r="L1688" s="444">
        <f t="shared" ca="1" si="114"/>
        <v>-133988307.9330485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-133988307.9330485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-558284.61638770206</v>
      </c>
      <c r="L1689" s="444">
        <f t="shared" ca="1" si="114"/>
        <v>-134546592.54943621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-134546592.54943621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-560610.80228931759</v>
      </c>
      <c r="L1690" s="444">
        <f t="shared" ca="1" si="114"/>
        <v>-135107203.35172552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-135107203.35172552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-562946.68063218961</v>
      </c>
      <c r="L1691" s="444">
        <f t="shared" ca="1" si="114"/>
        <v>-135670150.03235772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-135670150.03235772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-565292.29180149047</v>
      </c>
      <c r="L1692" s="444">
        <f t="shared" ca="1" si="114"/>
        <v>-136235442.3241592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-136235442.3241592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-567647.6763506633</v>
      </c>
      <c r="L1693" s="444">
        <f t="shared" ca="1" si="114"/>
        <v>-136803090.00050986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-136803090.00050986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-570012.87500212435</v>
      </c>
      <c r="L1694" s="444">
        <f t="shared" ca="1" si="114"/>
        <v>-137373102.87551197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-137373102.87551197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-572387.92864796659</v>
      </c>
      <c r="L1695" s="444">
        <f t="shared" ca="1" si="114"/>
        <v>-137945490.80415994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-137945490.80415994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-574772.87835066637</v>
      </c>
      <c r="L1696" s="444">
        <f t="shared" ca="1" si="114"/>
        <v>-138520263.68251061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-138520263.68251061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-577167.76534379425</v>
      </c>
      <c r="L1697" s="444">
        <f t="shared" ca="1" si="114"/>
        <v>-139097431.4478544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-139097431.4478544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-579572.63103272661</v>
      </c>
      <c r="L1698" s="444">
        <f t="shared" ca="1" si="114"/>
        <v>-139677004.07888713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-139677004.07888713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-581987.51699536305</v>
      </c>
      <c r="L1699" s="444">
        <f t="shared" ca="1" si="114"/>
        <v>-140258991.59588251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-140258991.59588251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-584412.46498284373</v>
      </c>
      <c r="L1700" s="444">
        <f t="shared" ca="1" si="114"/>
        <v>-140843404.06086534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-140843404.06086534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-586847.51692027226</v>
      </c>
      <c r="L1701" s="444">
        <f t="shared" ca="1" si="114"/>
        <v>-141430251.57778561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-141430251.57778561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-589292.71490744001</v>
      </c>
      <c r="L1702" s="444">
        <f t="shared" ca="1" si="114"/>
        <v>-142019544.29269305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-142019544.29269305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-591748.10121955432</v>
      </c>
      <c r="L1703" s="444">
        <f t="shared" ca="1" si="114"/>
        <v>-142611292.39391261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-142611292.39391261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-594213.71830796916</v>
      </c>
      <c r="L1704" s="444">
        <f t="shared" ca="1" si="114"/>
        <v>-143205506.11222059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-143205506.11222059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-596689.60880091914</v>
      </c>
      <c r="L1705" s="444">
        <f t="shared" ca="1" si="114"/>
        <v>-143802195.7210215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-143802195.7210215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-599175.81550425629</v>
      </c>
      <c r="L1706" s="444">
        <f t="shared" ca="1" si="114"/>
        <v>-144401371.53652576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-144401371.53652576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-601672.38140219066</v>
      </c>
      <c r="L1707" s="444">
        <f t="shared" ca="1" si="114"/>
        <v>-145003043.91792795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-145003043.91792795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-604179.34965803311</v>
      </c>
      <c r="L1708" s="444">
        <f t="shared" ca="1" si="114"/>
        <v>-145607223.26758599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-145607223.26758599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-606696.76361494162</v>
      </c>
      <c r="L1709" s="444">
        <f t="shared" ca="1" si="114"/>
        <v>-146213920.03120095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-146213920.03120095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-609224.66679667064</v>
      </c>
      <c r="L1710" s="444">
        <f t="shared" ca="1" si="114"/>
        <v>-146823144.69799763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-146823144.69799763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-611763.1029083234</v>
      </c>
      <c r="L1711" s="444">
        <f t="shared" ca="1" si="114"/>
        <v>-147434907.80090594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-147434907.80090594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-614312.11583710811</v>
      </c>
      <c r="L1712" s="444">
        <f t="shared" ca="1" si="114"/>
        <v>-148049219.91674304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-148049219.91674304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-616871.74965309596</v>
      </c>
      <c r="L1713" s="444">
        <f t="shared" ca="1" si="114"/>
        <v>-148666091.66639614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-148666091.66639614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-619442.04860998387</v>
      </c>
      <c r="L1714" s="444">
        <f t="shared" ca="1" si="114"/>
        <v>-149285533.71500611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-149285533.71500611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-622023.05714585877</v>
      </c>
      <c r="L1715" s="444">
        <f t="shared" ca="1" si="114"/>
        <v>-149907556.77215198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-149907556.77215198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-624614.81988396659</v>
      </c>
      <c r="L1716" s="444">
        <f t="shared" ca="1" si="114"/>
        <v>-150532171.59203595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-150532171.59203595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-627217.38163348311</v>
      </c>
      <c r="L1717" s="444">
        <f t="shared" ca="1" si="114"/>
        <v>-151159388.97366944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-151159388.97366944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-629830.78739028936</v>
      </c>
      <c r="L1718" s="444">
        <f t="shared" ca="1" si="114"/>
        <v>-151789219.76105973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-151789219.76105973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-632455.08233774884</v>
      </c>
      <c r="L1719" s="444">
        <f t="shared" ca="1" si="114"/>
        <v>-152421674.84339747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-152421674.84339747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-635090.31184748944</v>
      </c>
      <c r="L1720" s="444">
        <f t="shared" ca="1" si="114"/>
        <v>-153056765.15524495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-153056765.15524495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-637736.52148018731</v>
      </c>
      <c r="L1721" s="444">
        <f t="shared" ca="1" si="114"/>
        <v>-153694501.67672512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-153694501.67672512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-640393.75698635471</v>
      </c>
      <c r="L1722" s="444">
        <f t="shared" ca="1" si="114"/>
        <v>-154334895.43371147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-154334895.43371147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-643062.06430713111</v>
      </c>
      <c r="L1723" s="444">
        <f t="shared" ca="1" si="114"/>
        <v>-154977957.49801859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-154977957.49801859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-645741.48957507743</v>
      </c>
      <c r="L1724" s="444">
        <f t="shared" ca="1" si="114"/>
        <v>-155623698.98759368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-155623698.98759368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-648432.07911497366</v>
      </c>
      <c r="L1725" s="444">
        <f t="shared" ca="1" si="114"/>
        <v>-156272131.06670865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-156272131.06670865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-651133.87944461941</v>
      </c>
      <c r="L1726" s="444">
        <f t="shared" ca="1" si="114"/>
        <v>-156923264.94615328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-156923264.94615328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-653846.93727563869</v>
      </c>
      <c r="L1727" s="444">
        <f t="shared" ca="1" si="114"/>
        <v>-157577111.88342893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-157577111.88342893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-656571.29951428715</v>
      </c>
      <c r="L1728" s="444">
        <f t="shared" ca="1" si="114"/>
        <v>-158233683.18294322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-158233683.18294322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-659307.01326226338</v>
      </c>
      <c r="L1729" s="444">
        <f t="shared" ca="1" si="114"/>
        <v>-158892990.1962055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-158892990.1962055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-662054.12581752287</v>
      </c>
      <c r="L1730" s="444">
        <f t="shared" ca="1" si="114"/>
        <v>-159555044.32202303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-159555044.32202303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-664812.68467509595</v>
      </c>
      <c r="L1731" s="444">
        <f t="shared" ca="1" si="114"/>
        <v>-160219857.00669813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-160219857.00669813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-667582.73752790887</v>
      </c>
      <c r="L1732" s="444">
        <f t="shared" ca="1" si="114"/>
        <v>-160887439.74422604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-160887439.74422604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-670364.33226760849</v>
      </c>
      <c r="L1733" s="444">
        <f t="shared" ca="1" si="114"/>
        <v>-161557804.07649365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-161557804.07649365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-673157.51698539022</v>
      </c>
      <c r="L1734" s="444">
        <f t="shared" ca="1" si="114"/>
        <v>-162230961.59347904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-162230961.59347904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-675962.33997282933</v>
      </c>
      <c r="L1735" s="444">
        <f t="shared" ca="1" si="114"/>
        <v>-162906923.93345186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-162906923.93345186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-678778.84972271603</v>
      </c>
      <c r="L1736" s="444">
        <f t="shared" ca="1" si="114"/>
        <v>-163585702.78317457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-163585702.78317457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-681607.09492989408</v>
      </c>
      <c r="L1737" s="444">
        <f t="shared" ca="1" si="114"/>
        <v>-164267309.87810448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-164267309.87810448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-684447.12449210195</v>
      </c>
      <c r="L1738" s="444">
        <f t="shared" ca="1" si="114"/>
        <v>-164951757.00259659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-164951757.00259659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-687298.9875108191</v>
      </c>
      <c r="L1739" s="444">
        <f t="shared" ca="1" si="114"/>
        <v>-165639055.99010742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-165639055.99010742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-690162.73329211422</v>
      </c>
      <c r="L1740" s="444">
        <f t="shared" ca="1" si="114"/>
        <v>-166329218.72339952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-166329218.72339952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-693038.41134749795</v>
      </c>
      <c r="L1741" s="444">
        <f t="shared" ca="1" si="114"/>
        <v>-167022257.13474703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-167022257.13474703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-695926.07139477925</v>
      </c>
      <c r="L1742" s="444">
        <f t="shared" ca="1" si="114"/>
        <v>-167718183.2061418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-167718183.2061418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-698825.76335892419</v>
      </c>
      <c r="L1743" s="444">
        <f t="shared" ca="1" si="114"/>
        <v>-168417008.96950072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-168417008.96950072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-701737.53737291961</v>
      </c>
      <c r="L1744" s="444">
        <f t="shared" ca="1" si="114"/>
        <v>-169118746.50687364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-169118746.50687364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-704661.44377864012</v>
      </c>
      <c r="L1745" s="444">
        <f t="shared" ca="1" si="114"/>
        <v>-169823407.95065227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-169823407.95065227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-707597.53312771779</v>
      </c>
      <c r="L1746" s="444">
        <f t="shared" ca="1" si="114"/>
        <v>-170531005.48378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-170531005.48378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-710545.85618241667</v>
      </c>
      <c r="L1747" s="444">
        <f t="shared" ca="1" si="114"/>
        <v>-171241551.33996242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-171241551.33996242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-713506.46391651011</v>
      </c>
      <c r="L1748" s="444">
        <f t="shared" ca="1" si="114"/>
        <v>-171955057.80387893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-171955057.80387893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-716479.40751616226</v>
      </c>
      <c r="L1749" s="444">
        <f t="shared" ca="1" si="114"/>
        <v>-172671537.21139508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-172671537.21139508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-719464.73838081281</v>
      </c>
      <c r="L1750" s="444">
        <f t="shared" ca="1" si="114"/>
        <v>-173391001.9497759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-173391001.9497759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-722462.50812406628</v>
      </c>
      <c r="L1751" s="444">
        <f t="shared" ca="1" si="114"/>
        <v>-174113464.45789996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-174113464.45789996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-725472.76857458311</v>
      </c>
      <c r="L1752" s="444">
        <f t="shared" ca="1" si="114"/>
        <v>-174838937.22647455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-174838937.22647455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-728495.57177697727</v>
      </c>
      <c r="L1753" s="444">
        <f t="shared" ca="1" si="114"/>
        <v>-175567432.79825154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-175567432.79825154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-731530.9699927147</v>
      </c>
      <c r="L1754" s="444">
        <f t="shared" ca="1" si="114"/>
        <v>-176298963.76824427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-176298963.76824427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-734579.01570101781</v>
      </c>
      <c r="L1755" s="444">
        <f t="shared" ca="1" si="114"/>
        <v>-177033542.78394529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-177033542.78394529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-737639.76159977203</v>
      </c>
      <c r="L1756" s="444">
        <f t="shared" ca="1" si="114"/>
        <v>-177771182.54554507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-177771182.54554507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-740713.26060643781</v>
      </c>
      <c r="L1757" s="444">
        <f t="shared" ca="1" si="114"/>
        <v>-178511895.80615151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-178511895.80615151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-743799.56585896458</v>
      </c>
      <c r="L1758" s="444">
        <f t="shared" ca="1" si="114"/>
        <v>-179255695.37201047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-179255695.37201047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-746898.73071671033</v>
      </c>
      <c r="L1759" s="444">
        <f t="shared" ca="1" si="114"/>
        <v>-180002594.10272717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-180002594.10272717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-750010.80876136327</v>
      </c>
      <c r="L1760" s="444">
        <f t="shared" ca="1" si="114"/>
        <v>-180752604.91148853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-180752604.91148853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-753135.85379786883</v>
      </c>
      <c r="L1761" s="444">
        <f t="shared" ca="1" si="114"/>
        <v>-181505740.76528642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-181505740.76528642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-756273.91985536006</v>
      </c>
      <c r="L1762" s="444">
        <f t="shared" ca="1" si="114"/>
        <v>-182262014.68514177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-182262014.68514177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-759425.06118809071</v>
      </c>
      <c r="L1763" s="444">
        <f t="shared" ca="1" si="114"/>
        <v>-183021439.74632987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-183021439.74632987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-762589.33227637445</v>
      </c>
      <c r="L1764" s="444">
        <f t="shared" ca="1" si="114"/>
        <v>-183784029.07860625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-183784029.07860625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-765766.78782752599</v>
      </c>
      <c r="L1765" s="444">
        <f t="shared" ca="1" si="114"/>
        <v>-184549795.86643377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-184549795.86643377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-768957.48277680739</v>
      </c>
      <c r="L1766" s="444">
        <f t="shared" ca="1" si="114"/>
        <v>-185318753.34921059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-185318753.34921059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-772161.47228837747</v>
      </c>
      <c r="L1767" s="444">
        <f t="shared" ca="1" si="114"/>
        <v>-186090914.82149896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-186090914.82149896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-775378.81175624568</v>
      </c>
      <c r="L1768" s="444">
        <f t="shared" ca="1" si="114"/>
        <v>-186866293.63325521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-186866293.63325521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-778609.5568052301</v>
      </c>
      <c r="L1769" s="444">
        <f t="shared" ca="1" si="114"/>
        <v>-187644903.19006044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-187644903.19006044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-781853.76329191844</v>
      </c>
      <c r="L1770" s="444">
        <f t="shared" ca="1" si="114"/>
        <v>-188426756.95335236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-188426756.95335236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-785111.48730563489</v>
      </c>
      <c r="L1771" s="444">
        <f t="shared" ca="1" si="114"/>
        <v>-189211868.440658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-189211868.440658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-788382.78516940831</v>
      </c>
      <c r="L1772" s="444">
        <f t="shared" ca="1" si="114"/>
        <v>-190000251.22582743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-190000251.22582743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-791667.71344094758</v>
      </c>
      <c r="L1773" s="444">
        <f t="shared" ca="1" si="114"/>
        <v>-190791918.93926838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-190791918.93926838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-794966.32891361823</v>
      </c>
      <c r="L1774" s="444">
        <f t="shared" ca="1" si="114"/>
        <v>-191586885.26818201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-191586885.26818201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-798278.68861742504</v>
      </c>
      <c r="L1775" s="444">
        <f t="shared" ca="1" si="114"/>
        <v>-192385163.95679945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-192385163.95679945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-801604.84981999767</v>
      </c>
      <c r="L1776" s="444">
        <f t="shared" ca="1" si="114"/>
        <v>-193186768.80661944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-193186768.80661944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-804944.870027581</v>
      </c>
      <c r="L1777" s="444">
        <f t="shared" ca="1" si="114"/>
        <v>-193991713.67664701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-193991713.67664701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-808298.80698602914</v>
      </c>
      <c r="L1778" s="444">
        <f t="shared" ca="1" si="114"/>
        <v>-194800012.48363304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-194800012.48363304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-811666.71868180437</v>
      </c>
      <c r="L1779" s="444">
        <f t="shared" ca="1" si="114"/>
        <v>-195611679.20231485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-195611679.20231485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-815048.66334297857</v>
      </c>
      <c r="L1780" s="444">
        <f t="shared" ca="1" si="114"/>
        <v>-196426727.86565784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-196426727.86565784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-818444.69944024098</v>
      </c>
      <c r="L1781" s="444">
        <f t="shared" ca="1" si="114"/>
        <v>-197245172.56509808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-197245172.56509808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-821854.88568790862</v>
      </c>
      <c r="L1782" s="444">
        <f t="shared" ca="1" si="114"/>
        <v>-198067027.45078599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-198067027.45078599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-825279.28104494163</v>
      </c>
      <c r="L1783" s="444">
        <f t="shared" ca="1" si="114"/>
        <v>-198892306.73183092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-198892306.73183092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-828717.94471596216</v>
      </c>
      <c r="L1784" s="444">
        <f t="shared" ca="1" si="114"/>
        <v>-199721024.6765469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-199721024.6765469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-832170.93615227879</v>
      </c>
      <c r="L1785" s="444">
        <f t="shared" ca="1" si="114"/>
        <v>-200553195.61269918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-200553195.61269918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-835638.31505291327</v>
      </c>
      <c r="L1786" s="444">
        <f t="shared" ca="1" si="114"/>
        <v>-201388833.92775211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-201388833.92775211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-839120.14136563381</v>
      </c>
      <c r="L1787" s="444">
        <f t="shared" ca="1" si="114"/>
        <v>-202227954.06911775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-202227954.06911775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-842616.47528799064</v>
      </c>
      <c r="L1788" s="444">
        <f t="shared" ca="1" si="114"/>
        <v>-203070570.54440576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-203070570.54440576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-846127.37726835732</v>
      </c>
      <c r="L1789" s="444">
        <f t="shared" ca="1" si="114"/>
        <v>-203916697.9216741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-203916697.9216741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-849652.90800697543</v>
      </c>
      <c r="L1790" s="444">
        <f t="shared" ca="1" si="114"/>
        <v>-204766350.82968107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-204766350.82968107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-853193.12845700444</v>
      </c>
      <c r="L1791" s="444">
        <f t="shared" ca="1" si="114"/>
        <v>-205619543.95813808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-205619543.95813808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-856748.09982557537</v>
      </c>
      <c r="L1792" s="444">
        <f t="shared" ca="1" si="114"/>
        <v>-206476292.05796364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-206476292.05796364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-860317.88357484853</v>
      </c>
      <c r="L1793" s="444">
        <f t="shared" ref="L1793:L2047" ca="1" si="119">I1793-J1793+K1793</f>
        <v>-207336609.94153848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-207336609.94153848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-863902.541423077</v>
      </c>
      <c r="L1794" s="444">
        <f t="shared" ca="1" si="119"/>
        <v>-208200512.48296157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-208200512.48296157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-867502.13534567319</v>
      </c>
      <c r="L1795" s="444">
        <f t="shared" ca="1" si="119"/>
        <v>-209068014.61830723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-209068014.61830723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-871116.72757628025</v>
      </c>
      <c r="L1796" s="444">
        <f t="shared" ca="1" si="119"/>
        <v>-209939131.34588352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-209939131.34588352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-874746.38060784794</v>
      </c>
      <c r="L1797" s="444">
        <f t="shared" ca="1" si="119"/>
        <v>-210813877.72649136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-210813877.72649136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-878391.15719371394</v>
      </c>
      <c r="L1798" s="444">
        <f t="shared" ca="1" si="119"/>
        <v>-211692268.88368508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-211692268.88368508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-882051.12034868787</v>
      </c>
      <c r="L1799" s="444">
        <f t="shared" ca="1" si="119"/>
        <v>-212574320.00403377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-212574320.00403377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-885726.3333501406</v>
      </c>
      <c r="L1800" s="444">
        <f t="shared" ca="1" si="119"/>
        <v>-213460046.33738393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-213460046.33738393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-889416.85973909975</v>
      </c>
      <c r="L1801" s="444">
        <f t="shared" ca="1" si="119"/>
        <v>-214349463.19712302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-214349463.19712302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-893122.7633213459</v>
      </c>
      <c r="L1802" s="444">
        <f t="shared" ca="1" si="119"/>
        <v>-215242585.96044436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-215242585.96044436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-896844.10816851817</v>
      </c>
      <c r="L1803" s="444">
        <f t="shared" ca="1" si="119"/>
        <v>-216139430.06861287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-216139430.06861287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-900580.9586192203</v>
      </c>
      <c r="L1804" s="444">
        <f t="shared" ca="1" si="119"/>
        <v>-217040011.02723208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-217040011.02723208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-904333.37928013364</v>
      </c>
      <c r="L1805" s="444">
        <f t="shared" ca="1" si="119"/>
        <v>-217944344.4065122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-217944344.4065122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-908101.43502713414</v>
      </c>
      <c r="L1806" s="444">
        <f t="shared" ca="1" si="119"/>
        <v>-218852445.84153932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-218852445.84153932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-911885.19100641366</v>
      </c>
      <c r="L1807" s="444">
        <f t="shared" ca="1" si="119"/>
        <v>-219764331.03254575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-219764331.03254575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-915684.71263560723</v>
      </c>
      <c r="L1808" s="444">
        <f t="shared" ca="1" si="119"/>
        <v>-220680015.74518135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-220680015.74518135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-919500.06560492225</v>
      </c>
      <c r="L1809" s="444">
        <f t="shared" ca="1" si="119"/>
        <v>-221599515.81078628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-221599515.81078628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-923331.31587827601</v>
      </c>
      <c r="L1810" s="444">
        <f t="shared" ca="1" si="119"/>
        <v>-222522847.12666455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-222522847.12666455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-927178.52969443577</v>
      </c>
      <c r="L1811" s="444">
        <f t="shared" ca="1" si="119"/>
        <v>-223450025.65635899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-223450025.65635899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-931041.77356816246</v>
      </c>
      <c r="L1812" s="444">
        <f t="shared" ca="1" si="119"/>
        <v>-224381067.42992714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-224381067.42992714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-934921.11429136305</v>
      </c>
      <c r="L1813" s="444">
        <f t="shared" ca="1" si="119"/>
        <v>-225315988.54421851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-225315988.54421851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-938816.6189342438</v>
      </c>
      <c r="L1814" s="444">
        <f t="shared" ca="1" si="119"/>
        <v>-226254805.16315275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-226254805.16315275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-942728.35484646971</v>
      </c>
      <c r="L1815" s="444">
        <f t="shared" ca="1" si="119"/>
        <v>-227197533.51799923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-227197533.51799923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-946656.38965833012</v>
      </c>
      <c r="L1816" s="444">
        <f t="shared" ca="1" si="119"/>
        <v>-228144189.90765756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-228144189.90765756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-950600.79128190666</v>
      </c>
      <c r="L1817" s="444">
        <f t="shared" ca="1" si="119"/>
        <v>-229094790.69893947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-229094790.69893947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-954561.6279122479</v>
      </c>
      <c r="L1818" s="444">
        <f t="shared" ca="1" si="119"/>
        <v>-230049352.32685173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-230049352.32685173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-958538.96802854887</v>
      </c>
      <c r="L1819" s="444">
        <f t="shared" ca="1" si="119"/>
        <v>-231007891.29488027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-231007891.29488027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-962532.88039533433</v>
      </c>
      <c r="L1820" s="444">
        <f t="shared" ca="1" si="119"/>
        <v>-231970424.17527559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-231970424.17527559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-966543.43406364834</v>
      </c>
      <c r="L1821" s="444">
        <f t="shared" ca="1" si="119"/>
        <v>-232936967.60933924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-232936967.60933924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-970570.69837224681</v>
      </c>
      <c r="L1822" s="444">
        <f t="shared" ca="1" si="119"/>
        <v>-233907538.30771148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-233907538.30771148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-974614.74294879765</v>
      </c>
      <c r="L1823" s="444">
        <f t="shared" ca="1" si="119"/>
        <v>-234882153.05066028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-234882153.05066028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-978675.63771108445</v>
      </c>
      <c r="L1824" s="444">
        <f t="shared" ca="1" si="119"/>
        <v>-235860828.68837136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-235860828.68837136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-982753.45286821388</v>
      </c>
      <c r="L1825" s="444">
        <f t="shared" ca="1" si="119"/>
        <v>-236843582.14123958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-236843582.14123958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-986848.25892183161</v>
      </c>
      <c r="L1826" s="444">
        <f t="shared" ca="1" si="119"/>
        <v>-237830430.40016142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-237830430.40016142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-990960.12666733924</v>
      </c>
      <c r="L1827" s="444">
        <f t="shared" ca="1" si="119"/>
        <v>-238821390.52682877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-238821390.52682877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-995089.12719511986</v>
      </c>
      <c r="L1828" s="444">
        <f t="shared" ca="1" si="119"/>
        <v>-239816479.65402389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-239816479.65402389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-999235.33189176628</v>
      </c>
      <c r="L1829" s="444">
        <f t="shared" ca="1" si="119"/>
        <v>-240815714.98591566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-240815714.98591566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-1003398.8124413152</v>
      </c>
      <c r="L1830" s="444">
        <f t="shared" ca="1" si="119"/>
        <v>-241819113.79835698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-241819113.79835698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-1007579.6408264874</v>
      </c>
      <c r="L1831" s="444">
        <f t="shared" ca="1" si="119"/>
        <v>-242826693.43918347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-242826693.43918347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-1011777.8893299311</v>
      </c>
      <c r="L1832" s="444">
        <f t="shared" ca="1" si="119"/>
        <v>-243838471.32851341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-243838471.32851341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-1015993.6305354725</v>
      </c>
      <c r="L1833" s="444">
        <f t="shared" ca="1" si="119"/>
        <v>-244854464.9590489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-244854464.9590489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-1020226.9373293704</v>
      </c>
      <c r="L1834" s="444">
        <f t="shared" ca="1" si="119"/>
        <v>-245874691.89637828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-245874691.89637828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-1024477.8829015762</v>
      </c>
      <c r="L1835" s="444">
        <f t="shared" ca="1" si="119"/>
        <v>-246899169.77927986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-246899169.77927986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-1028746.5407469994</v>
      </c>
      <c r="L1836" s="444">
        <f t="shared" ca="1" si="119"/>
        <v>-247927916.32002684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-247927916.32002684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-1033032.9846667785</v>
      </c>
      <c r="L1837" s="444">
        <f t="shared" ca="1" si="119"/>
        <v>-248960949.30469361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-248960949.30469361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-1037337.2887695568</v>
      </c>
      <c r="L1838" s="444">
        <f t="shared" ca="1" si="119"/>
        <v>-249998286.59346315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-249998286.59346315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-1041659.5274727631</v>
      </c>
      <c r="L1839" s="444">
        <f t="shared" ca="1" si="119"/>
        <v>-251039946.12093592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-251039946.12093592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-1045999.7755038997</v>
      </c>
      <c r="L1840" s="444">
        <f t="shared" ca="1" si="119"/>
        <v>-252085945.89643982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-252085945.89643982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-1050358.1079018326</v>
      </c>
      <c r="L1841" s="444">
        <f t="shared" ca="1" si="119"/>
        <v>-253136304.00434166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-253136304.00434166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-1054734.6000180901</v>
      </c>
      <c r="L1842" s="444">
        <f t="shared" ca="1" si="119"/>
        <v>-254191038.60435975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-254191038.60435975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-1059129.3275181656</v>
      </c>
      <c r="L1843" s="444">
        <f t="shared" ca="1" si="119"/>
        <v>-255250167.93187791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-255250167.93187791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-1063542.3663828247</v>
      </c>
      <c r="L1844" s="444">
        <f t="shared" ca="1" si="119"/>
        <v>-256313710.29826075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-256313710.29826075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-1067973.7929094199</v>
      </c>
      <c r="L1845" s="444">
        <f t="shared" ca="1" si="119"/>
        <v>-257381684.09117016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-257381684.09117016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-1072423.6837132089</v>
      </c>
      <c r="L1846" s="444">
        <f t="shared" ca="1" si="119"/>
        <v>-258454107.77488336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-258454107.77488336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-1076892.1157286807</v>
      </c>
      <c r="L1847" s="444">
        <f t="shared" ca="1" si="119"/>
        <v>-259530999.89061204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-259530999.89061204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-1081379.1662108833</v>
      </c>
      <c r="L1848" s="444">
        <f t="shared" ca="1" si="119"/>
        <v>-260612379.05682293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-260612379.05682293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-1085884.9127367621</v>
      </c>
      <c r="L1849" s="444">
        <f t="shared" ca="1" si="119"/>
        <v>-261698263.9695597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-261698263.9695597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-1090409.4332064989</v>
      </c>
      <c r="L1850" s="444">
        <f t="shared" ca="1" si="119"/>
        <v>-262788673.4027662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-262788673.4027662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-1094952.8058448592</v>
      </c>
      <c r="L1851" s="444">
        <f t="shared" ca="1" si="119"/>
        <v>-263883626.20861107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-263883626.20861107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-1099515.1092025461</v>
      </c>
      <c r="L1852" s="444">
        <f t="shared" ca="1" si="119"/>
        <v>-264983141.31781361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-264983141.31781361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-1104096.4221575567</v>
      </c>
      <c r="L1853" s="444">
        <f t="shared" ca="1" si="119"/>
        <v>-266087237.73997116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-266087237.73997116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-1108696.8239165463</v>
      </c>
      <c r="L1854" s="444">
        <f t="shared" ca="1" si="119"/>
        <v>-267195934.56388772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-267195934.56388772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-1113316.3940161988</v>
      </c>
      <c r="L1855" s="444">
        <f t="shared" ca="1" si="119"/>
        <v>-268309250.95790392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-268309250.95790392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-1117955.2123245997</v>
      </c>
      <c r="L1856" s="444">
        <f t="shared" ca="1" si="119"/>
        <v>-269427206.17022854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-269427206.17022854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-1122613.3590426189</v>
      </c>
      <c r="L1857" s="444">
        <f t="shared" ca="1" si="119"/>
        <v>-270549819.52927119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-270549819.52927119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-1127290.9147052965</v>
      </c>
      <c r="L1858" s="444">
        <f t="shared" ca="1" si="119"/>
        <v>-271677110.44397646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-271677110.44397646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-1131987.9601832354</v>
      </c>
      <c r="L1859" s="444">
        <f t="shared" ca="1" si="119"/>
        <v>-272809098.40415972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-272809098.40415972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-1136704.5766839988</v>
      </c>
      <c r="L1860" s="444">
        <f t="shared" ca="1" si="119"/>
        <v>-273945802.98084372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-273945802.98084372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-1141440.8457535156</v>
      </c>
      <c r="L1861" s="444">
        <f t="shared" ca="1" si="119"/>
        <v>-275087243.82659721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-275087243.82659721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-1146196.8492774884</v>
      </c>
      <c r="L1862" s="444">
        <f t="shared" ca="1" si="119"/>
        <v>-276233440.67587471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-276233440.67587471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-1150972.6694828114</v>
      </c>
      <c r="L1863" s="444">
        <f t="shared" ca="1" si="119"/>
        <v>-277384413.34535754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-277384413.34535754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-1155768.3889389897</v>
      </c>
      <c r="L1864" s="444">
        <f t="shared" ca="1" si="119"/>
        <v>-278540181.7342965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-278540181.7342965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-1160584.0905595687</v>
      </c>
      <c r="L1865" s="444">
        <f t="shared" ca="1" si="119"/>
        <v>-279700765.82485604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-279700765.82485604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-1165419.8576035667</v>
      </c>
      <c r="L1866" s="444">
        <f t="shared" ca="1" si="119"/>
        <v>-280866185.68245959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-280866185.68245959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-1170275.7736769149</v>
      </c>
      <c r="L1867" s="444">
        <f t="shared" ca="1" si="119"/>
        <v>-282036461.45613652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-282036461.45613652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-1175151.9227339022</v>
      </c>
      <c r="L1868" s="444">
        <f t="shared" ca="1" si="119"/>
        <v>-283211613.37887043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-283211613.37887043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-1180048.3890786269</v>
      </c>
      <c r="L1869" s="444">
        <f t="shared" ca="1" si="119"/>
        <v>-284391661.76794904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-284391661.76794904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-1184965.2573664542</v>
      </c>
      <c r="L1870" s="444">
        <f t="shared" ca="1" si="119"/>
        <v>-285576627.02531552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-285576627.02531552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-1189902.6126054814</v>
      </c>
      <c r="L1871" s="444">
        <f t="shared" ca="1" si="119"/>
        <v>-286766529.63792098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-286766529.63792098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-1194860.540158004</v>
      </c>
      <c r="L1872" s="444">
        <f t="shared" ca="1" si="119"/>
        <v>-287961390.17807901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-287961390.17807901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-1199839.1257419959</v>
      </c>
      <c r="L1873" s="444">
        <f t="shared" ca="1" si="119"/>
        <v>-289161229.30382103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-289161229.30382103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-1204838.4554325875</v>
      </c>
      <c r="L1874" s="444">
        <f t="shared" ca="1" si="119"/>
        <v>-290366067.75925362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-290366067.75925362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-1209858.6156635568</v>
      </c>
      <c r="L1875" s="444">
        <f t="shared" ca="1" si="119"/>
        <v>-291575926.37491715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-291575926.37491715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-1214899.6932288215</v>
      </c>
      <c r="L1876" s="444">
        <f t="shared" ca="1" si="119"/>
        <v>-292790826.06814599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-292790826.06814599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-1219961.7752839415</v>
      </c>
      <c r="L1877" s="444">
        <f t="shared" ca="1" si="119"/>
        <v>-294010787.84342992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-294010787.84342992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-1225044.9493476246</v>
      </c>
      <c r="L1878" s="444">
        <f t="shared" ca="1" si="119"/>
        <v>-295235832.79277754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-295235832.79277754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-1230149.3033032396</v>
      </c>
      <c r="L1879" s="444">
        <f t="shared" ca="1" si="119"/>
        <v>-296465982.09608078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-296465982.09608078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-1235274.9254003365</v>
      </c>
      <c r="L1880" s="444">
        <f t="shared" ca="1" si="119"/>
        <v>-297701257.0214811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-297701257.0214811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-1240421.9042561713</v>
      </c>
      <c r="L1881" s="444">
        <f t="shared" ca="1" si="119"/>
        <v>-298941678.92573726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-298941678.92573726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-1245590.3288572386</v>
      </c>
      <c r="L1882" s="444">
        <f t="shared" ca="1" si="119"/>
        <v>-300187269.2545945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-300187269.2545945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-1250780.2885608105</v>
      </c>
      <c r="L1883" s="444">
        <f t="shared" ca="1" si="119"/>
        <v>-301438049.54315531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-301438049.54315531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-1255991.8730964805</v>
      </c>
      <c r="L1884" s="444">
        <f t="shared" ca="1" si="119"/>
        <v>-302694041.41625178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-302694041.41625178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-1261225.1725677156</v>
      </c>
      <c r="L1885" s="444">
        <f t="shared" ca="1" si="119"/>
        <v>-303955266.5888195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-303955266.5888195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-1266480.2774534146</v>
      </c>
      <c r="L1886" s="444">
        <f t="shared" ca="1" si="119"/>
        <v>-305221746.86627293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-305221746.86627293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-1271757.2786094705</v>
      </c>
      <c r="L1887" s="444">
        <f t="shared" ca="1" si="119"/>
        <v>-306493504.14488238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-306493504.14488238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-1277056.2672703431</v>
      </c>
      <c r="L1888" s="444">
        <f t="shared" ca="1" si="119"/>
        <v>-307770560.41215271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-307770560.41215271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-1282377.3350506362</v>
      </c>
      <c r="L1889" s="444">
        <f t="shared" ca="1" si="119"/>
        <v>-309052937.74720335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-309052937.74720335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-1287720.5739466806</v>
      </c>
      <c r="L1890" s="444">
        <f t="shared" ca="1" si="119"/>
        <v>-310340658.32115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-310340658.32115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-1293086.0763381249</v>
      </c>
      <c r="L1891" s="444">
        <f t="shared" ca="1" si="119"/>
        <v>-311633744.39748812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-311633744.39748812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-1298473.9349895339</v>
      </c>
      <c r="L1892" s="444">
        <f t="shared" ca="1" si="119"/>
        <v>-312932218.33247763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-312932218.33247763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-1303884.2430519902</v>
      </c>
      <c r="L1893" s="444">
        <f t="shared" ca="1" si="119"/>
        <v>-314236102.57552963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-314236102.57552963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-1309317.0940647067</v>
      </c>
      <c r="L1894" s="444">
        <f t="shared" ca="1" si="119"/>
        <v>-315545419.66959435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-315545419.66959435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-1314772.5819566431</v>
      </c>
      <c r="L1895" s="444">
        <f t="shared" ca="1" si="119"/>
        <v>-316860192.25155097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-316860192.25155097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-1320250.8010481291</v>
      </c>
      <c r="L1896" s="444">
        <f t="shared" ca="1" si="119"/>
        <v>-318180443.05259907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-318180443.05259907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-1325751.8460524962</v>
      </c>
      <c r="L1897" s="444">
        <f t="shared" ca="1" si="119"/>
        <v>-319506194.89865154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-319506194.89865154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-1331275.8120777148</v>
      </c>
      <c r="L1898" s="444">
        <f t="shared" ca="1" si="119"/>
        <v>-320837470.71072924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-320837470.71072924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-1336822.7946280385</v>
      </c>
      <c r="L1899" s="444">
        <f t="shared" ca="1" si="119"/>
        <v>-322174293.50535727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-322174293.50535727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-1342392.8896056553</v>
      </c>
      <c r="L1900" s="444">
        <f t="shared" ca="1" si="119"/>
        <v>-323516686.39496291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-323516686.39496291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-1347986.1933123455</v>
      </c>
      <c r="L1901" s="444">
        <f t="shared" ca="1" si="119"/>
        <v>-324864672.58827525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-324864672.58827525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-1353602.8024511468</v>
      </c>
      <c r="L1902" s="444">
        <f t="shared" ca="1" si="119"/>
        <v>-326218275.39072639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-326218275.39072639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-1359242.8141280266</v>
      </c>
      <c r="L1903" s="444">
        <f t="shared" ca="1" si="119"/>
        <v>-327577518.20485443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-327577518.20485443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-1364906.3258535601</v>
      </c>
      <c r="L1904" s="444">
        <f t="shared" ca="1" si="119"/>
        <v>-328942424.53070801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-328942424.53070801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-1370593.4355446168</v>
      </c>
      <c r="L1905" s="444">
        <f t="shared" ca="1" si="119"/>
        <v>-330313017.96625262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-330313017.96625262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-1376304.2415260526</v>
      </c>
      <c r="L1906" s="444">
        <f t="shared" ca="1" si="119"/>
        <v>-331689322.20777869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-331689322.20777869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-1382038.8425324112</v>
      </c>
      <c r="L1907" s="444">
        <f t="shared" ca="1" si="119"/>
        <v>-333071361.05031109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-333071361.05031109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-1387797.3377096294</v>
      </c>
      <c r="L1908" s="444">
        <f t="shared" ca="1" si="119"/>
        <v>-334459158.38802069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-334459158.38802069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-1393579.8266167529</v>
      </c>
      <c r="L1909" s="444">
        <f t="shared" ca="1" si="119"/>
        <v>-335852738.21463746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-335852738.21463746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-1399386.409227656</v>
      </c>
      <c r="L1910" s="444">
        <f t="shared" ca="1" si="119"/>
        <v>-337252124.62386513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-337252124.62386513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-1405217.1859327713</v>
      </c>
      <c r="L1911" s="444">
        <f t="shared" ca="1" si="119"/>
        <v>-338657341.80979788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-338657341.80979788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-1411072.2575408246</v>
      </c>
      <c r="L1912" s="444">
        <f t="shared" ca="1" si="119"/>
        <v>-340068414.06733871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-340068414.06733871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-1416951.725280578</v>
      </c>
      <c r="L1913" s="444">
        <f t="shared" ca="1" si="119"/>
        <v>-341485365.79261929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-341485365.79261929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-1422855.6908025804</v>
      </c>
      <c r="L1914" s="444">
        <f t="shared" ca="1" si="119"/>
        <v>-342908221.48342186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-342908221.48342186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-1428784.2561809244</v>
      </c>
      <c r="L1915" s="444">
        <f t="shared" ca="1" si="119"/>
        <v>-344337005.7396028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-344337005.7396028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-1434737.5239150117</v>
      </c>
      <c r="L1916" s="444">
        <f t="shared" ca="1" si="119"/>
        <v>-345771743.2635178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-345771743.2635178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-1440715.5969313241</v>
      </c>
      <c r="L1917" s="444">
        <f t="shared" ca="1" si="119"/>
        <v>-347212458.86044914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-347212458.86044914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-1446718.5785852047</v>
      </c>
      <c r="L1918" s="444">
        <f t="shared" ca="1" si="119"/>
        <v>-348659177.43903434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-348659177.43903434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-1452746.5726626432</v>
      </c>
      <c r="L1919" s="444">
        <f t="shared" ca="1" si="119"/>
        <v>-350111924.01169699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-350111924.01169699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-1458799.6833820709</v>
      </c>
      <c r="L1920" s="444">
        <f t="shared" ca="1" si="119"/>
        <v>-351570723.69507909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-351570723.69507909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-1464878.0153961629</v>
      </c>
      <c r="L1921" s="444">
        <f t="shared" ca="1" si="119"/>
        <v>-353035601.71047527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-353035601.71047527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-1470981.673793647</v>
      </c>
      <c r="L1922" s="444">
        <f t="shared" ca="1" si="119"/>
        <v>-354506583.38426894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-354506583.38426894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-1477110.7641011206</v>
      </c>
      <c r="L1923" s="444">
        <f t="shared" ca="1" si="119"/>
        <v>-355983694.14837009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-355983694.14837009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-1483265.3922848753</v>
      </c>
      <c r="L1924" s="444">
        <f t="shared" ca="1" si="119"/>
        <v>-357466959.54065496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-357466959.54065496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-1489445.664752729</v>
      </c>
      <c r="L1925" s="444">
        <f t="shared" ca="1" si="119"/>
        <v>-358956405.20540768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-358956405.20540768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-1495651.6883558654</v>
      </c>
      <c r="L1926" s="444">
        <f t="shared" ca="1" si="119"/>
        <v>-360452056.89376354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-360452056.89376354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-1501883.5703906815</v>
      </c>
      <c r="L1927" s="444">
        <f t="shared" ca="1" si="119"/>
        <v>-361953940.46415424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-361953940.46415424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-1508141.4186006426</v>
      </c>
      <c r="L1928" s="444">
        <f t="shared" ca="1" si="119"/>
        <v>-363462081.88275486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-363462081.88275486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-1514425.3411781453</v>
      </c>
      <c r="L1929" s="444">
        <f t="shared" ca="1" si="119"/>
        <v>-364976507.22393298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-364976507.22393298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-1520735.4467663874</v>
      </c>
      <c r="L1930" s="444">
        <f t="shared" ca="1" si="119"/>
        <v>-366497242.67069936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-366497242.67069936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-1527071.8444612473</v>
      </c>
      <c r="L1931" s="444">
        <f t="shared" ca="1" si="119"/>
        <v>-368024314.51516062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-368024314.51516062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-1533434.6438131693</v>
      </c>
      <c r="L1932" s="444">
        <f t="shared" ca="1" si="119"/>
        <v>-369557749.15897381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-369557749.15897381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-1539823.9548290574</v>
      </c>
      <c r="L1933" s="444">
        <f t="shared" ca="1" si="119"/>
        <v>-371097573.11380285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-371097573.11380285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-1546239.8879741784</v>
      </c>
      <c r="L1934" s="444">
        <f t="shared" ca="1" si="119"/>
        <v>-372643813.00177705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-372643813.00177705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-1552682.5541740709</v>
      </c>
      <c r="L1935" s="444">
        <f t="shared" ca="1" si="119"/>
        <v>-374196495.55595112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-374196495.55595112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-1559152.064816463</v>
      </c>
      <c r="L1936" s="444">
        <f t="shared" ca="1" si="119"/>
        <v>-375755647.62076759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-375755647.62076759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-1565648.5317531982</v>
      </c>
      <c r="L1937" s="444">
        <f t="shared" ca="1" si="119"/>
        <v>-377321296.15252078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-377321296.15252078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-1572172.06730217</v>
      </c>
      <c r="L1938" s="444">
        <f t="shared" ca="1" si="119"/>
        <v>-378893468.21982294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-378893468.21982294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-1578722.7842492622</v>
      </c>
      <c r="L1939" s="444">
        <f t="shared" ca="1" si="119"/>
        <v>-380472191.00407219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-380472191.00407219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-1585300.7958503007</v>
      </c>
      <c r="L1940" s="444">
        <f t="shared" ca="1" si="119"/>
        <v>-382057491.79992247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-382057491.79992247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-1591906.2158330102</v>
      </c>
      <c r="L1941" s="444">
        <f t="shared" ca="1" si="119"/>
        <v>-383649398.01575547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-383649398.01575547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-1598539.1583989812</v>
      </c>
      <c r="L1942" s="444">
        <f t="shared" ca="1" si="119"/>
        <v>-385247937.17415446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-385247937.17415446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-1605199.7382256435</v>
      </c>
      <c r="L1943" s="444">
        <f t="shared" ca="1" si="119"/>
        <v>-386853136.9123801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-386853136.9123801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-1611888.0704682504</v>
      </c>
      <c r="L1944" s="444">
        <f t="shared" ca="1" si="119"/>
        <v>-388465024.98284835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-388465024.98284835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-1618604.270761868</v>
      </c>
      <c r="L1945" s="444">
        <f t="shared" ca="1" si="119"/>
        <v>-390083629.25361019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-390083629.25361019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-1625348.4552233757</v>
      </c>
      <c r="L1946" s="444">
        <f t="shared" ca="1" si="119"/>
        <v>-391708977.70883358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-391708977.70883358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-1632120.7404534733</v>
      </c>
      <c r="L1947" s="444">
        <f t="shared" ca="1" si="119"/>
        <v>-393341098.44928706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-393341098.44928706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-1638921.2435386961</v>
      </c>
      <c r="L1948" s="444">
        <f t="shared" ca="1" si="119"/>
        <v>-394980019.69282573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-394980019.69282573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-1645750.0820534406</v>
      </c>
      <c r="L1949" s="444">
        <f t="shared" ca="1" si="119"/>
        <v>-396625769.77487916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-396625769.77487916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-1652607.3740619966</v>
      </c>
      <c r="L1950" s="444">
        <f t="shared" ca="1" si="119"/>
        <v>-398278377.14894116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-398278377.14894116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-1659493.2381205882</v>
      </c>
      <c r="L1951" s="444">
        <f t="shared" ca="1" si="119"/>
        <v>-399937870.38706177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-399937870.38706177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-1666407.7932794241</v>
      </c>
      <c r="L1952" s="444">
        <f t="shared" ca="1" si="119"/>
        <v>-401604278.18034118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-401604278.18034118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-1673351.159084755</v>
      </c>
      <c r="L1953" s="444">
        <f t="shared" ca="1" si="119"/>
        <v>-403277629.33942592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-403277629.33942592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-1680323.4555809414</v>
      </c>
      <c r="L1954" s="444">
        <f t="shared" ca="1" si="119"/>
        <v>-404957952.79500687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-404957952.79500687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-1687324.8033125286</v>
      </c>
      <c r="L1955" s="444">
        <f t="shared" ca="1" si="119"/>
        <v>-406645277.59831941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-406645277.59831941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-1694355.3233263309</v>
      </c>
      <c r="L1956" s="444">
        <f t="shared" ca="1" si="119"/>
        <v>-408339632.92164576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-408339632.92164576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-1701415.1371735239</v>
      </c>
      <c r="L1957" s="444">
        <f t="shared" ca="1" si="119"/>
        <v>-410041048.05881929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-410041048.05881929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-1708504.366911747</v>
      </c>
      <c r="L1958" s="444">
        <f t="shared" ca="1" si="119"/>
        <v>-411749552.42573106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-411749552.42573106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-1715623.1351072127</v>
      </c>
      <c r="L1959" s="444">
        <f t="shared" ca="1" si="119"/>
        <v>-413465175.56083828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-413465175.56083828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-1722771.5648368262</v>
      </c>
      <c r="L1960" s="444">
        <f t="shared" ca="1" si="119"/>
        <v>-415187947.12567508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-415187947.12567508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-1729949.7796903129</v>
      </c>
      <c r="L1961" s="444">
        <f t="shared" ca="1" si="119"/>
        <v>-416917896.90536541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-416917896.90536541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-1737157.9037723558</v>
      </c>
      <c r="L1962" s="444">
        <f t="shared" ca="1" si="119"/>
        <v>-418655054.80913776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-418655054.80913776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-1744396.0617047409</v>
      </c>
      <c r="L1963" s="444">
        <f t="shared" ca="1" si="119"/>
        <v>-420399450.87084252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-420399450.87084252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-1751664.3786285105</v>
      </c>
      <c r="L1964" s="444">
        <f t="shared" ca="1" si="119"/>
        <v>-422151115.24947101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-422151115.24947101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-1758962.9802061291</v>
      </c>
      <c r="L1965" s="444">
        <f t="shared" ca="1" si="119"/>
        <v>-423910078.22967714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-423910078.22967714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-1766291.9926236547</v>
      </c>
      <c r="L1966" s="444">
        <f t="shared" ca="1" si="119"/>
        <v>-425676370.22230077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-425676370.22230077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-1773651.5425929199</v>
      </c>
      <c r="L1967" s="444">
        <f t="shared" ca="1" si="119"/>
        <v>-427450021.76489371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-427450021.76489371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-1781041.7573537237</v>
      </c>
      <c r="L1968" s="444">
        <f t="shared" ca="1" si="119"/>
        <v>-429231063.52224743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-429231063.52224743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-1788462.7646760312</v>
      </c>
      <c r="L1969" s="444">
        <f t="shared" ca="1" si="119"/>
        <v>-431019526.28692347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-431019526.28692347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-1795914.6928621808</v>
      </c>
      <c r="L1970" s="444">
        <f t="shared" ca="1" si="119"/>
        <v>-432815440.97978562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-432815440.97978562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-1803397.6707491067</v>
      </c>
      <c r="L1971" s="444">
        <f t="shared" ca="1" si="119"/>
        <v>-434618838.65053475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-434618838.65053475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-1810911.8277105615</v>
      </c>
      <c r="L1972" s="444">
        <f t="shared" ca="1" si="119"/>
        <v>-436429750.47824532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-436429750.47824532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-1818457.2936593557</v>
      </c>
      <c r="L1973" s="444">
        <f t="shared" ca="1" si="119"/>
        <v>-438248207.77190465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-438248207.77190465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-1826034.1990496027</v>
      </c>
      <c r="L1974" s="444">
        <f t="shared" ca="1" si="119"/>
        <v>-440074241.97095424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-440074241.97095424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-1833642.6748789761</v>
      </c>
      <c r="L1975" s="444">
        <f t="shared" ca="1" si="119"/>
        <v>-441907884.64583319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-441907884.64583319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-1841282.8526909717</v>
      </c>
      <c r="L1976" s="444">
        <f t="shared" ca="1" si="119"/>
        <v>-443749167.49852419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-443749167.49852419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-1848954.8645771842</v>
      </c>
      <c r="L1977" s="444">
        <f t="shared" ca="1" si="119"/>
        <v>-445598122.36310136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-445598122.36310136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-1856658.8431795887</v>
      </c>
      <c r="L1978" s="444">
        <f t="shared" ca="1" si="119"/>
        <v>-447454781.20628095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-447454781.20628095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-1864394.921692837</v>
      </c>
      <c r="L1979" s="444">
        <f t="shared" ca="1" si="119"/>
        <v>-449319176.12797379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-449319176.12797379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-1872163.2338665577</v>
      </c>
      <c r="L1980" s="444">
        <f t="shared" ca="1" si="119"/>
        <v>-451191339.36184037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-451191339.36184037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-1879963.9140076682</v>
      </c>
      <c r="L1981" s="444">
        <f t="shared" ca="1" si="119"/>
        <v>-453071303.27584803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-453071303.27584803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-1887797.0969827001</v>
      </c>
      <c r="L1982" s="444">
        <f t="shared" ca="1" si="119"/>
        <v>-454959100.37283075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-454959100.37283075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-1895662.9182201282</v>
      </c>
      <c r="L1983" s="444">
        <f t="shared" ca="1" si="119"/>
        <v>-456854763.29105085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-456854763.29105085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-1903561.5137127119</v>
      </c>
      <c r="L1984" s="444">
        <f t="shared" ca="1" si="119"/>
        <v>-458758324.80476356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-458758324.80476356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-1911493.0200198481</v>
      </c>
      <c r="L1985" s="444">
        <f t="shared" ca="1" si="119"/>
        <v>-460669817.82478338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-460669817.82478338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-1919457.5742699308</v>
      </c>
      <c r="L1986" s="444">
        <f t="shared" ca="1" si="119"/>
        <v>-462589275.39905334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-462589275.39905334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-1927455.3141627221</v>
      </c>
      <c r="L1987" s="444">
        <f t="shared" ca="1" si="119"/>
        <v>-464516730.71321607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-464516730.71321607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-1935486.3779717339</v>
      </c>
      <c r="L1988" s="444">
        <f t="shared" ca="1" si="119"/>
        <v>-466452217.09118778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-466452217.09118778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-1943550.9045466154</v>
      </c>
      <c r="L1989" s="444">
        <f t="shared" ca="1" si="119"/>
        <v>-468395767.99573439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-468395767.99573439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-1951649.0333155598</v>
      </c>
      <c r="L1990" s="444">
        <f t="shared" ca="1" si="119"/>
        <v>-470347417.02904993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-470347417.02904993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-1959780.904287708</v>
      </c>
      <c r="L1991" s="444">
        <f t="shared" ca="1" si="119"/>
        <v>-472307197.93333763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-472307197.93333763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-1967946.6580555735</v>
      </c>
      <c r="L1992" s="444">
        <f t="shared" ca="1" si="119"/>
        <v>-474275144.59139317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-474275144.59139317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-1976146.4357974713</v>
      </c>
      <c r="L1993" s="444">
        <f t="shared" ca="1" si="119"/>
        <v>-476251291.02719063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-476251291.02719063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-1984380.3792799611</v>
      </c>
      <c r="L1994" s="444">
        <f t="shared" ca="1" si="119"/>
        <v>-478235671.4064706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-478235671.4064706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-1992648.630860294</v>
      </c>
      <c r="L1995" s="444">
        <f t="shared" ca="1" si="119"/>
        <v>-480228320.03733087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-480228320.03733087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-2000951.3334888786</v>
      </c>
      <c r="L1996" s="444">
        <f t="shared" ca="1" si="119"/>
        <v>-482229271.37081975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-482229271.37081975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-2009288.630711749</v>
      </c>
      <c r="L1997" s="444">
        <f t="shared" ca="1" si="119"/>
        <v>-484238560.00153148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-484238560.00153148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-2017660.6666730477</v>
      </c>
      <c r="L1998" s="444">
        <f t="shared" ca="1" si="119"/>
        <v>-486256220.66820455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-486256220.66820455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-2026067.5861175188</v>
      </c>
      <c r="L1999" s="444">
        <f t="shared" ca="1" si="119"/>
        <v>-488282288.25432205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-488282288.25432205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-2034509.5343930083</v>
      </c>
      <c r="L2000" s="444">
        <f t="shared" ca="1" si="119"/>
        <v>-490316797.78871506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-490316797.78871506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-2042986.6574529794</v>
      </c>
      <c r="L2001" s="444">
        <f t="shared" ca="1" si="119"/>
        <v>-492359784.44616807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-492359784.44616807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-2051499.1018590338</v>
      </c>
      <c r="L2002" s="444">
        <f t="shared" ca="1" si="119"/>
        <v>-494411283.5480271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-494411283.5480271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-2060047.0147834462</v>
      </c>
      <c r="L2003" s="444">
        <f t="shared" ca="1" si="119"/>
        <v>-496471330.56281054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-496471330.56281054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-2068630.5440117104</v>
      </c>
      <c r="L2004" s="444">
        <f t="shared" ca="1" si="119"/>
        <v>-498539961.10682225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-498539961.10682225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-2077249.8379450927</v>
      </c>
      <c r="L2005" s="444">
        <f t="shared" ca="1" si="119"/>
        <v>-500617210.94476736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-500617210.94476736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-2085905.0456031973</v>
      </c>
      <c r="L2006" s="444">
        <f t="shared" ca="1" si="119"/>
        <v>-502703115.99037057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-502703115.99037057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-2094596.3166265441</v>
      </c>
      <c r="L2007" s="444">
        <f t="shared" ca="1" si="119"/>
        <v>-504797712.30699712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-504797712.30699712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-2103323.8012791546</v>
      </c>
      <c r="L2008" s="444">
        <f t="shared" ca="1" si="119"/>
        <v>-506901036.10827625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-506901036.10827625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-2112087.6504511507</v>
      </c>
      <c r="L2009" s="444">
        <f t="shared" ca="1" si="119"/>
        <v>-509013123.75872737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-509013123.75872737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-2120888.0156613644</v>
      </c>
      <c r="L2010" s="444">
        <f t="shared" ca="1" si="119"/>
        <v>-511134011.77438873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-511134011.77438873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-2129725.0490599531</v>
      </c>
      <c r="L2011" s="444">
        <f t="shared" ca="1" si="119"/>
        <v>-513263736.82344866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-513263736.82344866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-2138598.9034310356</v>
      </c>
      <c r="L2012" s="444">
        <f t="shared" ca="1" si="119"/>
        <v>-515402335.72687972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-515402335.72687972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-2147509.7321953317</v>
      </c>
      <c r="L2013" s="444">
        <f t="shared" ca="1" si="119"/>
        <v>-517549845.45907503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-517549845.45907503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-2156457.6894128127</v>
      </c>
      <c r="L2014" s="444">
        <f t="shared" ca="1" si="119"/>
        <v>-519706303.14848787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-519706303.14848787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-2165442.9297853657</v>
      </c>
      <c r="L2015" s="444">
        <f t="shared" ca="1" si="119"/>
        <v>-521871746.07827324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-521871746.07827324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-2174465.6086594719</v>
      </c>
      <c r="L2016" s="444">
        <f t="shared" ca="1" si="119"/>
        <v>-524046211.68693268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-524046211.68693268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-2183525.8820288861</v>
      </c>
      <c r="L2017" s="444">
        <f t="shared" ca="1" si="119"/>
        <v>-526229737.56896156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-526229737.56896156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-2192623.90653734</v>
      </c>
      <c r="L2018" s="444">
        <f t="shared" ca="1" si="119"/>
        <v>-528422361.47549891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-528422361.47549891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-2201759.8394812453</v>
      </c>
      <c r="L2019" s="444">
        <f t="shared" ca="1" si="119"/>
        <v>-530624121.31498015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-530624121.31498015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-2210933.8388124174</v>
      </c>
      <c r="L2020" s="444">
        <f t="shared" ca="1" si="119"/>
        <v>-532835055.15379256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-532835055.15379256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-2220146.0631408021</v>
      </c>
      <c r="L2021" s="444">
        <f t="shared" ca="1" si="119"/>
        <v>-535055201.21693337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-535055201.21693337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-2229396.6717372225</v>
      </c>
      <c r="L2022" s="444">
        <f t="shared" ca="1" si="119"/>
        <v>-537284597.88867056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-537284597.88867056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-2238685.8245361275</v>
      </c>
      <c r="L2023" s="444">
        <f t="shared" ca="1" si="119"/>
        <v>-539523283.71320665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-539523283.71320665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-2248013.682138361</v>
      </c>
      <c r="L2024" s="444">
        <f t="shared" ca="1" si="119"/>
        <v>-541771297.39534497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-541771297.39534497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-2257380.4058139375</v>
      </c>
      <c r="L2025" s="444">
        <f t="shared" ca="1" si="119"/>
        <v>-544028677.80115891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-544028677.80115891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-2266786.1575048286</v>
      </c>
      <c r="L2026" s="444">
        <f t="shared" ca="1" si="119"/>
        <v>-546295463.9586637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-546295463.9586637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-2276231.0998277655</v>
      </c>
      <c r="L2027" s="444">
        <f t="shared" ca="1" si="119"/>
        <v>-548571695.05849147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-548571695.05849147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-2285715.3960770476</v>
      </c>
      <c r="L2028" s="444">
        <f t="shared" ca="1" si="119"/>
        <v>-550857410.45456851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-550857410.45456851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-2295239.2102273689</v>
      </c>
      <c r="L2029" s="444">
        <f t="shared" ca="1" si="119"/>
        <v>-553152649.66479588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-553152649.66479588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-2304802.7069366495</v>
      </c>
      <c r="L2030" s="444">
        <f t="shared" ca="1" si="119"/>
        <v>-555457452.37173247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-555457452.37173247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-2314406.0515488852</v>
      </c>
      <c r="L2031" s="444">
        <f t="shared" ca="1" si="119"/>
        <v>-557771858.42328131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-557771858.42328131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-2324049.4100970053</v>
      </c>
      <c r="L2032" s="444">
        <f t="shared" ca="1" si="119"/>
        <v>-560095907.83337831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-560095907.83337831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-2333732.949305743</v>
      </c>
      <c r="L2033" s="444">
        <f t="shared" ca="1" si="119"/>
        <v>-562429640.78268409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-562429640.78268409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-2343456.8365945169</v>
      </c>
      <c r="L2034" s="444">
        <f t="shared" ca="1" si="119"/>
        <v>-564773097.61927855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-564773097.61927855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-2353221.2400803273</v>
      </c>
      <c r="L2035" s="444">
        <f t="shared" ca="1" si="119"/>
        <v>-567126318.85935891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-567126318.85935891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-2363026.3285806621</v>
      </c>
      <c r="L2036" s="444">
        <f t="shared" ca="1" si="119"/>
        <v>-569489345.18793952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-569489345.18793952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-2372872.2716164147</v>
      </c>
      <c r="L2037" s="444">
        <f t="shared" ca="1" si="119"/>
        <v>-571862217.45955598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-571862217.45955598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-2382759.2394148167</v>
      </c>
      <c r="L2038" s="444">
        <f t="shared" ca="1" si="119"/>
        <v>-574244976.69897079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-574244976.69897079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-2392687.4029123783</v>
      </c>
      <c r="L2039" s="444">
        <f t="shared" ca="1" si="119"/>
        <v>-576637664.10188317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-576637664.10188317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-2402656.9337578467</v>
      </c>
      <c r="L2040" s="444">
        <f t="shared" ca="1" si="119"/>
        <v>-579040321.03564107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-579040321.03564107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-2412668.0043151709</v>
      </c>
      <c r="L2041" s="444">
        <f t="shared" ca="1" si="119"/>
        <v>-581452989.03995621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-581452989.03995621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-2422720.7876664842</v>
      </c>
      <c r="L2042" s="444">
        <f t="shared" ca="1" si="119"/>
        <v>-583875709.82762265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-583875709.82762265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-2432815.4576150943</v>
      </c>
      <c r="L2043" s="444">
        <f t="shared" ca="1" si="119"/>
        <v>-586308525.28523779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-586308525.28523779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-2442952.1886884905</v>
      </c>
      <c r="L2044" s="444">
        <f t="shared" ca="1" si="119"/>
        <v>-588751477.47392631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-588751477.47392631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-2453131.1561413594</v>
      </c>
      <c r="L2045" s="444">
        <f t="shared" ca="1" si="119"/>
        <v>-591204608.63006771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-591204608.63006771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-2463352.5359586156</v>
      </c>
      <c r="L2046" s="444">
        <f t="shared" ca="1" si="119"/>
        <v>-593667961.16602635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-593667961.16602635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-2473616.504858443</v>
      </c>
      <c r="L2047" s="444">
        <f t="shared" ca="1" si="119"/>
        <v>-596141577.67088485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-596141577.67088485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-2483923.2402953533</v>
      </c>
      <c r="L2048" s="444">
        <f t="shared" ref="L2048:L2302" ca="1" si="124">I2048-J2048+K2048</f>
        <v>-598625500.91118026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-598625500.91118026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-2494272.9204632509</v>
      </c>
      <c r="L2049" s="444">
        <f t="shared" ca="1" si="124"/>
        <v>-601119773.83164346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-601119773.83164346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-2504665.7242985144</v>
      </c>
      <c r="L2050" s="444">
        <f t="shared" ca="1" si="124"/>
        <v>-603624439.55594194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-603624439.55594194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-2515101.8314830912</v>
      </c>
      <c r="L2051" s="444">
        <f t="shared" ca="1" si="124"/>
        <v>-606139541.38742507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-606139541.38742507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-2525581.4224476046</v>
      </c>
      <c r="L2052" s="444">
        <f t="shared" ca="1" si="124"/>
        <v>-608665122.80987263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-608665122.80987263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-2536104.6783744693</v>
      </c>
      <c r="L2053" s="444">
        <f t="shared" ca="1" si="124"/>
        <v>-611201227.48824716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-611201227.48824716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-2546671.7812010297</v>
      </c>
      <c r="L2054" s="444">
        <f t="shared" ca="1" si="124"/>
        <v>-613747899.26944816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-613747899.26944816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-2557282.9136227006</v>
      </c>
      <c r="L2055" s="444">
        <f t="shared" ca="1" si="124"/>
        <v>-616305182.1830709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-616305182.1830709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-2567938.2590961289</v>
      </c>
      <c r="L2056" s="444">
        <f t="shared" ca="1" si="124"/>
        <v>-618873120.44216704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-618873120.44216704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-2578638.0018423628</v>
      </c>
      <c r="L2057" s="444">
        <f t="shared" ca="1" si="124"/>
        <v>-621451758.44400942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-621451758.44400942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-2589382.3268500394</v>
      </c>
      <c r="L2058" s="444">
        <f t="shared" ca="1" si="124"/>
        <v>-624041140.77085948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-624041140.77085948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-2600171.4198785811</v>
      </c>
      <c r="L2059" s="444">
        <f t="shared" ca="1" si="124"/>
        <v>-626641312.19073808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-626641312.19073808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-2611005.4674614086</v>
      </c>
      <c r="L2060" s="444">
        <f t="shared" ca="1" si="124"/>
        <v>-629252317.65819955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-629252317.65819955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-2621884.656909165</v>
      </c>
      <c r="L2061" s="444">
        <f t="shared" ca="1" si="124"/>
        <v>-631874202.31510866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-631874202.31510866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-2632809.1763129528</v>
      </c>
      <c r="L2062" s="444">
        <f t="shared" ca="1" si="124"/>
        <v>-634507011.49142158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-634507011.49142158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-2643779.2145475899</v>
      </c>
      <c r="L2063" s="444">
        <f t="shared" ca="1" si="124"/>
        <v>-637150790.70596921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-637150790.70596921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-2654794.9612748716</v>
      </c>
      <c r="L2064" s="444">
        <f t="shared" ca="1" si="124"/>
        <v>-639805585.66724408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-639805585.66724408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-2665856.6069468502</v>
      </c>
      <c r="L2065" s="444">
        <f t="shared" ca="1" si="124"/>
        <v>-642471442.2741909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-642471442.2741909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-2676964.3428091286</v>
      </c>
      <c r="L2066" s="444">
        <f t="shared" ca="1" si="124"/>
        <v>-645148406.61699998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-645148406.61699998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-2688118.3609041665</v>
      </c>
      <c r="L2067" s="444">
        <f t="shared" ca="1" si="124"/>
        <v>-647836524.9779042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-647836524.9779042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-2699318.8540746006</v>
      </c>
      <c r="L2068" s="444">
        <f t="shared" ca="1" si="124"/>
        <v>-650535843.8319788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-650535843.8319788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-2710566.0159665784</v>
      </c>
      <c r="L2069" s="444">
        <f t="shared" ca="1" si="124"/>
        <v>-653246409.84794533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-653246409.84794533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-2721860.0410331055</v>
      </c>
      <c r="L2070" s="444">
        <f t="shared" ca="1" si="124"/>
        <v>-655968269.88897848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-655968269.88897848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-2733201.1245374102</v>
      </c>
      <c r="L2071" s="444">
        <f t="shared" ca="1" si="124"/>
        <v>-658701471.01351595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-658701471.01351595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-2744589.4625563165</v>
      </c>
      <c r="L2072" s="444">
        <f t="shared" ca="1" si="124"/>
        <v>-661446060.47607231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-661446060.47607231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-2756025.2519836347</v>
      </c>
      <c r="L2073" s="444">
        <f t="shared" ca="1" si="124"/>
        <v>-664202085.72805595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-664202085.72805595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-2767508.6905335663</v>
      </c>
      <c r="L2074" s="444">
        <f t="shared" ca="1" si="124"/>
        <v>-666969594.41858947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-666969594.41858947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-2779039.9767441228</v>
      </c>
      <c r="L2075" s="444">
        <f t="shared" ca="1" si="124"/>
        <v>-669748634.39533365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-669748634.39533365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-2790619.3099805568</v>
      </c>
      <c r="L2076" s="444">
        <f t="shared" ca="1" si="124"/>
        <v>-672539253.70531416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-672539253.70531416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-2802246.8904388091</v>
      </c>
      <c r="L2077" s="444">
        <f t="shared" ca="1" si="124"/>
        <v>-675341500.59575295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-675341500.59575295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-2813922.9191489704</v>
      </c>
      <c r="L2078" s="444">
        <f t="shared" ca="1" si="124"/>
        <v>-678155423.51490188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-678155423.51490188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-2825647.5979787577</v>
      </c>
      <c r="L2079" s="444">
        <f t="shared" ca="1" si="124"/>
        <v>-680981071.11288059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-680981071.11288059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-2837421.1296370025</v>
      </c>
      <c r="L2080" s="444">
        <f t="shared" ca="1" si="124"/>
        <v>-683818492.24251759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-683818492.24251759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-2849243.7176771564</v>
      </c>
      <c r="L2081" s="444">
        <f t="shared" ca="1" si="124"/>
        <v>-686667735.96019471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-686667735.96019471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-2861115.5665008114</v>
      </c>
      <c r="L2082" s="444">
        <f t="shared" ca="1" si="124"/>
        <v>-689528851.52669549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-689528851.52669549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-2873036.8813612312</v>
      </c>
      <c r="L2083" s="444">
        <f t="shared" ca="1" si="124"/>
        <v>-692401888.40805674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-692401888.40805674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-2885007.8683669032</v>
      </c>
      <c r="L2084" s="444">
        <f t="shared" ca="1" si="124"/>
        <v>-695286896.27642369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-695286896.27642369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-2897028.7344850986</v>
      </c>
      <c r="L2085" s="444">
        <f t="shared" ca="1" si="124"/>
        <v>-698183925.01090884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-698183925.01090884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-2909099.6875454537</v>
      </c>
      <c r="L2086" s="444">
        <f t="shared" ca="1" si="124"/>
        <v>-701093024.69845426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-701093024.69845426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-2921220.9362435592</v>
      </c>
      <c r="L2087" s="444">
        <f t="shared" ca="1" si="124"/>
        <v>-704014245.63469779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-704014245.63469779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-2933392.6901445743</v>
      </c>
      <c r="L2088" s="444">
        <f t="shared" ca="1" si="124"/>
        <v>-706947638.32484233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-706947638.32484233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-2945615.1596868429</v>
      </c>
      <c r="L2089" s="444">
        <f t="shared" ca="1" si="124"/>
        <v>-709893253.48452914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-709893253.48452914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-2957888.5561855379</v>
      </c>
      <c r="L2090" s="444">
        <f t="shared" ca="1" si="124"/>
        <v>-712851142.04071462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-712851142.04071462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-2970213.0918363109</v>
      </c>
      <c r="L2091" s="444">
        <f t="shared" ca="1" si="124"/>
        <v>-715821355.13255095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-715821355.13255095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-2982588.9797189622</v>
      </c>
      <c r="L2092" s="444">
        <f t="shared" ca="1" si="124"/>
        <v>-718803944.11226988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-718803944.11226988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-2995016.4338011243</v>
      </c>
      <c r="L2093" s="444">
        <f t="shared" ca="1" si="124"/>
        <v>-721798960.54607105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-721798960.54607105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-3007495.6689419625</v>
      </c>
      <c r="L2094" s="444">
        <f t="shared" ca="1" si="124"/>
        <v>-724806456.21501303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-724806456.21501303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-3020026.9008958875</v>
      </c>
      <c r="L2095" s="444">
        <f t="shared" ca="1" si="124"/>
        <v>-727826483.11590886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-727826483.11590886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-3032610.3463162868</v>
      </c>
      <c r="L2096" s="444">
        <f t="shared" ca="1" si="124"/>
        <v>-730859093.4622252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-730859093.4622252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-3045246.2227592715</v>
      </c>
      <c r="L2097" s="444">
        <f t="shared" ca="1" si="124"/>
        <v>-733904339.68498445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-733904339.68498445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-3057934.7486874349</v>
      </c>
      <c r="L2098" s="444">
        <f t="shared" ca="1" si="124"/>
        <v>-736962274.43367183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-736962274.43367183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-3070676.1434736326</v>
      </c>
      <c r="L2099" s="444">
        <f t="shared" ca="1" si="124"/>
        <v>-740032950.57714546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-740032950.57714546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-3083470.6274047727</v>
      </c>
      <c r="L2100" s="444">
        <f t="shared" ca="1" si="124"/>
        <v>-743116421.20455027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-743116421.20455027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-3096318.4216856263</v>
      </c>
      <c r="L2101" s="444">
        <f t="shared" ca="1" si="124"/>
        <v>-746212739.62623584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-746212739.62623584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-3109219.7484426494</v>
      </c>
      <c r="L2102" s="444">
        <f t="shared" ca="1" si="124"/>
        <v>-749321959.37467849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-749321959.37467849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-3122174.8307278268</v>
      </c>
      <c r="L2103" s="444">
        <f t="shared" ca="1" si="124"/>
        <v>-752444134.20540631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-752444134.20540631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-3135183.8925225264</v>
      </c>
      <c r="L2104" s="444">
        <f t="shared" ca="1" si="124"/>
        <v>-755579318.09792888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-755579318.09792888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-3148247.1587413703</v>
      </c>
      <c r="L2105" s="444">
        <f t="shared" ca="1" si="124"/>
        <v>-758727565.25667024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-758727565.25667024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-3161364.8552361261</v>
      </c>
      <c r="L2106" s="444">
        <f t="shared" ca="1" si="124"/>
        <v>-761888930.11190641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-761888930.11190641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-3174537.2087996099</v>
      </c>
      <c r="L2107" s="444">
        <f t="shared" ca="1" si="124"/>
        <v>-765063467.32070601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-765063467.32070601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-3187764.4471696084</v>
      </c>
      <c r="L2108" s="444">
        <f t="shared" ca="1" si="124"/>
        <v>-768251231.76787567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-768251231.76787567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-3201046.7990328153</v>
      </c>
      <c r="L2109" s="444">
        <f t="shared" ca="1" si="124"/>
        <v>-771452278.56690848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-771452278.56690848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-3214384.4940287853</v>
      </c>
      <c r="L2110" s="444">
        <f t="shared" ca="1" si="124"/>
        <v>-774666663.06093729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-774666663.06093729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-3227777.7627539053</v>
      </c>
      <c r="L2111" s="444">
        <f t="shared" ca="1" si="124"/>
        <v>-777894440.82369125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-777894440.82369125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-3241226.8367653801</v>
      </c>
      <c r="L2112" s="444">
        <f t="shared" ca="1" si="124"/>
        <v>-781135667.66045666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-781135667.66045666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-3254731.948585236</v>
      </c>
      <c r="L2113" s="444">
        <f t="shared" ca="1" si="124"/>
        <v>-784390399.60904193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-784390399.60904193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-3268293.3317043413</v>
      </c>
      <c r="L2114" s="444">
        <f t="shared" ca="1" si="124"/>
        <v>-787658692.94074631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-787658692.94074631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-3281911.2205864429</v>
      </c>
      <c r="L2115" s="444">
        <f t="shared" ca="1" si="124"/>
        <v>-790940604.16133273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-790940604.16133273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-3295585.8506722199</v>
      </c>
      <c r="L2116" s="444">
        <f t="shared" ca="1" si="124"/>
        <v>-794236190.01200497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-794236190.01200497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-3309317.4583833539</v>
      </c>
      <c r="L2117" s="444">
        <f t="shared" ca="1" si="124"/>
        <v>-797545507.47038829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-797545507.47038829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-3323106.2811266179</v>
      </c>
      <c r="L2118" s="444">
        <f t="shared" ca="1" si="124"/>
        <v>-800868613.75151491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-800868613.75151491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-3336952.5572979786</v>
      </c>
      <c r="L2119" s="444">
        <f t="shared" ca="1" si="124"/>
        <v>-804205566.30881286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-804205566.30881286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-3350856.5262867203</v>
      </c>
      <c r="L2120" s="444">
        <f t="shared" ca="1" si="124"/>
        <v>-807556422.83509958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-807556422.83509958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-3364818.4284795816</v>
      </c>
      <c r="L2121" s="444">
        <f t="shared" ca="1" si="124"/>
        <v>-810921241.26357913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-810921241.26357913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-3378838.5052649132</v>
      </c>
      <c r="L2122" s="444">
        <f t="shared" ca="1" si="124"/>
        <v>-814300079.76884401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-814300079.76884401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-3392916.9990368499</v>
      </c>
      <c r="L2123" s="444">
        <f t="shared" ca="1" si="124"/>
        <v>-817692996.76788092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-817692996.76788092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-3407054.1531995037</v>
      </c>
      <c r="L2124" s="444">
        <f t="shared" ca="1" si="124"/>
        <v>-821100050.92108047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-821100050.92108047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-3421250.2121711685</v>
      </c>
      <c r="L2125" s="444">
        <f t="shared" ca="1" si="124"/>
        <v>-824521301.13325167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-824521301.13325167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-3435505.4213885483</v>
      </c>
      <c r="L2126" s="444">
        <f t="shared" ca="1" si="124"/>
        <v>-827956806.55464017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-827956806.55464017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-3449820.0273110005</v>
      </c>
      <c r="L2127" s="444">
        <f t="shared" ca="1" si="124"/>
        <v>-831406626.58195114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-831406626.58195114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-3464194.2774247965</v>
      </c>
      <c r="L2128" s="444">
        <f t="shared" ca="1" si="124"/>
        <v>-834870820.85937595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-834870820.85937595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-3478628.4202473997</v>
      </c>
      <c r="L2129" s="444">
        <f t="shared" ca="1" si="124"/>
        <v>-838349449.27962339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-838349449.27962339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-3493122.7053317642</v>
      </c>
      <c r="L2130" s="444">
        <f t="shared" ca="1" si="124"/>
        <v>-841842571.98495519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-841842571.98495519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-3507677.383270646</v>
      </c>
      <c r="L2131" s="444">
        <f t="shared" ca="1" si="124"/>
        <v>-845350249.36822581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-845350249.36822581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-3522292.7057009409</v>
      </c>
      <c r="L2132" s="444">
        <f t="shared" ca="1" si="124"/>
        <v>-848872542.07392681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-848872542.07392681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-3536968.9253080282</v>
      </c>
      <c r="L2133" s="444">
        <f t="shared" ca="1" si="124"/>
        <v>-852409510.9992348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-852409510.9992348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-3551706.2958301455</v>
      </c>
      <c r="L2134" s="444">
        <f t="shared" ca="1" si="124"/>
        <v>-855961217.29506493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-855961217.29506493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-3566505.0720627708</v>
      </c>
      <c r="L2135" s="444">
        <f t="shared" ca="1" si="124"/>
        <v>-859527722.36712766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-859527722.36712766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-3581365.509863032</v>
      </c>
      <c r="L2136" s="444">
        <f t="shared" ca="1" si="124"/>
        <v>-863109087.87699068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-863109087.87699068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-3596287.8661541278</v>
      </c>
      <c r="L2137" s="444">
        <f t="shared" ca="1" si="124"/>
        <v>-866705375.74314475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-866705375.74314475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-3611272.3989297696</v>
      </c>
      <c r="L2138" s="444">
        <f t="shared" ca="1" si="124"/>
        <v>-870316648.14207447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-870316648.14207447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-3626319.3672586437</v>
      </c>
      <c r="L2139" s="444">
        <f t="shared" ca="1" si="124"/>
        <v>-873942967.50933313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-873942967.50933313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-3641429.0312888883</v>
      </c>
      <c r="L2140" s="444">
        <f t="shared" ca="1" si="124"/>
        <v>-877584396.540622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-877584396.540622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-3656601.6522525917</v>
      </c>
      <c r="L2141" s="444">
        <f t="shared" ca="1" si="124"/>
        <v>-881240998.19287455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-881240998.19287455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-3671837.4924703105</v>
      </c>
      <c r="L2142" s="444">
        <f t="shared" ca="1" si="124"/>
        <v>-884912835.68534482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-884912835.68534482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-3687136.8153556031</v>
      </c>
      <c r="L2143" s="444">
        <f t="shared" ca="1" si="124"/>
        <v>-888599972.50070047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-888599972.50070047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-3702499.8854195853</v>
      </c>
      <c r="L2144" s="444">
        <f t="shared" ca="1" si="124"/>
        <v>-892302472.38612008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-892302472.38612008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-3717926.9682755005</v>
      </c>
      <c r="L2145" s="444">
        <f t="shared" ca="1" si="124"/>
        <v>-896020399.35439563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-896020399.35439563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-3733418.3306433153</v>
      </c>
      <c r="L2146" s="444">
        <f t="shared" ca="1" si="124"/>
        <v>-899753817.68503892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-899753817.68503892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-3748974.2403543289</v>
      </c>
      <c r="L2147" s="444">
        <f t="shared" ca="1" si="124"/>
        <v>-903502791.92539322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-903502791.92539322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-3764594.9663558044</v>
      </c>
      <c r="L2148" s="444">
        <f t="shared" ca="1" si="124"/>
        <v>-907267386.89174902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-907267386.89174902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-3780280.7787156207</v>
      </c>
      <c r="L2149" s="444">
        <f t="shared" ca="1" si="124"/>
        <v>-911047667.67046463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-911047667.67046463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-3796031.9486269359</v>
      </c>
      <c r="L2150" s="444">
        <f t="shared" ca="1" si="124"/>
        <v>-914843699.61909163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-914843699.61909163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-3811848.7484128824</v>
      </c>
      <c r="L2151" s="444">
        <f t="shared" ca="1" si="124"/>
        <v>-918655548.36750448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-918655548.36750448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-3827731.4515312691</v>
      </c>
      <c r="L2152" s="444">
        <f t="shared" ca="1" si="124"/>
        <v>-922483279.81903577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-922483279.81903577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-3843680.3325793156</v>
      </c>
      <c r="L2153" s="444">
        <f t="shared" ca="1" si="124"/>
        <v>-926326960.15161514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-926326960.15161514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-3859695.6672983957</v>
      </c>
      <c r="L2154" s="444">
        <f t="shared" ca="1" si="124"/>
        <v>-930186655.81891358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-930186655.81891358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-3875777.732578807</v>
      </c>
      <c r="L2155" s="444">
        <f t="shared" ca="1" si="124"/>
        <v>-934062433.55149233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-934062433.55149233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-3891926.8064645515</v>
      </c>
      <c r="L2156" s="444">
        <f t="shared" ca="1" si="124"/>
        <v>-937954360.35795689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-937954360.35795689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-3908143.1681581535</v>
      </c>
      <c r="L2157" s="444">
        <f t="shared" ca="1" si="124"/>
        <v>-941862503.52611506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-941862503.52611506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-3924427.0980254794</v>
      </c>
      <c r="L2158" s="444">
        <f t="shared" ca="1" si="124"/>
        <v>-945786930.6241405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-945786930.6241405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-3940778.8776005856</v>
      </c>
      <c r="L2159" s="444">
        <f t="shared" ca="1" si="124"/>
        <v>-949727709.50174105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-949727709.50174105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-3957198.7895905878</v>
      </c>
      <c r="L2160" s="444">
        <f t="shared" ca="1" si="124"/>
        <v>-953684908.29133165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-953684908.29133165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-3973687.1178805484</v>
      </c>
      <c r="L2161" s="444">
        <f t="shared" ca="1" si="124"/>
        <v>-957658595.40921223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-957658595.40921223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-3990244.1475383844</v>
      </c>
      <c r="L2162" s="444">
        <f t="shared" ca="1" si="124"/>
        <v>-961648839.55675066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-961648839.55675066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-4006870.1648197942</v>
      </c>
      <c r="L2163" s="444">
        <f t="shared" ca="1" si="124"/>
        <v>-965655709.72157049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-965655709.72157049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-4023565.4571732101</v>
      </c>
      <c r="L2164" s="444">
        <f t="shared" ca="1" si="124"/>
        <v>-969679275.17874372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-969679275.17874372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-4040330.3132447661</v>
      </c>
      <c r="L2165" s="444">
        <f t="shared" ca="1" si="124"/>
        <v>-973719605.49198854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-973719605.49198854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-4057165.0228832853</v>
      </c>
      <c r="L2166" s="444">
        <f t="shared" ca="1" si="124"/>
        <v>-977776770.51487184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-977776770.51487184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-4074069.8771452992</v>
      </c>
      <c r="L2167" s="444">
        <f t="shared" ca="1" si="124"/>
        <v>-981850840.39201713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-981850840.39201713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-4091045.1683000708</v>
      </c>
      <c r="L2168" s="444">
        <f t="shared" ca="1" si="124"/>
        <v>-985941885.56031716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-985941885.56031716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-4108091.1898346548</v>
      </c>
      <c r="L2169" s="444">
        <f t="shared" ca="1" si="124"/>
        <v>-990049976.75015187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-990049976.75015187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-4125208.2364589656</v>
      </c>
      <c r="L2170" s="444">
        <f t="shared" ca="1" si="124"/>
        <v>-994175184.98661089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-994175184.98661089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-4142396.6041108784</v>
      </c>
      <c r="L2171" s="444">
        <f t="shared" ca="1" si="124"/>
        <v>-998317581.59072173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-998317581.59072173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-4159656.5899613402</v>
      </c>
      <c r="L2172" s="444">
        <f t="shared" ca="1" si="124"/>
        <v>-1002477238.180683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-1002477238.180683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-4176988.4924195125</v>
      </c>
      <c r="L2173" s="444">
        <f t="shared" ca="1" si="124"/>
        <v>-1006654226.6731025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-1006654226.6731025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-4194392.6111379266</v>
      </c>
      <c r="L2174" s="444">
        <f t="shared" ca="1" si="124"/>
        <v>-1010848619.2842405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-1010848619.2842405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-4211869.2470176695</v>
      </c>
      <c r="L2175" s="444">
        <f t="shared" ca="1" si="124"/>
        <v>-1015060488.5312581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-1015060488.5312581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-4229418.7022135751</v>
      </c>
      <c r="L2176" s="444">
        <f t="shared" ca="1" si="124"/>
        <v>-1019289907.2334716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-1019289907.2334716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-4247041.2801394658</v>
      </c>
      <c r="L2177" s="444">
        <f t="shared" ca="1" si="124"/>
        <v>-1023536948.5136111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-1023536948.5136111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-4264737.2854733793</v>
      </c>
      <c r="L2178" s="444">
        <f t="shared" ca="1" si="124"/>
        <v>-1027801685.7990844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-1027801685.7990844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-4282507.0241628513</v>
      </c>
      <c r="L2179" s="444">
        <f t="shared" ca="1" si="124"/>
        <v>-1032084192.8232473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-1032084192.8232473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-4300350.8034301968</v>
      </c>
      <c r="L2180" s="444">
        <f t="shared" ca="1" si="124"/>
        <v>-1036384543.6266775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-1036384543.6266775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-4318268.9317778237</v>
      </c>
      <c r="L2181" s="444">
        <f t="shared" ca="1" si="124"/>
        <v>-1040702812.5584553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-1040702812.5584553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-4336261.7189935641</v>
      </c>
      <c r="L2182" s="444">
        <f t="shared" ca="1" si="124"/>
        <v>-1045039074.2774489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-1045039074.2774489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-4354329.4761560373</v>
      </c>
      <c r="L2183" s="444">
        <f t="shared" ca="1" si="124"/>
        <v>-1049393403.7536049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-1049393403.7536049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-4372472.5156400194</v>
      </c>
      <c r="L2184" s="444">
        <f t="shared" ca="1" si="124"/>
        <v>-1053765876.2692449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-1053765876.2692449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-4390691.1511218539</v>
      </c>
      <c r="L2185" s="444">
        <f t="shared" ca="1" si="124"/>
        <v>-1058156567.4203668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-1058156567.4203668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-4408985.697584861</v>
      </c>
      <c r="L2186" s="444">
        <f t="shared" ca="1" si="124"/>
        <v>-1062565553.1179516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-1062565553.1179516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-4427356.4713247987</v>
      </c>
      <c r="L2187" s="444">
        <f t="shared" ca="1" si="124"/>
        <v>-1066992909.5892764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-1066992909.5892764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-4445803.789955318</v>
      </c>
      <c r="L2188" s="444">
        <f t="shared" ca="1" si="124"/>
        <v>-1071438713.3792317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-1071438713.3792317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-4464327.9724134644</v>
      </c>
      <c r="L2189" s="444">
        <f t="shared" ca="1" si="124"/>
        <v>-1075903041.3516452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-1075903041.3516452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-4482929.3389651887</v>
      </c>
      <c r="L2190" s="444">
        <f t="shared" ca="1" si="124"/>
        <v>-1080385970.6906104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-1080385970.6906104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-4501608.2112108767</v>
      </c>
      <c r="L2191" s="444">
        <f t="shared" ca="1" si="124"/>
        <v>-1084887578.9018214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-1084887578.9018214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-4520364.9120909227</v>
      </c>
      <c r="L2192" s="444">
        <f t="shared" ca="1" si="124"/>
        <v>-1089407943.8139124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-1089407943.8139124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-4539199.7658913014</v>
      </c>
      <c r="L2193" s="444">
        <f t="shared" ca="1" si="124"/>
        <v>-1093947143.5798037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-1093947143.5798037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-4558113.0982491821</v>
      </c>
      <c r="L2194" s="444">
        <f t="shared" ca="1" si="124"/>
        <v>-1098505256.6780529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-1098505256.6780529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-4577105.2361585535</v>
      </c>
      <c r="L2195" s="444">
        <f t="shared" ca="1" si="124"/>
        <v>-1103082361.9142115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-1103082361.9142115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-4596176.507975881</v>
      </c>
      <c r="L2196" s="444">
        <f t="shared" ca="1" si="124"/>
        <v>-1107678538.4221873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-1107678538.4221873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-4615327.2434257809</v>
      </c>
      <c r="L2197" s="444">
        <f t="shared" ca="1" si="124"/>
        <v>-1112293865.6656132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-1112293865.6656132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-4634557.7736067213</v>
      </c>
      <c r="L2198" s="444">
        <f t="shared" ca="1" si="124"/>
        <v>-1116928423.43922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-1116928423.43922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-4653868.4309967496</v>
      </c>
      <c r="L2199" s="444">
        <f t="shared" ca="1" si="124"/>
        <v>-1121582291.8702166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-1121582291.8702166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-4673259.5494592357</v>
      </c>
      <c r="L2200" s="444">
        <f t="shared" ca="1" si="124"/>
        <v>-1126255551.4196758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-1126255551.4196758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-4692731.4642486488</v>
      </c>
      <c r="L2201" s="444">
        <f t="shared" ca="1" si="124"/>
        <v>-1130948282.8839245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-1130948282.8839245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-4712284.5120163523</v>
      </c>
      <c r="L2202" s="444">
        <f t="shared" ca="1" si="124"/>
        <v>-1135660567.3959408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-1135660567.3959408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-4731919.03081642</v>
      </c>
      <c r="L2203" s="444">
        <f t="shared" ca="1" si="124"/>
        <v>-1140392486.4267571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-1140392486.4267571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-4751635.360111488</v>
      </c>
      <c r="L2204" s="444">
        <f t="shared" ca="1" si="124"/>
        <v>-1145144121.7868686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-1145144121.7868686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-4771433.8407786191</v>
      </c>
      <c r="L2205" s="444">
        <f t="shared" ca="1" si="124"/>
        <v>-1149915555.6276472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-1149915555.6276472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-4791314.8151151966</v>
      </c>
      <c r="L2206" s="444">
        <f t="shared" ca="1" si="124"/>
        <v>-1154706870.4427624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-1154706870.4427624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-4811278.6268448429</v>
      </c>
      <c r="L2207" s="444">
        <f t="shared" ca="1" si="124"/>
        <v>-1159518149.0696073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-1159518149.0696073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-4831325.6211233633</v>
      </c>
      <c r="L2208" s="444">
        <f t="shared" ca="1" si="124"/>
        <v>-1164349474.6907306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-1164349474.6907306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-4851456.1445447104</v>
      </c>
      <c r="L2209" s="444">
        <f t="shared" ca="1" si="124"/>
        <v>-1169200930.8352752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-1169200930.8352752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-4871670.5451469794</v>
      </c>
      <c r="L2210" s="444">
        <f t="shared" ca="1" si="124"/>
        <v>-1174072601.3804221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-1174072601.3804221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-4891969.1724184258</v>
      </c>
      <c r="L2211" s="444">
        <f t="shared" ca="1" si="124"/>
        <v>-1178964570.5528405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-1178964570.5528405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-4912352.3773035016</v>
      </c>
      <c r="L2212" s="444">
        <f t="shared" ca="1" si="124"/>
        <v>-1183876922.9301441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-1183876922.9301441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-4932820.5122089339</v>
      </c>
      <c r="L2213" s="444">
        <f t="shared" ca="1" si="124"/>
        <v>-1188809743.442353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-1188809743.442353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-4953373.9310098039</v>
      </c>
      <c r="L2214" s="444">
        <f t="shared" ca="1" si="124"/>
        <v>-1193763117.3733628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-1193763117.3733628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-4974012.9890556782</v>
      </c>
      <c r="L2215" s="444">
        <f t="shared" ca="1" si="124"/>
        <v>-1198737130.3624184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-1198737130.3624184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-4994738.0431767432</v>
      </c>
      <c r="L2216" s="444">
        <f t="shared" ca="1" si="124"/>
        <v>-1203731868.4055951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-1203731868.4055951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-5015549.4516899791</v>
      </c>
      <c r="L2217" s="444">
        <f t="shared" ca="1" si="124"/>
        <v>-1208747417.857285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-1208747417.857285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-5036447.5744053544</v>
      </c>
      <c r="L2218" s="444">
        <f t="shared" ca="1" si="124"/>
        <v>-1213783865.4316905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-1213783865.4316905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-5057432.7726320438</v>
      </c>
      <c r="L2219" s="444">
        <f t="shared" ca="1" si="124"/>
        <v>-1218841298.2043226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-1218841298.2043226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-5078505.4091846775</v>
      </c>
      <c r="L2220" s="444">
        <f t="shared" ca="1" si="124"/>
        <v>-1223919803.6135073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-1223919803.6135073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-5099665.8483896134</v>
      </c>
      <c r="L2221" s="444">
        <f t="shared" ca="1" si="124"/>
        <v>-1229019469.4618969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-1229019469.4618969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-5120914.4560912373</v>
      </c>
      <c r="L2222" s="444">
        <f t="shared" ca="1" si="124"/>
        <v>-1234140383.9179881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-1234140383.9179881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-5142251.5996582834</v>
      </c>
      <c r="L2223" s="444">
        <f t="shared" ca="1" si="124"/>
        <v>-1239282635.5176463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-1239282635.5176463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-5163677.6479901932</v>
      </c>
      <c r="L2224" s="444">
        <f t="shared" ca="1" si="124"/>
        <v>-1244446313.1656365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-1244446313.1656365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-5185192.9715234851</v>
      </c>
      <c r="L2225" s="444">
        <f t="shared" ca="1" si="124"/>
        <v>-1249631506.1371601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-1249631506.1371601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-5206797.9422381669</v>
      </c>
      <c r="L2226" s="444">
        <f t="shared" ca="1" si="124"/>
        <v>-1254838304.0793982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-1254838304.0793982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-5228492.9336641589</v>
      </c>
      <c r="L2227" s="444">
        <f t="shared" ca="1" si="124"/>
        <v>-1260066797.0130622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-1260066797.0130622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-5250278.3208877593</v>
      </c>
      <c r="L2228" s="444">
        <f t="shared" ca="1" si="124"/>
        <v>-1265317075.33395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-1265317075.33395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-5272154.4805581253</v>
      </c>
      <c r="L2229" s="444">
        <f t="shared" ca="1" si="124"/>
        <v>-1270589229.8145082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-1270589229.8145082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-5294121.7908937838</v>
      </c>
      <c r="L2230" s="444">
        <f t="shared" ca="1" si="124"/>
        <v>-1275883351.605402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-1275883351.605402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-5316180.631689175</v>
      </c>
      <c r="L2231" s="444">
        <f t="shared" ca="1" si="124"/>
        <v>-1281199532.2370911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-1281199532.2370911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-5338331.3843212128</v>
      </c>
      <c r="L2232" s="444">
        <f t="shared" ca="1" si="124"/>
        <v>-1286537863.6214123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-1286537863.6214123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-5360574.4317558846</v>
      </c>
      <c r="L2233" s="444">
        <f t="shared" ca="1" si="124"/>
        <v>-1291898438.0531681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-1291898438.0531681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-5382910.1585548669</v>
      </c>
      <c r="L2234" s="444">
        <f t="shared" ca="1" si="124"/>
        <v>-1297281348.2117229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-1297281348.2117229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-5405338.9508821787</v>
      </c>
      <c r="L2235" s="444">
        <f t="shared" ca="1" si="124"/>
        <v>-1302686687.162605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-1302686687.162605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-5427861.1965108542</v>
      </c>
      <c r="L2236" s="444">
        <f t="shared" ca="1" si="124"/>
        <v>-1308114548.3591158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-1308114548.3591158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-5450477.2848296491</v>
      </c>
      <c r="L2237" s="444">
        <f t="shared" ca="1" si="124"/>
        <v>-1313565025.6439455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-1313565025.6439455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-5473187.6068497729</v>
      </c>
      <c r="L2238" s="444">
        <f t="shared" ca="1" si="124"/>
        <v>-1319038213.2507951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-1319038213.2507951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-5495992.5552116465</v>
      </c>
      <c r="L2239" s="444">
        <f t="shared" ca="1" si="124"/>
        <v>-1324534205.8060067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-1324534205.8060067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-5518892.5241916943</v>
      </c>
      <c r="L2240" s="444">
        <f t="shared" ca="1" si="124"/>
        <v>-1330053098.3301983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-1330053098.3301983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-5541887.9097091593</v>
      </c>
      <c r="L2241" s="444">
        <f t="shared" ca="1" si="124"/>
        <v>-1335594986.2399075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-1335594986.2399075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-5564979.109332948</v>
      </c>
      <c r="L2242" s="444">
        <f t="shared" ca="1" si="124"/>
        <v>-1341159965.3492405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-1341159965.3492405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-5588166.5222885022</v>
      </c>
      <c r="L2243" s="444">
        <f t="shared" ca="1" si="124"/>
        <v>-1346748131.8715291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-1346748131.8715291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-5611450.5494647045</v>
      </c>
      <c r="L2244" s="444">
        <f t="shared" ca="1" si="124"/>
        <v>-1352359582.4209938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-1352359582.4209938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-5634831.5934208073</v>
      </c>
      <c r="L2245" s="444">
        <f t="shared" ca="1" si="124"/>
        <v>-1357994414.0144145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-1357994414.0144145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-5658310.0583933936</v>
      </c>
      <c r="L2246" s="444">
        <f t="shared" ca="1" si="124"/>
        <v>-1363652724.072808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-1363652724.072808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-5681886.3503033668</v>
      </c>
      <c r="L2247" s="444">
        <f t="shared" ca="1" si="124"/>
        <v>-1369334610.4231114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-1369334610.4231114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-5705560.8767629638</v>
      </c>
      <c r="L2248" s="444">
        <f t="shared" ca="1" si="124"/>
        <v>-1375040171.2998743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-1375040171.2998743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-5729334.0470828097</v>
      </c>
      <c r="L2249" s="444">
        <f t="shared" ca="1" si="124"/>
        <v>-1380769505.3469572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-1380769505.3469572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-5753206.2722789887</v>
      </c>
      <c r="L2250" s="444">
        <f t="shared" ca="1" si="124"/>
        <v>-1386522711.6192362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-1386522711.6192362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-5777177.9650801513</v>
      </c>
      <c r="L2251" s="444">
        <f t="shared" ca="1" si="124"/>
        <v>-1392299889.5843165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-1392299889.5843165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-5801249.5399346519</v>
      </c>
      <c r="L2252" s="444">
        <f t="shared" ca="1" si="124"/>
        <v>-1398101139.1242511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-1398101139.1242511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-5825421.4130177125</v>
      </c>
      <c r="L2253" s="444">
        <f t="shared" ca="1" si="124"/>
        <v>-1403926560.5372689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-1403926560.5372689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-5849694.0022386201</v>
      </c>
      <c r="L2254" s="444">
        <f t="shared" ca="1" si="124"/>
        <v>-1409776254.5395074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-1409776254.5395074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-5874067.7272479478</v>
      </c>
      <c r="L2255" s="444">
        <f t="shared" ca="1" si="124"/>
        <v>-1415650322.2667553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-1415650322.2667553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-5898543.0094448142</v>
      </c>
      <c r="L2256" s="444">
        <f t="shared" ca="1" si="124"/>
        <v>-1421548865.2762001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-1421548865.2762001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-5923120.2719841665</v>
      </c>
      <c r="L2257" s="444">
        <f t="shared" ca="1" si="124"/>
        <v>-1427471985.5481842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-1427471985.5481842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-5947799.9397841003</v>
      </c>
      <c r="L2258" s="444">
        <f t="shared" ca="1" si="124"/>
        <v>-1433419785.4879682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-1433419785.4879682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-5972582.439533201</v>
      </c>
      <c r="L2259" s="444">
        <f t="shared" ca="1" si="124"/>
        <v>-1439392367.9275014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-1439392367.9275014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-5997468.1996979229</v>
      </c>
      <c r="L2260" s="444">
        <f t="shared" ca="1" si="124"/>
        <v>-1445389836.1271994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-1445389836.1271994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-6022457.6505299974</v>
      </c>
      <c r="L2261" s="444">
        <f t="shared" ca="1" si="124"/>
        <v>-1451412293.7777295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-1451412293.7777295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-6047551.2240738729</v>
      </c>
      <c r="L2262" s="444">
        <f t="shared" ca="1" si="124"/>
        <v>-1457459845.0018034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-1457459845.0018034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-6072749.3541741809</v>
      </c>
      <c r="L2263" s="444">
        <f t="shared" ca="1" si="124"/>
        <v>-1463532594.3559775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-1463532594.3559775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-6098052.4764832398</v>
      </c>
      <c r="L2264" s="444">
        <f t="shared" ca="1" si="124"/>
        <v>-1469630646.8324609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-1469630646.8324609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-6123461.0284685865</v>
      </c>
      <c r="L2265" s="444">
        <f t="shared" ca="1" si="124"/>
        <v>-1475754107.8609295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-1475754107.8609295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-6148975.4494205397</v>
      </c>
      <c r="L2266" s="444">
        <f t="shared" ca="1" si="124"/>
        <v>-1481903083.3103499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-1481903083.3103499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-6174596.1804597918</v>
      </c>
      <c r="L2267" s="444">
        <f t="shared" ca="1" si="124"/>
        <v>-1488077679.4908097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-1488077679.4908097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-6200323.6645450406</v>
      </c>
      <c r="L2268" s="444">
        <f t="shared" ca="1" si="124"/>
        <v>-1494278003.1553547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-1494278003.1553547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-6226158.3464806443</v>
      </c>
      <c r="L2269" s="444">
        <f t="shared" ca="1" si="124"/>
        <v>-1500504161.5018353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-1500504161.5018353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-6252100.6729243137</v>
      </c>
      <c r="L2270" s="444">
        <f t="shared" ca="1" si="124"/>
        <v>-1506756262.1747596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-1506756262.1747596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-6278151.0923948316</v>
      </c>
      <c r="L2271" s="444">
        <f t="shared" ca="1" si="124"/>
        <v>-1513034413.2671545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-1513034413.2671545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-6304310.05527981</v>
      </c>
      <c r="L2272" s="444">
        <f t="shared" ca="1" si="124"/>
        <v>-1519338723.3224342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-1519338723.3224342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-6330578.0138434758</v>
      </c>
      <c r="L2273" s="444">
        <f t="shared" ca="1" si="124"/>
        <v>-1525669301.3362777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-1525669301.3362777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-6356955.4222344905</v>
      </c>
      <c r="L2274" s="444">
        <f t="shared" ca="1" si="124"/>
        <v>-1532026256.7585123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-1532026256.7585123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-6383442.7364938008</v>
      </c>
      <c r="L2275" s="444">
        <f t="shared" ca="1" si="124"/>
        <v>-1538409699.4950061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-1538409699.4950061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-6410040.4145625252</v>
      </c>
      <c r="L2276" s="444">
        <f t="shared" ca="1" si="124"/>
        <v>-1544819739.9095685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-1544819739.9095685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-6436748.9162898688</v>
      </c>
      <c r="L2277" s="444">
        <f t="shared" ca="1" si="124"/>
        <v>-1551256488.8258584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-1551256488.8258584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-6463568.703441076</v>
      </c>
      <c r="L2278" s="444">
        <f t="shared" ca="1" si="124"/>
        <v>-1557720057.5292995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-1557720057.5292995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-6490500.2397054145</v>
      </c>
      <c r="L2279" s="444">
        <f t="shared" ca="1" si="124"/>
        <v>-1564210557.7690048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-1564210557.7690048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-6517543.9907041863</v>
      </c>
      <c r="L2280" s="444">
        <f t="shared" ca="1" si="124"/>
        <v>-1570728101.7597091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-1570728101.7597091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-6544700.423998788</v>
      </c>
      <c r="L2281" s="444">
        <f t="shared" ca="1" si="124"/>
        <v>-1577272802.183708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-1577272802.183708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-6571970.0090987831</v>
      </c>
      <c r="L2282" s="444">
        <f t="shared" ca="1" si="124"/>
        <v>-1583844772.1928067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-1583844772.1928067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-6599353.2174700275</v>
      </c>
      <c r="L2283" s="444">
        <f t="shared" ca="1" si="124"/>
        <v>-1590444125.4102767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-1590444125.4102767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-6626850.5225428194</v>
      </c>
      <c r="L2284" s="444">
        <f t="shared" ca="1" si="124"/>
        <v>-1597070975.9328194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-1597070975.9328194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-6654462.3997200802</v>
      </c>
      <c r="L2285" s="444">
        <f t="shared" ca="1" si="124"/>
        <v>-1603725438.3325396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-1603725438.3325396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-6682189.3263855819</v>
      </c>
      <c r="L2286" s="444">
        <f t="shared" ca="1" si="124"/>
        <v>-1610407627.6589251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-1610407627.6589251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-6710031.781912188</v>
      </c>
      <c r="L2287" s="444">
        <f t="shared" ca="1" si="124"/>
        <v>-1617117659.4408371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-1617117659.4408371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-6737990.247670155</v>
      </c>
      <c r="L2288" s="444">
        <f t="shared" ca="1" si="124"/>
        <v>-1623855649.6885073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-1623855649.6885073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-6766065.2070354475</v>
      </c>
      <c r="L2289" s="444">
        <f t="shared" ca="1" si="124"/>
        <v>-1630621714.8955429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-1630621714.8955429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-6794257.1453980953</v>
      </c>
      <c r="L2290" s="444">
        <f t="shared" ca="1" si="124"/>
        <v>-1637415972.040941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-1637415972.040941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-6822566.5501705874</v>
      </c>
      <c r="L2291" s="444">
        <f t="shared" ca="1" si="124"/>
        <v>-1644238538.5911117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-1644238538.5911117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-6850993.9107962986</v>
      </c>
      <c r="L2292" s="444">
        <f t="shared" ca="1" si="124"/>
        <v>-1651089532.5019081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-1651089532.5019081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-6879539.7187579498</v>
      </c>
      <c r="L2293" s="444">
        <f t="shared" ca="1" si="124"/>
        <v>-1657969072.2206659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-1657969072.2206659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-6908204.4675861076</v>
      </c>
      <c r="L2294" s="444">
        <f t="shared" ca="1" si="124"/>
        <v>-1664877276.688252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-1664877276.688252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-6936988.6528677167</v>
      </c>
      <c r="L2295" s="444">
        <f t="shared" ca="1" si="124"/>
        <v>-1671814265.3411198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-1671814265.3411198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-6965892.7722546654</v>
      </c>
      <c r="L2296" s="444">
        <f t="shared" ca="1" si="124"/>
        <v>-1678780158.1133745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-1678780158.1133745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-6994917.3254723931</v>
      </c>
      <c r="L2297" s="444">
        <f t="shared" ca="1" si="124"/>
        <v>-1685775075.4388468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-1685775075.4388468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-7024062.814328528</v>
      </c>
      <c r="L2298" s="444">
        <f t="shared" ca="1" si="124"/>
        <v>-1692799138.2531753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-1692799138.2531753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-7053329.7427215623</v>
      </c>
      <c r="L2299" s="444">
        <f t="shared" ca="1" si="124"/>
        <v>-1699852467.9958968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-1699852467.9958968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-7082718.6166495699</v>
      </c>
      <c r="L2300" s="444">
        <f t="shared" ca="1" si="124"/>
        <v>-1706935186.6125464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-1706935186.6125464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-7112229.9442189438</v>
      </c>
      <c r="L2301" s="444">
        <f t="shared" ca="1" si="124"/>
        <v>-1714047416.5567653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-1714047416.5567653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-7141864.235653189</v>
      </c>
      <c r="L2302" s="444">
        <f t="shared" ca="1" si="124"/>
        <v>-1721189280.7924185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-1721189280.7924185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-7171622.0033017434</v>
      </c>
      <c r="L2303" s="444">
        <f t="shared" ref="L2303:L2557" ca="1" si="129">I2303-J2303+K2303</f>
        <v>-1728360902.7957203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-1728360902.7957203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-7201503.7616488338</v>
      </c>
      <c r="L2304" s="444">
        <f t="shared" ca="1" si="129"/>
        <v>-1735562406.5573692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-1735562406.5573692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-7231510.0273223715</v>
      </c>
      <c r="L2305" s="444">
        <f t="shared" ca="1" si="129"/>
        <v>-1742793916.5846915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-1742793916.5846915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-7261641.3191028815</v>
      </c>
      <c r="L2306" s="444">
        <f t="shared" ca="1" si="129"/>
        <v>-1750055557.9037943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-1750055557.9037943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-7291898.1579324761</v>
      </c>
      <c r="L2307" s="444">
        <f t="shared" ca="1" si="129"/>
        <v>-1757347456.0617268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-1757347456.0617268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-7322281.0669238614</v>
      </c>
      <c r="L2308" s="444">
        <f t="shared" ca="1" si="129"/>
        <v>-1764669737.1286507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-1764669737.1286507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-7352790.5713693779</v>
      </c>
      <c r="L2309" s="444">
        <f t="shared" ca="1" si="129"/>
        <v>-1772022527.7000201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-1772022527.7000201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-7383427.1987500843</v>
      </c>
      <c r="L2310" s="444">
        <f t="shared" ca="1" si="129"/>
        <v>-1779405954.8987701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-1779405954.8987701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-7414191.4787448756</v>
      </c>
      <c r="L2311" s="444">
        <f t="shared" ca="1" si="129"/>
        <v>-1786820146.3775151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-1786820146.3775151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-7445083.943239646</v>
      </c>
      <c r="L2312" s="444">
        <f t="shared" ca="1" si="129"/>
        <v>-1794265230.3207548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-1794265230.3207548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-7476105.1263364777</v>
      </c>
      <c r="L2313" s="444">
        <f t="shared" ca="1" si="129"/>
        <v>-1801741335.4470913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-1801741335.4470913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-7507255.5643628808</v>
      </c>
      <c r="L2314" s="444">
        <f t="shared" ca="1" si="129"/>
        <v>-1809248591.0114541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-1809248591.0114541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-7538535.795881059</v>
      </c>
      <c r="L2315" s="444">
        <f t="shared" ca="1" si="129"/>
        <v>-1816787126.8073351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-1816787126.8073351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-7569946.3616972286</v>
      </c>
      <c r="L2316" s="444">
        <f t="shared" ca="1" si="129"/>
        <v>-1824357073.1690323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-1824357073.1690323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-7601487.8048709678</v>
      </c>
      <c r="L2317" s="444">
        <f t="shared" ca="1" si="129"/>
        <v>-1831958560.9739034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-1831958560.9739034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-7633160.6707245978</v>
      </c>
      <c r="L2318" s="444">
        <f t="shared" ca="1" si="129"/>
        <v>-1839591721.644628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-1839591721.644628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-7664965.5068526166</v>
      </c>
      <c r="L2319" s="444">
        <f t="shared" ca="1" si="129"/>
        <v>-1847256687.1514807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-1847256687.1514807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-7696902.8631311683</v>
      </c>
      <c r="L2320" s="444">
        <f t="shared" ca="1" si="129"/>
        <v>-1854953590.014612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-1854953590.014612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-7728973.2917275494</v>
      </c>
      <c r="L2321" s="444">
        <f t="shared" ca="1" si="129"/>
        <v>-1862682563.3063395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-1862682563.3063395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-7761177.3471097481</v>
      </c>
      <c r="L2322" s="444">
        <f t="shared" ca="1" si="129"/>
        <v>-1870443740.6534493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-1870443740.6534493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-7793515.5860560387</v>
      </c>
      <c r="L2323" s="444">
        <f t="shared" ca="1" si="129"/>
        <v>-1878237256.2395053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-1878237256.2395053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-7825988.5676646056</v>
      </c>
      <c r="L2324" s="444">
        <f t="shared" ca="1" si="129"/>
        <v>-1886063244.8071699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-1886063244.8071699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-7858596.8533632075</v>
      </c>
      <c r="L2325" s="444">
        <f t="shared" ca="1" si="129"/>
        <v>-1893921841.6605332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-1893921841.6605332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-7891341.0069188895</v>
      </c>
      <c r="L2326" s="444">
        <f t="shared" ca="1" si="129"/>
        <v>-1901813182.6674521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-1901813182.6674521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-7924221.5944477171</v>
      </c>
      <c r="L2327" s="444">
        <f t="shared" ca="1" si="129"/>
        <v>-1909737404.2618997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-1909737404.2618997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-7957239.1844245819</v>
      </c>
      <c r="L2328" s="444">
        <f t="shared" ca="1" si="129"/>
        <v>-1917694643.4463243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-1917694643.4463243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-7990394.3476930177</v>
      </c>
      <c r="L2329" s="444">
        <f t="shared" ca="1" si="129"/>
        <v>-1925685037.7940173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-1925685037.7940173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-8023687.657475072</v>
      </c>
      <c r="L2330" s="444">
        <f t="shared" ca="1" si="129"/>
        <v>-1933708725.4514923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-1933708725.4514923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-8057119.6893812167</v>
      </c>
      <c r="L2331" s="444">
        <f t="shared" ca="1" si="129"/>
        <v>-1941765845.1408734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-1941765845.1408734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-8090691.0214203056</v>
      </c>
      <c r="L2332" s="444">
        <f t="shared" ca="1" si="129"/>
        <v>-1949856536.1622937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-1949856536.1622937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-8124402.2340095574</v>
      </c>
      <c r="L2333" s="444">
        <f t="shared" ca="1" si="129"/>
        <v>-1957980938.3963032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-1957980938.3963032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-8158253.9099845951</v>
      </c>
      <c r="L2334" s="444">
        <f t="shared" ca="1" si="129"/>
        <v>-1966139192.3062878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-1966139192.3062878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-8192246.6346095325</v>
      </c>
      <c r="L2335" s="444">
        <f t="shared" ca="1" si="129"/>
        <v>-1974331438.9408972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-1974331438.9408972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-8226380.9955870705</v>
      </c>
      <c r="L2336" s="444">
        <f t="shared" ca="1" si="129"/>
        <v>-1982557819.9364843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-1982557819.9364843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-8260657.5830686847</v>
      </c>
      <c r="L2337" s="444">
        <f t="shared" ca="1" si="129"/>
        <v>-1990818477.5195529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-1990818477.5195529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-8295076.9896648042</v>
      </c>
      <c r="L2338" s="444">
        <f t="shared" ca="1" si="129"/>
        <v>-1999113554.5092177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-1999113554.5092177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-8329639.8104550736</v>
      </c>
      <c r="L2339" s="444">
        <f t="shared" ca="1" si="129"/>
        <v>-2007443194.3196728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-2007443194.3196728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-8364346.6429986367</v>
      </c>
      <c r="L2340" s="444">
        <f t="shared" ca="1" si="129"/>
        <v>-2015807540.9626715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-2015807540.9626715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-8399198.0873444639</v>
      </c>
      <c r="L2341" s="444">
        <f t="shared" ca="1" si="129"/>
        <v>-2024206739.0500159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-2024206739.0500159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-8434194.7460417319</v>
      </c>
      <c r="L2342" s="444">
        <f t="shared" ca="1" si="129"/>
        <v>-2032640933.7960577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-2032640933.7960577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-8469337.2241502404</v>
      </c>
      <c r="L2343" s="444">
        <f t="shared" ca="1" si="129"/>
        <v>-2041110271.0202079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-2041110271.0202079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-8504626.1292508654</v>
      </c>
      <c r="L2344" s="444">
        <f t="shared" ca="1" si="129"/>
        <v>-2049614897.1494586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-2049614897.1494586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-8540062.0714560784</v>
      </c>
      <c r="L2345" s="444">
        <f t="shared" ca="1" si="129"/>
        <v>-2058154959.2209148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-2058154959.2209148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-8575645.6634204779</v>
      </c>
      <c r="L2346" s="444">
        <f t="shared" ca="1" si="129"/>
        <v>-2066730604.8843353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-2066730604.8843353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-8611377.5203513969</v>
      </c>
      <c r="L2347" s="444">
        <f t="shared" ca="1" si="129"/>
        <v>-2075341982.4046867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-2075341982.4046867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-8647258.2600195259</v>
      </c>
      <c r="L2348" s="444">
        <f t="shared" ca="1" si="129"/>
        <v>-2083989240.6647062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-2083989240.6647062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-8683288.5027696099</v>
      </c>
      <c r="L2349" s="444">
        <f t="shared" ca="1" si="129"/>
        <v>-2092672529.1674759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-2092672529.1674759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-8719468.8715311494</v>
      </c>
      <c r="L2350" s="444">
        <f t="shared" ca="1" si="129"/>
        <v>-2101391998.0390072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-2101391998.0390072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-8755799.991829196</v>
      </c>
      <c r="L2351" s="444">
        <f t="shared" ca="1" si="129"/>
        <v>-2110147798.0308363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-2110147798.0308363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-8792282.4917951506</v>
      </c>
      <c r="L2352" s="444">
        <f t="shared" ca="1" si="129"/>
        <v>-2118940080.5226314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-2118940080.5226314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-8828917.0021776296</v>
      </c>
      <c r="L2353" s="444">
        <f t="shared" ca="1" si="129"/>
        <v>-2127768997.5248091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-2127768997.5248091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-8865704.1563533731</v>
      </c>
      <c r="L2354" s="444">
        <f t="shared" ca="1" si="129"/>
        <v>-2136634701.6811626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-2136634701.6811626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-8902644.5903381761</v>
      </c>
      <c r="L2355" s="444">
        <f t="shared" ca="1" si="129"/>
        <v>-2145537346.2715008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-2145537346.2715008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-8939738.9427979197</v>
      </c>
      <c r="L2356" s="444">
        <f t="shared" ca="1" si="129"/>
        <v>-2154477085.2142987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-2154477085.2142987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-8976987.8550595772</v>
      </c>
      <c r="L2357" s="444">
        <f t="shared" ca="1" si="129"/>
        <v>-2163454073.0693583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-2163454073.0693583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-9014391.9711223263</v>
      </c>
      <c r="L2358" s="444">
        <f t="shared" ca="1" si="129"/>
        <v>-2172468465.0404806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-2172468465.0404806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-9051951.93766867</v>
      </c>
      <c r="L2359" s="444">
        <f t="shared" ca="1" si="129"/>
        <v>-2181520416.9781494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-2181520416.9781494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-9089668.4040756226</v>
      </c>
      <c r="L2360" s="444">
        <f t="shared" ca="1" si="129"/>
        <v>-2190610085.382225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-2190610085.382225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-9127542.0224259384</v>
      </c>
      <c r="L2361" s="444">
        <f t="shared" ca="1" si="129"/>
        <v>-2199737627.4046512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-2199737627.4046512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-9165573.4475193806</v>
      </c>
      <c r="L2362" s="444">
        <f t="shared" ca="1" si="129"/>
        <v>-2208903200.8521705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-2208903200.8521705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-9203763.3368840441</v>
      </c>
      <c r="L2363" s="444">
        <f t="shared" ca="1" si="129"/>
        <v>-2218106964.1890545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-2218106964.1890545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-9242112.3507877272</v>
      </c>
      <c r="L2364" s="444">
        <f t="shared" ca="1" si="129"/>
        <v>-2227349076.5398421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-2227349076.5398421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-9280621.1522493418</v>
      </c>
      <c r="L2365" s="444">
        <f t="shared" ca="1" si="129"/>
        <v>-2236629697.6920915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-2236629697.6920915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-9319290.4070503805</v>
      </c>
      <c r="L2366" s="444">
        <f t="shared" ca="1" si="129"/>
        <v>-2245948988.0991421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-2245948988.0991421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-9358120.7837464251</v>
      </c>
      <c r="L2367" s="444">
        <f t="shared" ca="1" si="129"/>
        <v>-2255307108.8828883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-2255307108.8828883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-9397112.9536787011</v>
      </c>
      <c r="L2368" s="444">
        <f t="shared" ca="1" si="129"/>
        <v>-2264704221.8365669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-2264704221.8365669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-9436267.5909856949</v>
      </c>
      <c r="L2369" s="444">
        <f t="shared" ca="1" si="129"/>
        <v>-2274140489.4275527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-2274140489.4275527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-9475585.3726148028</v>
      </c>
      <c r="L2370" s="444">
        <f t="shared" ca="1" si="129"/>
        <v>-2283616074.8001676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-2283616074.8001676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-9515066.978334032</v>
      </c>
      <c r="L2371" s="444">
        <f t="shared" ca="1" si="129"/>
        <v>-2293131141.7785015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-2293131141.7785015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-9554713.0907437559</v>
      </c>
      <c r="L2372" s="444">
        <f t="shared" ca="1" si="129"/>
        <v>-2302685854.8692451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-2302685854.8692451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-9594524.3952885214</v>
      </c>
      <c r="L2373" s="444">
        <f t="shared" ca="1" si="129"/>
        <v>-2312280379.2645335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-2312280379.2645335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-9634501.5802688897</v>
      </c>
      <c r="L2374" s="444">
        <f t="shared" ca="1" si="129"/>
        <v>-2321914880.8448024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-2321914880.8448024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-9674645.336853344</v>
      </c>
      <c r="L2375" s="444">
        <f t="shared" ca="1" si="129"/>
        <v>-2331589526.1816559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-2331589526.1816559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-9714956.3590902332</v>
      </c>
      <c r="L2376" s="444">
        <f t="shared" ca="1" si="129"/>
        <v>-2341304482.5407462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-2341304482.5407462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-9755435.3439197764</v>
      </c>
      <c r="L2377" s="444">
        <f t="shared" ca="1" si="129"/>
        <v>-2351059917.884666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-2351059917.884666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-9796082.9911861084</v>
      </c>
      <c r="L2378" s="444">
        <f t="shared" ca="1" si="129"/>
        <v>-2360856000.8758521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-2360856000.8758521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-9836900.0036493838</v>
      </c>
      <c r="L2379" s="444">
        <f t="shared" ca="1" si="129"/>
        <v>-2370692900.8795013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-2370692900.8795013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-9877887.0869979225</v>
      </c>
      <c r="L2380" s="444">
        <f t="shared" ca="1" si="129"/>
        <v>-2380570787.9664993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-2380570787.9664993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-9919044.9498604145</v>
      </c>
      <c r="L2381" s="444">
        <f t="shared" ca="1" si="129"/>
        <v>-2390489832.9163599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-2390489832.9163599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-9960374.3038181663</v>
      </c>
      <c r="L2382" s="444">
        <f t="shared" ca="1" si="129"/>
        <v>-2400450207.2201781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-2400450207.2201781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-10001875.863417409</v>
      </c>
      <c r="L2383" s="444">
        <f t="shared" ca="1" si="129"/>
        <v>-2410452083.0835958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-2410452083.0835958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-10043550.34618165</v>
      </c>
      <c r="L2384" s="444">
        <f t="shared" ca="1" si="129"/>
        <v>-2420495633.4297776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-2420495633.4297776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-10085398.472624073</v>
      </c>
      <c r="L2385" s="444">
        <f t="shared" ca="1" si="129"/>
        <v>-2430581031.9024019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-2430581031.9024019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-10127420.966260009</v>
      </c>
      <c r="L2386" s="444">
        <f t="shared" ca="1" si="129"/>
        <v>-2440708452.8686619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-2440708452.8686619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-10169618.553619424</v>
      </c>
      <c r="L2387" s="444">
        <f t="shared" ca="1" si="129"/>
        <v>-2450878071.4222813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-2450878071.4222813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-10211991.964259505</v>
      </c>
      <c r="L2388" s="444">
        <f t="shared" ca="1" si="129"/>
        <v>-2461090063.3865409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-2461090063.3865409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-10254541.930777254</v>
      </c>
      <c r="L2389" s="444">
        <f t="shared" ca="1" si="129"/>
        <v>-2471344605.317318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-2471344605.317318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-10297269.188822158</v>
      </c>
      <c r="L2390" s="444">
        <f t="shared" ca="1" si="129"/>
        <v>-2481641874.5061402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-2481641874.5061402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-10340174.477108918</v>
      </c>
      <c r="L2391" s="444">
        <f t="shared" ca="1" si="129"/>
        <v>-2491982048.9832492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-2491982048.9832492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-10383258.537430204</v>
      </c>
      <c r="L2392" s="444">
        <f t="shared" ca="1" si="129"/>
        <v>-2502365307.5206795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-2502365307.5206795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-10426522.114669498</v>
      </c>
      <c r="L2393" s="444">
        <f t="shared" ca="1" si="129"/>
        <v>-2512791829.6353488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-2512791829.6353488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-10469965.956813954</v>
      </c>
      <c r="L2394" s="444">
        <f t="shared" ca="1" si="129"/>
        <v>-2523261795.5921626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-2523261795.5921626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-10513590.814967344</v>
      </c>
      <c r="L2395" s="444">
        <f t="shared" ca="1" si="129"/>
        <v>-2533775386.4071298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-2533775386.4071298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-10557397.443363041</v>
      </c>
      <c r="L2396" s="444">
        <f t="shared" ca="1" si="129"/>
        <v>-2544332783.850493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-2544332783.850493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-10601386.599377055</v>
      </c>
      <c r="L2397" s="444">
        <f t="shared" ca="1" si="129"/>
        <v>-2554934170.4498701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-2554934170.4498701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-10645559.043541126</v>
      </c>
      <c r="L2398" s="444">
        <f t="shared" ca="1" si="129"/>
        <v>-2565579729.4934111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-2565579729.4934111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-10689915.539555879</v>
      </c>
      <c r="L2399" s="444">
        <f t="shared" ca="1" si="129"/>
        <v>-2576269645.0329671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-2576269645.0329671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-10734456.854304029</v>
      </c>
      <c r="L2400" s="444">
        <f t="shared" ca="1" si="129"/>
        <v>-2587004101.8872709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-2587004101.8872709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-10779183.75786363</v>
      </c>
      <c r="L2401" s="444">
        <f t="shared" ca="1" si="129"/>
        <v>-2597783285.6451344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-2597783285.6451344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-10824097.023521394</v>
      </c>
      <c r="L2402" s="444">
        <f t="shared" ca="1" si="129"/>
        <v>-2608607382.6686559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-2608607382.6686559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-10869197.427786065</v>
      </c>
      <c r="L2403" s="444">
        <f t="shared" ca="1" si="129"/>
        <v>-2619476580.0964417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-2619476580.0964417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-10914485.75040184</v>
      </c>
      <c r="L2404" s="444">
        <f t="shared" ca="1" si="129"/>
        <v>-2630391065.8468437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-2630391065.8468437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-10959962.774361849</v>
      </c>
      <c r="L2405" s="444">
        <f t="shared" ca="1" si="129"/>
        <v>-2641351028.6212053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-2641351028.6212053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-11005629.285921689</v>
      </c>
      <c r="L2406" s="444">
        <f t="shared" ca="1" si="129"/>
        <v>-2652356657.9071269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-2652356657.9071269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-11051486.074613029</v>
      </c>
      <c r="L2407" s="444">
        <f t="shared" ca="1" si="129"/>
        <v>-2663408143.98174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-2663408143.98174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-11097533.93325725</v>
      </c>
      <c r="L2408" s="444">
        <f t="shared" ca="1" si="129"/>
        <v>-2674505677.9149971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-2674505677.9149971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-11143773.657979155</v>
      </c>
      <c r="L2409" s="444">
        <f t="shared" ca="1" si="129"/>
        <v>-2685649451.5729761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-2685649451.5729761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-11190206.048220733</v>
      </c>
      <c r="L2410" s="444">
        <f t="shared" ca="1" si="129"/>
        <v>-2696839657.6211967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-2696839657.6211967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-11236831.906754985</v>
      </c>
      <c r="L2411" s="444">
        <f t="shared" ca="1" si="129"/>
        <v>-2708076489.5279517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-2708076489.5279517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-11283652.039699798</v>
      </c>
      <c r="L2412" s="444">
        <f t="shared" ca="1" si="129"/>
        <v>-2719360141.5676517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-2719360141.5676517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-11330667.256531883</v>
      </c>
      <c r="L2413" s="444">
        <f t="shared" ca="1" si="129"/>
        <v>-2730690808.8241835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-2730690808.8241835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-11377878.370100765</v>
      </c>
      <c r="L2414" s="444">
        <f t="shared" ca="1" si="129"/>
        <v>-2742068687.1942844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-2742068687.1942844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-11425286.196642851</v>
      </c>
      <c r="L2415" s="444">
        <f t="shared" ca="1" si="129"/>
        <v>-2753493973.3909273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-2753493973.3909273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-11472891.55579553</v>
      </c>
      <c r="L2416" s="444">
        <f t="shared" ca="1" si="129"/>
        <v>-2764966864.946723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-2764966864.946723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-11520695.270611346</v>
      </c>
      <c r="L2417" s="444">
        <f t="shared" ca="1" si="129"/>
        <v>-2776487560.2173343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-2776487560.2173343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-11568698.167572226</v>
      </c>
      <c r="L2418" s="444">
        <f t="shared" ca="1" si="129"/>
        <v>-2788056258.3849063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-2788056258.3849063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-11616901.076603776</v>
      </c>
      <c r="L2419" s="444">
        <f t="shared" ca="1" si="129"/>
        <v>-2799673159.4615102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-2799673159.4615102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-11665304.831089625</v>
      </c>
      <c r="L2420" s="444">
        <f t="shared" ca="1" si="129"/>
        <v>-2811338464.2925997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-2811338464.2925997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-11713910.267885832</v>
      </c>
      <c r="L2421" s="444">
        <f t="shared" ca="1" si="129"/>
        <v>-2823052374.5604854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-2823052374.5604854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-11762718.227335356</v>
      </c>
      <c r="L2422" s="444">
        <f t="shared" ca="1" si="129"/>
        <v>-2834815092.7878208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-2834815092.7878208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-11811729.553282587</v>
      </c>
      <c r="L2423" s="444">
        <f t="shared" ca="1" si="129"/>
        <v>-2846626822.3411036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-2846626822.3411036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-11860945.093087932</v>
      </c>
      <c r="L2424" s="444">
        <f t="shared" ca="1" si="129"/>
        <v>-2858487767.4341917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-2858487767.4341917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-11910365.697642466</v>
      </c>
      <c r="L2425" s="444">
        <f t="shared" ca="1" si="129"/>
        <v>-2870398133.131834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-2870398133.131834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-11959992.221382642</v>
      </c>
      <c r="L2426" s="444">
        <f t="shared" ca="1" si="129"/>
        <v>-2882358125.3532166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-2882358125.3532166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-12009825.522305069</v>
      </c>
      <c r="L2427" s="444">
        <f t="shared" ca="1" si="129"/>
        <v>-2894367950.8755217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-2894367950.8755217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-12059866.461981339</v>
      </c>
      <c r="L2428" s="444">
        <f t="shared" ca="1" si="129"/>
        <v>-2906427817.337503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-2906427817.337503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-12110115.905572928</v>
      </c>
      <c r="L2429" s="444">
        <f t="shared" ca="1" si="129"/>
        <v>-2918537933.2430758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-2918537933.2430758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-12160574.721846148</v>
      </c>
      <c r="L2430" s="444">
        <f t="shared" ca="1" si="129"/>
        <v>-2930698507.964922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-2930698507.964922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-12211243.783187175</v>
      </c>
      <c r="L2431" s="444">
        <f t="shared" ca="1" si="129"/>
        <v>-2942909751.7481093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-2942909751.7481093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-12262123.965617122</v>
      </c>
      <c r="L2432" s="444">
        <f t="shared" ca="1" si="129"/>
        <v>-2955171875.7137265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-2955171875.7137265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-12313216.148807194</v>
      </c>
      <c r="L2433" s="444">
        <f t="shared" ca="1" si="129"/>
        <v>-2967485091.8625336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-2967485091.8625336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-12364521.21609389</v>
      </c>
      <c r="L2434" s="444">
        <f t="shared" ca="1" si="129"/>
        <v>-2979849613.0786276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-2979849613.0786276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-12416040.054494282</v>
      </c>
      <c r="L2435" s="444">
        <f t="shared" ca="1" si="129"/>
        <v>-2992265653.133122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-2992265653.133122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-12467773.554721341</v>
      </c>
      <c r="L2436" s="444">
        <f t="shared" ca="1" si="129"/>
        <v>-3004733426.6878433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-3004733426.6878433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-12519722.611199347</v>
      </c>
      <c r="L2437" s="444">
        <f t="shared" ca="1" si="129"/>
        <v>-3017253149.2990427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-3017253149.2990427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-12571888.122079344</v>
      </c>
      <c r="L2438" s="444">
        <f t="shared" ca="1" si="129"/>
        <v>-3029825037.4211221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-3029825037.4211221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-12624270.989254676</v>
      </c>
      <c r="L2439" s="444">
        <f t="shared" ca="1" si="129"/>
        <v>-3042449308.4103765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-3042449308.4103765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-12676872.118376568</v>
      </c>
      <c r="L2440" s="444">
        <f t="shared" ca="1" si="129"/>
        <v>-3055126180.5287533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-3055126180.5287533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-12729692.418869805</v>
      </c>
      <c r="L2441" s="444">
        <f t="shared" ca="1" si="129"/>
        <v>-3067855872.9476233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-3067855872.9476233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-12782732.80394843</v>
      </c>
      <c r="L2442" s="444">
        <f t="shared" ca="1" si="129"/>
        <v>-3080638605.7515717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-3080638605.7515717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-12835994.190631548</v>
      </c>
      <c r="L2443" s="444">
        <f t="shared" ca="1" si="129"/>
        <v>-3093474599.942203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-3093474599.942203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-12889477.499759179</v>
      </c>
      <c r="L2444" s="444">
        <f t="shared" ca="1" si="129"/>
        <v>-3106364077.4419622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-3106364077.4419622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-12943183.656008177</v>
      </c>
      <c r="L2445" s="444">
        <f t="shared" ca="1" si="129"/>
        <v>-3119307261.0979705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-3119307261.0979705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-12997113.58790821</v>
      </c>
      <c r="L2446" s="444">
        <f t="shared" ca="1" si="129"/>
        <v>-3132304374.6858788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-3132304374.6858788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-13051268.227857828</v>
      </c>
      <c r="L2447" s="444">
        <f t="shared" ca="1" si="129"/>
        <v>-3145355642.9137363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-3145355642.9137363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-13105648.512140568</v>
      </c>
      <c r="L2448" s="444">
        <f t="shared" ca="1" si="129"/>
        <v>-3158461291.4258771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-3158461291.4258771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-13160255.380941154</v>
      </c>
      <c r="L2449" s="444">
        <f t="shared" ca="1" si="129"/>
        <v>-3171621546.8068185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-3171621546.8068185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-13215089.778361743</v>
      </c>
      <c r="L2450" s="444">
        <f t="shared" ca="1" si="129"/>
        <v>-3184836636.5851803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-3184836636.5851803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-13270152.652438251</v>
      </c>
      <c r="L2451" s="444">
        <f t="shared" ca="1" si="129"/>
        <v>-3198106789.2376184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-3198106789.2376184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-13325444.955156744</v>
      </c>
      <c r="L2452" s="444">
        <f t="shared" ca="1" si="129"/>
        <v>-3211432234.1927752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-3211432234.1927752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-13380967.642469896</v>
      </c>
      <c r="L2453" s="444">
        <f t="shared" ca="1" si="129"/>
        <v>-3224813201.8352451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-3224813201.8352451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-13436721.674313521</v>
      </c>
      <c r="L2454" s="444">
        <f t="shared" ca="1" si="129"/>
        <v>-3238249923.5095587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-3238249923.5095587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-13492708.014623161</v>
      </c>
      <c r="L2455" s="444">
        <f t="shared" ca="1" si="129"/>
        <v>-3251742631.5241818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-3251742631.5241818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-13548927.631350758</v>
      </c>
      <c r="L2456" s="444">
        <f t="shared" ca="1" si="129"/>
        <v>-3265291559.1555328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-3265291559.1555328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-13605381.496481387</v>
      </c>
      <c r="L2457" s="444">
        <f t="shared" ca="1" si="129"/>
        <v>-3278896940.6520143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-3278896940.6520143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-13662070.58605006</v>
      </c>
      <c r="L2458" s="444">
        <f t="shared" ca="1" si="129"/>
        <v>-3292559011.2380643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-3292559011.2380643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-13718995.880158601</v>
      </c>
      <c r="L2459" s="444">
        <f t="shared" ca="1" si="129"/>
        <v>-3306278007.1182227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-3306278007.1182227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-13776158.362992594</v>
      </c>
      <c r="L2460" s="444">
        <f t="shared" ca="1" si="129"/>
        <v>-3320054165.4812155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-3320054165.4812155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-13833559.022838397</v>
      </c>
      <c r="L2461" s="444">
        <f t="shared" ca="1" si="129"/>
        <v>-3333887724.5040541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-3333887724.5040541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-13891198.852100225</v>
      </c>
      <c r="L2462" s="444">
        <f t="shared" ca="1" si="129"/>
        <v>-3347778923.3561544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-3347778923.3561544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-13949078.847317312</v>
      </c>
      <c r="L2463" s="444">
        <f t="shared" ca="1" si="129"/>
        <v>-3361728002.2034717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-3361728002.2034717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-14007200.009181129</v>
      </c>
      <c r="L2464" s="444">
        <f t="shared" ca="1" si="129"/>
        <v>-3375735202.2126527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-3375735202.2126527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-14065563.342552718</v>
      </c>
      <c r="L2465" s="444">
        <f t="shared" ca="1" si="129"/>
        <v>-3389800765.5552053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-3389800765.5552053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-14124169.856480023</v>
      </c>
      <c r="L2466" s="444">
        <f t="shared" ca="1" si="129"/>
        <v>-3403924935.4116855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-3403924935.4116855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-14183020.564215356</v>
      </c>
      <c r="L2467" s="444">
        <f t="shared" ca="1" si="129"/>
        <v>-3418107955.9759007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-3418107955.9759007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-14242116.483232919</v>
      </c>
      <c r="L2468" s="444">
        <f t="shared" ca="1" si="129"/>
        <v>-3432350072.4591336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-3432350072.4591336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-14301458.63524639</v>
      </c>
      <c r="L2469" s="444">
        <f t="shared" ca="1" si="129"/>
        <v>-3446651531.0943799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-3446651531.0943799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-14361048.046226583</v>
      </c>
      <c r="L2470" s="444">
        <f t="shared" ca="1" si="129"/>
        <v>-3461012579.1406064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-3461012579.1406064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-14420885.746419193</v>
      </c>
      <c r="L2471" s="444">
        <f t="shared" ca="1" si="129"/>
        <v>-3475433464.8870258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-3475433464.8870258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-14480972.770362608</v>
      </c>
      <c r="L2472" s="444">
        <f t="shared" ca="1" si="129"/>
        <v>-3489914437.6573882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-3489914437.6573882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-14541310.156905783</v>
      </c>
      <c r="L2473" s="444">
        <f t="shared" ca="1" si="129"/>
        <v>-3504455747.8142939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-3504455747.8142939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-14601898.949226227</v>
      </c>
      <c r="L2474" s="444">
        <f t="shared" ca="1" si="129"/>
        <v>-3519057646.7635202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-3519057646.7635202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-14662740.194848001</v>
      </c>
      <c r="L2475" s="444">
        <f t="shared" ca="1" si="129"/>
        <v>-3533720386.9583683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-3533720386.9583683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-14723834.94565987</v>
      </c>
      <c r="L2476" s="444">
        <f t="shared" ca="1" si="129"/>
        <v>-3548444221.9040279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-3548444221.9040279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-14785184.257933447</v>
      </c>
      <c r="L2477" s="444">
        <f t="shared" ca="1" si="129"/>
        <v>-3563229406.1619616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-3563229406.1619616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-14846789.192341506</v>
      </c>
      <c r="L2478" s="444">
        <f t="shared" ca="1" si="129"/>
        <v>-3578076195.3543029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-3578076195.3543029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-14908650.813976262</v>
      </c>
      <c r="L2479" s="444">
        <f t="shared" ca="1" si="129"/>
        <v>-3592984846.1682792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-3592984846.1682792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-14970770.192367829</v>
      </c>
      <c r="L2480" s="444">
        <f t="shared" ca="1" si="129"/>
        <v>-3607955616.3606472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-3607955616.3606472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-15033148.401502697</v>
      </c>
      <c r="L2481" s="444">
        <f t="shared" ca="1" si="129"/>
        <v>-3622988764.7621498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-3622988764.7621498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-15095786.519842291</v>
      </c>
      <c r="L2482" s="444">
        <f t="shared" ca="1" si="129"/>
        <v>-3638084551.281992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-3638084551.281992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-15158685.630341634</v>
      </c>
      <c r="L2483" s="444">
        <f t="shared" ca="1" si="129"/>
        <v>-3653243236.9123335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-3653243236.9123335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-15221846.820468055</v>
      </c>
      <c r="L2484" s="444">
        <f t="shared" ca="1" si="129"/>
        <v>-3668465083.7328014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-3668465083.7328014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-15285271.182220008</v>
      </c>
      <c r="L2485" s="444">
        <f t="shared" ca="1" si="129"/>
        <v>-3683750354.9150214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-3683750354.9150214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-15348959.812145922</v>
      </c>
      <c r="L2486" s="444">
        <f t="shared" ca="1" si="129"/>
        <v>-3699099314.7271671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-3699099314.7271671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-15412913.811363196</v>
      </c>
      <c r="L2487" s="444">
        <f t="shared" ca="1" si="129"/>
        <v>-3714512228.5385303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-3714512228.5385303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-15477134.28557721</v>
      </c>
      <c r="L2488" s="444">
        <f t="shared" ca="1" si="129"/>
        <v>-3729989362.8241076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-3729989362.8241076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-15541622.345100449</v>
      </c>
      <c r="L2489" s="444">
        <f t="shared" ca="1" si="129"/>
        <v>-3745530985.169208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-3745530985.169208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-15606379.104871698</v>
      </c>
      <c r="L2490" s="444">
        <f t="shared" ca="1" si="129"/>
        <v>-3761137364.2740798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-3761137364.2740798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-15671405.684475331</v>
      </c>
      <c r="L2491" s="444">
        <f t="shared" ca="1" si="129"/>
        <v>-3776808769.9585552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-3776808769.9585552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-15736703.208160648</v>
      </c>
      <c r="L2492" s="444">
        <f t="shared" ca="1" si="129"/>
        <v>-3792545473.1667161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-3792545473.1667161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-15802272.804861316</v>
      </c>
      <c r="L2493" s="444">
        <f t="shared" ca="1" si="129"/>
        <v>-3808347745.9715776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-3808347745.9715776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-15868115.608214909</v>
      </c>
      <c r="L2494" s="444">
        <f t="shared" ca="1" si="129"/>
        <v>-3824215861.5797925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-3824215861.5797925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-15934232.756582469</v>
      </c>
      <c r="L2495" s="444">
        <f t="shared" ca="1" si="129"/>
        <v>-3840150094.3363748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-3840150094.3363748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-16000625.393068228</v>
      </c>
      <c r="L2496" s="444">
        <f t="shared" ca="1" si="129"/>
        <v>-3856150719.7294431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-3856150719.7294431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-16067294.665539347</v>
      </c>
      <c r="L2497" s="444">
        <f t="shared" ca="1" si="129"/>
        <v>-3872218014.3949823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-3872218014.3949823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-16134241.72664576</v>
      </c>
      <c r="L2498" s="444">
        <f t="shared" ca="1" si="129"/>
        <v>-3888352256.1216283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-3888352256.1216283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-16201467.733840117</v>
      </c>
      <c r="L2499" s="444">
        <f t="shared" ca="1" si="129"/>
        <v>-3904553723.8554683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-3904553723.8554683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-16268973.849397786</v>
      </c>
      <c r="L2500" s="444">
        <f t="shared" ca="1" si="129"/>
        <v>-3920822697.7048659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-3920822697.7048659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-16336761.240436941</v>
      </c>
      <c r="L2501" s="444">
        <f t="shared" ca="1" si="129"/>
        <v>-3937159458.945303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-3937159458.945303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-16404831.07893876</v>
      </c>
      <c r="L2502" s="444">
        <f t="shared" ca="1" si="129"/>
        <v>-3953564290.0242419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-3953564290.0242419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-16473184.541767674</v>
      </c>
      <c r="L2503" s="444">
        <f t="shared" ca="1" si="129"/>
        <v>-3970037474.5660095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-3970037474.5660095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-16541822.810691707</v>
      </c>
      <c r="L2504" s="444">
        <f t="shared" ca="1" si="129"/>
        <v>-3986579297.3767014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-3986579297.3767014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-16610747.072402922</v>
      </c>
      <c r="L2505" s="444">
        <f t="shared" ca="1" si="129"/>
        <v>-4003190044.4491043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-4003190044.4491043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-16679958.518537935</v>
      </c>
      <c r="L2506" s="444">
        <f t="shared" ca="1" si="129"/>
        <v>-4019870002.9676423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-4019870002.9676423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-16749458.345698509</v>
      </c>
      <c r="L2507" s="444">
        <f t="shared" ca="1" si="129"/>
        <v>-4036619461.3133407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-4036619461.3133407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-16819247.755472254</v>
      </c>
      <c r="L2508" s="444">
        <f t="shared" ca="1" si="129"/>
        <v>-4053438709.0688128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-4053438709.0688128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-16889327.95445339</v>
      </c>
      <c r="L2509" s="444">
        <f t="shared" ca="1" si="129"/>
        <v>-4070328037.0232663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-4070328037.0232663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-16959700.154263608</v>
      </c>
      <c r="L2510" s="444">
        <f t="shared" ca="1" si="129"/>
        <v>-4087287737.1775298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-4087287737.1775298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-17030365.571573038</v>
      </c>
      <c r="L2511" s="444">
        <f t="shared" ca="1" si="129"/>
        <v>-4104318102.7491031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-4104318102.7491031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-17101325.428121261</v>
      </c>
      <c r="L2512" s="444">
        <f t="shared" ca="1" si="129"/>
        <v>-4121419428.1772242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-4121419428.1772242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-17172580.950738434</v>
      </c>
      <c r="L2513" s="444">
        <f t="shared" ca="1" si="129"/>
        <v>-4138592009.1279626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-4138592009.1279626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-17244133.371366512</v>
      </c>
      <c r="L2514" s="444">
        <f t="shared" ca="1" si="129"/>
        <v>-4155836142.4993291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-4155836142.4993291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-17315983.927080538</v>
      </c>
      <c r="L2515" s="444">
        <f t="shared" ca="1" si="129"/>
        <v>-4173152126.4264097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-4173152126.4264097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-17388133.860110041</v>
      </c>
      <c r="L2516" s="444">
        <f t="shared" ca="1" si="129"/>
        <v>-4190540260.2865195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-4190540260.2865195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-17460584.417860497</v>
      </c>
      <c r="L2517" s="444">
        <f t="shared" ca="1" si="129"/>
        <v>-4208000844.70438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-4208000844.70438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-17533336.852934916</v>
      </c>
      <c r="L2518" s="444">
        <f t="shared" ca="1" si="129"/>
        <v>-4225534181.5573149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-4225534181.5573149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-17606392.423155475</v>
      </c>
      <c r="L2519" s="444">
        <f t="shared" ca="1" si="129"/>
        <v>-4243140573.9804702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-4243140573.9804702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-17679752.39158529</v>
      </c>
      <c r="L2520" s="444">
        <f t="shared" ca="1" si="129"/>
        <v>-4260820326.3720555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-4260820326.3720555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-17753418.02655023</v>
      </c>
      <c r="L2521" s="444">
        <f t="shared" ca="1" si="129"/>
        <v>-4278573744.3986058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-4278573744.3986058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-17827390.601660859</v>
      </c>
      <c r="L2522" s="444">
        <f t="shared" ca="1" si="129"/>
        <v>-4296401135.000267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-4296401135.000267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-17901671.395834446</v>
      </c>
      <c r="L2523" s="444">
        <f t="shared" ca="1" si="129"/>
        <v>-4314302806.396101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-4314302806.396101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-17976261.693317086</v>
      </c>
      <c r="L2524" s="444">
        <f t="shared" ca="1" si="129"/>
        <v>-4332279068.0894184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-4332279068.0894184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-18051162.783705909</v>
      </c>
      <c r="L2525" s="444">
        <f t="shared" ca="1" si="129"/>
        <v>-4350330230.8731241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-4350330230.8731241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-18126375.96197135</v>
      </c>
      <c r="L2526" s="444">
        <f t="shared" ca="1" si="129"/>
        <v>-4368456606.8350954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-4368456606.8350954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-18201902.528479565</v>
      </c>
      <c r="L2527" s="444">
        <f t="shared" ca="1" si="129"/>
        <v>-4386658509.363575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-4386658509.363575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-18277743.789014895</v>
      </c>
      <c r="L2528" s="444">
        <f t="shared" ca="1" si="129"/>
        <v>-4404936253.1525898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-4404936253.1525898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-18353901.054802459</v>
      </c>
      <c r="L2529" s="444">
        <f t="shared" ca="1" si="129"/>
        <v>-4423290154.2073927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-4423290154.2073927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-18430375.642530803</v>
      </c>
      <c r="L2530" s="444">
        <f t="shared" ca="1" si="129"/>
        <v>-4441720529.8499231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-4441720529.8499231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-18507168.87437468</v>
      </c>
      <c r="L2531" s="444">
        <f t="shared" ca="1" si="129"/>
        <v>-4460227698.7242975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-4460227698.7242975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-18584282.078017905</v>
      </c>
      <c r="L2532" s="444">
        <f t="shared" ca="1" si="129"/>
        <v>-4478811980.8023157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-4478811980.8023157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-18661716.586676314</v>
      </c>
      <c r="L2533" s="444">
        <f t="shared" ca="1" si="129"/>
        <v>-4497473697.3889923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-4497473697.3889923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-18739473.7391208</v>
      </c>
      <c r="L2534" s="444">
        <f t="shared" ca="1" si="129"/>
        <v>-4516213171.1281128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-4516213171.1281128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-18817554.879700471</v>
      </c>
      <c r="L2535" s="444">
        <f t="shared" ca="1" si="129"/>
        <v>-4535030726.0078135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-4535030726.0078135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-18895961.35836589</v>
      </c>
      <c r="L2536" s="444">
        <f t="shared" ca="1" si="129"/>
        <v>-4553926687.3661795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-4553926687.3661795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-18974694.530692413</v>
      </c>
      <c r="L2537" s="444">
        <f t="shared" ca="1" si="129"/>
        <v>-4572901381.8968716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-4572901381.8968716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-19053755.757903632</v>
      </c>
      <c r="L2538" s="444">
        <f t="shared" ca="1" si="129"/>
        <v>-4591955137.6547756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-4591955137.6547756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-19133146.4068949</v>
      </c>
      <c r="L2539" s="444">
        <f t="shared" ca="1" si="129"/>
        <v>-4611088284.0616703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-4611088284.0616703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-19212867.850256961</v>
      </c>
      <c r="L2540" s="444">
        <f t="shared" ca="1" si="129"/>
        <v>-4630301151.9119272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-4630301151.9119272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-19292921.466299698</v>
      </c>
      <c r="L2541" s="444">
        <f t="shared" ca="1" si="129"/>
        <v>-4649594073.3782272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-4649594073.3782272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-19373308.639075946</v>
      </c>
      <c r="L2542" s="444">
        <f t="shared" ca="1" si="129"/>
        <v>-4668967382.0173035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-4668967382.0173035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-19454030.758405432</v>
      </c>
      <c r="L2543" s="444">
        <f t="shared" ca="1" si="129"/>
        <v>-4688421412.7757092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-4688421412.7757092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-19535089.219898786</v>
      </c>
      <c r="L2544" s="444">
        <f t="shared" ca="1" si="129"/>
        <v>-4707956501.9956083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-4707956501.9956083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-19616485.424981702</v>
      </c>
      <c r="L2545" s="444">
        <f t="shared" ca="1" si="129"/>
        <v>-4727572987.4205904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-4727572987.4205904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-19698220.780919127</v>
      </c>
      <c r="L2546" s="444">
        <f t="shared" ca="1" si="129"/>
        <v>-4747271208.2015095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-4747271208.2015095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-19780296.700839624</v>
      </c>
      <c r="L2547" s="444">
        <f t="shared" ca="1" si="129"/>
        <v>-4767051504.9023495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-4767051504.9023495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-19862714.603759788</v>
      </c>
      <c r="L2548" s="444">
        <f t="shared" ca="1" si="129"/>
        <v>-4786914219.5061092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-4786914219.5061092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-19945475.914608788</v>
      </c>
      <c r="L2549" s="444">
        <f t="shared" ca="1" si="129"/>
        <v>-4806859695.4207182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-4806859695.4207182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-20028582.064252991</v>
      </c>
      <c r="L2550" s="444">
        <f t="shared" ca="1" si="129"/>
        <v>-4826888277.484971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-4826888277.484971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-20112034.489520714</v>
      </c>
      <c r="L2551" s="444">
        <f t="shared" ca="1" si="129"/>
        <v>-4847000311.9744921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-4847000311.9744921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-20195834.63322705</v>
      </c>
      <c r="L2552" s="444">
        <f t="shared" ca="1" si="129"/>
        <v>-4867196146.6077194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-4867196146.6077194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-20279983.944198832</v>
      </c>
      <c r="L2553" s="444">
        <f t="shared" ca="1" si="129"/>
        <v>-4887476130.551918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-4887476130.551918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-20364483.877299659</v>
      </c>
      <c r="L2554" s="444">
        <f t="shared" ca="1" si="129"/>
        <v>-4907840614.4292173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-4907840614.4292173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-20449335.893455073</v>
      </c>
      <c r="L2555" s="444">
        <f t="shared" ca="1" si="129"/>
        <v>-4928289950.3226728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-4928289950.3226728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-20534541.459677804</v>
      </c>
      <c r="L2556" s="444">
        <f t="shared" ca="1" si="129"/>
        <v>-4948824491.7823505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-4948824491.7823505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-20620102.049093127</v>
      </c>
      <c r="L2557" s="444">
        <f t="shared" ca="1" si="129"/>
        <v>-4969444593.8314438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-4969444593.8314438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-20706019.140964348</v>
      </c>
      <c r="L2558" s="444">
        <f t="shared" ref="L2558:L2812" ca="1" si="134">I2558-J2558+K2558</f>
        <v>-4990150612.9724083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-4990150612.9724083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-20792294.220718369</v>
      </c>
      <c r="L2559" s="444">
        <f t="shared" ca="1" si="134"/>
        <v>-5010942907.1931267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-5010942907.1931267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-20878928.779971361</v>
      </c>
      <c r="L2560" s="444">
        <f t="shared" ca="1" si="134"/>
        <v>-5031821835.9730978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-5031821835.9730978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-20965924.316554572</v>
      </c>
      <c r="L2561" s="444">
        <f t="shared" ca="1" si="134"/>
        <v>-5052787760.2896528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-5052787760.2896528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-21053282.334540218</v>
      </c>
      <c r="L2562" s="444">
        <f t="shared" ca="1" si="134"/>
        <v>-5073841042.6241932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-5073841042.6241932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-21141004.344267473</v>
      </c>
      <c r="L2563" s="444">
        <f t="shared" ca="1" si="134"/>
        <v>-5094982046.968461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-5094982046.968461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-21229091.862368587</v>
      </c>
      <c r="L2564" s="444">
        <f t="shared" ca="1" si="134"/>
        <v>-5116211138.8308296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-5116211138.8308296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-21317546.411795124</v>
      </c>
      <c r="L2565" s="444">
        <f t="shared" ca="1" si="134"/>
        <v>-5137528685.2426243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-5137528685.2426243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-21406369.521844268</v>
      </c>
      <c r="L2566" s="444">
        <f t="shared" ca="1" si="134"/>
        <v>-5158935054.7644682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-5158935054.7644682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-21495562.728185285</v>
      </c>
      <c r="L2567" s="444">
        <f t="shared" ca="1" si="134"/>
        <v>-5180430617.4926538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-5180430617.4926538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-21585127.572886057</v>
      </c>
      <c r="L2568" s="444">
        <f t="shared" ca="1" si="134"/>
        <v>-5202015745.0655403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-5202015745.0655403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-21675065.60443975</v>
      </c>
      <c r="L2569" s="444">
        <f t="shared" ca="1" si="134"/>
        <v>-5223690810.66998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-5223690810.66998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-21765378.377791584</v>
      </c>
      <c r="L2570" s="444">
        <f t="shared" ca="1" si="134"/>
        <v>-5245456189.0477715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-5245456189.0477715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-21856067.454365715</v>
      </c>
      <c r="L2571" s="444">
        <f t="shared" ca="1" si="134"/>
        <v>-5267312256.5021372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-5267312256.5021372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-21947134.402092237</v>
      </c>
      <c r="L2572" s="444">
        <f t="shared" ca="1" si="134"/>
        <v>-5289259390.9042292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-5289259390.9042292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-22038580.795434289</v>
      </c>
      <c r="L2573" s="444">
        <f t="shared" ca="1" si="134"/>
        <v>-5311297971.6996632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-5311297971.6996632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-22130408.215415262</v>
      </c>
      <c r="L2574" s="444">
        <f t="shared" ca="1" si="134"/>
        <v>-5333428379.9150782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-5333428379.9150782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-22222618.249646157</v>
      </c>
      <c r="L2575" s="444">
        <f t="shared" ca="1" si="134"/>
        <v>-5355650998.1647243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-5355650998.1647243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-22315212.492353018</v>
      </c>
      <c r="L2576" s="444">
        <f t="shared" ca="1" si="134"/>
        <v>-5377966210.6570778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-5377966210.6570778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-22408192.544404492</v>
      </c>
      <c r="L2577" s="444">
        <f t="shared" ca="1" si="134"/>
        <v>-5400374403.2014818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-5400374403.2014818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-22501560.013339508</v>
      </c>
      <c r="L2578" s="444">
        <f t="shared" ca="1" si="134"/>
        <v>-5422875963.2148209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-5422875963.2148209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-22595316.513395086</v>
      </c>
      <c r="L2579" s="444">
        <f t="shared" ca="1" si="134"/>
        <v>-5445471279.7282162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-5445471279.7282162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-22689463.665534236</v>
      </c>
      <c r="L2580" s="444">
        <f t="shared" ca="1" si="134"/>
        <v>-5468160743.3937502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-5468160743.3937502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-22784003.09747396</v>
      </c>
      <c r="L2581" s="444">
        <f t="shared" ca="1" si="134"/>
        <v>-5490944746.4912243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-5490944746.4912243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-22878936.443713434</v>
      </c>
      <c r="L2582" s="444">
        <f t="shared" ca="1" si="134"/>
        <v>-5513823682.9349375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-5513823682.9349375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-22974265.345562238</v>
      </c>
      <c r="L2583" s="444">
        <f t="shared" ca="1" si="134"/>
        <v>-5536797948.2804995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-5536797948.2804995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-23069991.451168746</v>
      </c>
      <c r="L2584" s="444">
        <f t="shared" ca="1" si="134"/>
        <v>-5559867939.7316685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-5559867939.7316685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-23166116.415548619</v>
      </c>
      <c r="L2585" s="444">
        <f t="shared" ca="1" si="134"/>
        <v>-5583034056.1472168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-5583034056.1472168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-23262641.900613405</v>
      </c>
      <c r="L2586" s="444">
        <f t="shared" ca="1" si="134"/>
        <v>-5606296698.0478306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-5606296698.0478306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-23359569.575199295</v>
      </c>
      <c r="L2587" s="444">
        <f t="shared" ca="1" si="134"/>
        <v>-5629656267.6230297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-5629656267.6230297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-23456901.115095958</v>
      </c>
      <c r="L2588" s="444">
        <f t="shared" ca="1" si="134"/>
        <v>-5653113168.7381258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-5653113168.7381258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-23554638.203075524</v>
      </c>
      <c r="L2589" s="444">
        <f t="shared" ca="1" si="134"/>
        <v>-5676667806.9412012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-5676667806.9412012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-23652782.528921671</v>
      </c>
      <c r="L2590" s="444">
        <f t="shared" ca="1" si="134"/>
        <v>-5700320589.4701233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-5700320589.4701233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-23751335.789458849</v>
      </c>
      <c r="L2591" s="444">
        <f t="shared" ca="1" si="134"/>
        <v>-5724071925.2595825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-5724071925.2595825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-23850299.688581593</v>
      </c>
      <c r="L2592" s="444">
        <f t="shared" ca="1" si="134"/>
        <v>-5747922224.948164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-5747922224.948164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-23949675.937284015</v>
      </c>
      <c r="L2593" s="444">
        <f t="shared" ca="1" si="134"/>
        <v>-5771871900.8854485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-5771871900.8854485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-24049466.253689367</v>
      </c>
      <c r="L2594" s="444">
        <f t="shared" ca="1" si="134"/>
        <v>-5795921367.1391382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-5795921367.1391382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-24149672.363079742</v>
      </c>
      <c r="L2595" s="444">
        <f t="shared" ca="1" si="134"/>
        <v>-5820071039.5022182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-5820071039.5022182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-24250295.997925907</v>
      </c>
      <c r="L2596" s="444">
        <f t="shared" ca="1" si="134"/>
        <v>-5844321335.500144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-5844321335.500144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-24351338.897917267</v>
      </c>
      <c r="L2597" s="444">
        <f t="shared" ca="1" si="134"/>
        <v>-5868672674.3980608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-5868672674.3980608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-24452802.809991919</v>
      </c>
      <c r="L2598" s="444">
        <f t="shared" ca="1" si="134"/>
        <v>-5893125477.2080526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-5893125477.2080526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-24554689.488366887</v>
      </c>
      <c r="L2599" s="444">
        <f t="shared" ca="1" si="134"/>
        <v>-5917680166.6964197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-5917680166.6964197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-24657000.694568414</v>
      </c>
      <c r="L2600" s="444">
        <f t="shared" ca="1" si="134"/>
        <v>-5942337167.3909883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-5942337167.3909883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-24759738.197462451</v>
      </c>
      <c r="L2601" s="444">
        <f t="shared" ca="1" si="134"/>
        <v>-5967096905.5884504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-5967096905.5884504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-24862903.77328521</v>
      </c>
      <c r="L2602" s="444">
        <f t="shared" ca="1" si="134"/>
        <v>-5991959809.3617353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-5991959809.3617353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-24966499.205673896</v>
      </c>
      <c r="L2603" s="444">
        <f t="shared" ca="1" si="134"/>
        <v>-6016926308.5674095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-6016926308.5674095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-25070526.285697538</v>
      </c>
      <c r="L2604" s="444">
        <f t="shared" ca="1" si="134"/>
        <v>-6041996834.8531075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-6041996834.8531075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-25174986.811887946</v>
      </c>
      <c r="L2605" s="444">
        <f t="shared" ca="1" si="134"/>
        <v>-6067171821.6649952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-6067171821.6649952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-25279882.590270814</v>
      </c>
      <c r="L2606" s="444">
        <f t="shared" ca="1" si="134"/>
        <v>-6092451704.2552662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-6092451704.2552662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-25385215.434396941</v>
      </c>
      <c r="L2607" s="444">
        <f t="shared" ca="1" si="134"/>
        <v>-6117836919.6896629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-6117836919.6896629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-25490987.165373594</v>
      </c>
      <c r="L2608" s="444">
        <f t="shared" ca="1" si="134"/>
        <v>-6143327906.8550367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-6143327906.8550367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-25597199.611895986</v>
      </c>
      <c r="L2609" s="444">
        <f t="shared" ca="1" si="134"/>
        <v>-6168925106.4669323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-6168925106.4669323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-25703854.610278886</v>
      </c>
      <c r="L2610" s="444">
        <f t="shared" ca="1" si="134"/>
        <v>-6194628961.0772114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-6194628961.0772114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-25810954.004488379</v>
      </c>
      <c r="L2611" s="444">
        <f t="shared" ca="1" si="134"/>
        <v>-6220439915.0816994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-6220439915.0816994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-25918499.646173745</v>
      </c>
      <c r="L2612" s="444">
        <f t="shared" ca="1" si="134"/>
        <v>-6246358414.7278728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-6246358414.7278728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-26026493.394699469</v>
      </c>
      <c r="L2613" s="444">
        <f t="shared" ca="1" si="134"/>
        <v>-6272384908.1225719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-6272384908.1225719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-26134937.117177382</v>
      </c>
      <c r="L2614" s="444">
        <f t="shared" ca="1" si="134"/>
        <v>-6298519845.239749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-6298519845.239749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-26243832.688498955</v>
      </c>
      <c r="L2615" s="444">
        <f t="shared" ca="1" si="134"/>
        <v>-6324763677.9282475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-6324763677.9282475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-26353181.991367698</v>
      </c>
      <c r="L2616" s="444">
        <f t="shared" ca="1" si="134"/>
        <v>-6351116859.9196148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-6351116859.9196148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-26462986.916331727</v>
      </c>
      <c r="L2617" s="444">
        <f t="shared" ca="1" si="134"/>
        <v>-6377579846.8359461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-6377579846.8359461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-26573249.361816444</v>
      </c>
      <c r="L2618" s="444">
        <f t="shared" ca="1" si="134"/>
        <v>-6404153096.1977625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-6404153096.1977625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-26683971.234157342</v>
      </c>
      <c r="L2619" s="444">
        <f t="shared" ca="1" si="134"/>
        <v>-6430837067.4319201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-6430837067.4319201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-26795154.447632998</v>
      </c>
      <c r="L2620" s="444">
        <f t="shared" ca="1" si="134"/>
        <v>-6457632221.8795528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-6457632221.8795528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-26906800.924498137</v>
      </c>
      <c r="L2621" s="444">
        <f t="shared" ca="1" si="134"/>
        <v>-6484539022.8040514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-6484539022.8040514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-27018912.595016882</v>
      </c>
      <c r="L2622" s="444">
        <f t="shared" ca="1" si="134"/>
        <v>-6511557935.3990679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-6511557935.3990679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-27131491.397496115</v>
      </c>
      <c r="L2623" s="444">
        <f t="shared" ca="1" si="134"/>
        <v>-6538689426.7965641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-6538689426.7965641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-27244539.278319016</v>
      </c>
      <c r="L2624" s="444">
        <f t="shared" ca="1" si="134"/>
        <v>-6565933966.0748835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-6565933966.0748835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-27358058.191978682</v>
      </c>
      <c r="L2625" s="444">
        <f t="shared" ca="1" si="134"/>
        <v>-6593292024.2668619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-6593292024.2668619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-27472050.101111922</v>
      </c>
      <c r="L2626" s="444">
        <f t="shared" ca="1" si="134"/>
        <v>-6620764074.3679743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-6620764074.3679743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-27586516.976533227</v>
      </c>
      <c r="L2627" s="444">
        <f t="shared" ca="1" si="134"/>
        <v>-6648350591.3445072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-6648350591.3445072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-27701460.797268778</v>
      </c>
      <c r="L2628" s="444">
        <f t="shared" ca="1" si="134"/>
        <v>-6676052052.1417761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-6676052052.1417761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-27816883.550590735</v>
      </c>
      <c r="L2629" s="444">
        <f t="shared" ca="1" si="134"/>
        <v>-6703868935.6923666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-6703868935.6923666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-27932787.232051525</v>
      </c>
      <c r="L2630" s="444">
        <f t="shared" ca="1" si="134"/>
        <v>-6731801722.9244184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-6731801722.9244184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-28049173.84551841</v>
      </c>
      <c r="L2631" s="444">
        <f t="shared" ca="1" si="134"/>
        <v>-6759850896.7699366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-6759850896.7699366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-28166045.403208066</v>
      </c>
      <c r="L2632" s="444">
        <f t="shared" ca="1" si="134"/>
        <v>-6788016942.1731443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-6788016942.1731443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-28283403.925721433</v>
      </c>
      <c r="L2633" s="444">
        <f t="shared" ca="1" si="134"/>
        <v>-6816300346.0988655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-6816300346.0988655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-28401251.442078609</v>
      </c>
      <c r="L2634" s="444">
        <f t="shared" ca="1" si="134"/>
        <v>-6844701597.5409441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-6844701597.5409441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-28519589.989753932</v>
      </c>
      <c r="L2635" s="444">
        <f t="shared" ca="1" si="134"/>
        <v>-6873221187.5306978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-6873221187.5306978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-28638421.614711244</v>
      </c>
      <c r="L2636" s="444">
        <f t="shared" ca="1" si="134"/>
        <v>-6901859609.1454086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-6901859609.1454086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-28757748.371439204</v>
      </c>
      <c r="L2637" s="444">
        <f t="shared" ca="1" si="134"/>
        <v>-6930617357.5168476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-6930617357.5168476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-28877572.322986864</v>
      </c>
      <c r="L2638" s="444">
        <f t="shared" ca="1" si="134"/>
        <v>-6959494929.8398342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-6959494929.8398342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-28997895.540999305</v>
      </c>
      <c r="L2639" s="444">
        <f t="shared" ca="1" si="134"/>
        <v>-6988492825.3808336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-6988492825.3808336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-29118720.10575347</v>
      </c>
      <c r="L2640" s="444">
        <f t="shared" ca="1" si="134"/>
        <v>-7017611545.4865875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-7017611545.4865875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-29240048.106194112</v>
      </c>
      <c r="L2641" s="444">
        <f t="shared" ca="1" si="134"/>
        <v>-7046851593.592782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-7046851593.592782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-29361881.63996993</v>
      </c>
      <c r="L2642" s="444">
        <f t="shared" ca="1" si="134"/>
        <v>-7076213475.2327518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-7076213475.2327518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-29484222.813469797</v>
      </c>
      <c r="L2643" s="444">
        <f t="shared" ca="1" si="134"/>
        <v>-7105697698.0462217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-7105697698.0462217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-29607073.741859261</v>
      </c>
      <c r="L2644" s="444">
        <f t="shared" ca="1" si="134"/>
        <v>-7135304771.7880812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-7135304771.7880812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-29730436.54911701</v>
      </c>
      <c r="L2645" s="444">
        <f t="shared" ca="1" si="134"/>
        <v>-7165035208.3371983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-7165035208.3371983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-29854313.36807166</v>
      </c>
      <c r="L2646" s="444">
        <f t="shared" ca="1" si="134"/>
        <v>-7194889521.7052698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-7194889521.7052698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-29978706.340438623</v>
      </c>
      <c r="L2647" s="444">
        <f t="shared" ca="1" si="134"/>
        <v>-7224868228.0457087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-7224868228.0457087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-30103617.616857123</v>
      </c>
      <c r="L2648" s="444">
        <f t="shared" ca="1" si="134"/>
        <v>-7254971845.6625662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-7254971845.6625662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-30229049.356927358</v>
      </c>
      <c r="L2649" s="444">
        <f t="shared" ca="1" si="134"/>
        <v>-7285200895.0194931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-7285200895.0194931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-30355003.729247887</v>
      </c>
      <c r="L2650" s="444">
        <f t="shared" ca="1" si="134"/>
        <v>-7315555898.7487411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-7315555898.7487411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-30481482.911453087</v>
      </c>
      <c r="L2651" s="444">
        <f t="shared" ca="1" si="134"/>
        <v>-7346037381.6601944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-7346037381.6601944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-30608489.090250812</v>
      </c>
      <c r="L2652" s="444">
        <f t="shared" ca="1" si="134"/>
        <v>-7376645870.7504454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-7376645870.7504454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-30736024.461460188</v>
      </c>
      <c r="L2653" s="444">
        <f t="shared" ca="1" si="134"/>
        <v>-7407381895.2119055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-7407381895.2119055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-30864091.230049606</v>
      </c>
      <c r="L2654" s="444">
        <f t="shared" ca="1" si="134"/>
        <v>-7438245986.4419546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-7438245986.4419546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-30992691.610174809</v>
      </c>
      <c r="L2655" s="444">
        <f t="shared" ca="1" si="134"/>
        <v>-7469238678.0521297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-7469238678.0521297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-31121827.825217206</v>
      </c>
      <c r="L2656" s="444">
        <f t="shared" ca="1" si="134"/>
        <v>-7500360505.877347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-7500360505.877347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-31251502.10782228</v>
      </c>
      <c r="L2657" s="444">
        <f t="shared" ca="1" si="134"/>
        <v>-7531612007.9851694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-7531612007.9851694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-31381716.6999382</v>
      </c>
      <c r="L2658" s="444">
        <f t="shared" ca="1" si="134"/>
        <v>-7562993724.6851072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-7562993724.6851072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-31512473.852854613</v>
      </c>
      <c r="L2659" s="444">
        <f t="shared" ca="1" si="134"/>
        <v>-7594506198.537962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-7594506198.537962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-31643775.827241506</v>
      </c>
      <c r="L2660" s="444">
        <f t="shared" ca="1" si="134"/>
        <v>-7626149974.3652039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-7626149974.3652039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-31775624.89318835</v>
      </c>
      <c r="L2661" s="444">
        <f t="shared" ca="1" si="134"/>
        <v>-7657925599.2583923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-7657925599.2583923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-31908023.330243304</v>
      </c>
      <c r="L2662" s="444">
        <f t="shared" ca="1" si="134"/>
        <v>-7689833622.5886354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-7689833622.5886354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-32040973.427452646</v>
      </c>
      <c r="L2663" s="444">
        <f t="shared" ca="1" si="134"/>
        <v>-7721874596.0160885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-7721874596.0160885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-32174477.483400367</v>
      </c>
      <c r="L2664" s="444">
        <f t="shared" ca="1" si="134"/>
        <v>-7754049073.4994888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-7754049073.4994888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-32308537.806247871</v>
      </c>
      <c r="L2665" s="444">
        <f t="shared" ca="1" si="134"/>
        <v>-7786357611.3057365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-7786357611.3057365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-32443156.713773899</v>
      </c>
      <c r="L2666" s="444">
        <f t="shared" ca="1" si="134"/>
        <v>-7818800768.0195103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-7818800768.0195103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-32578336.533414625</v>
      </c>
      <c r="L2667" s="444">
        <f t="shared" ca="1" si="134"/>
        <v>-7851379104.5529251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-7851379104.5529251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-32714079.602303855</v>
      </c>
      <c r="L2668" s="444">
        <f t="shared" ca="1" si="134"/>
        <v>-7884093184.1552286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-7884093184.1552286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-32850388.267313447</v>
      </c>
      <c r="L2669" s="444">
        <f t="shared" ca="1" si="134"/>
        <v>-7916943572.4225416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-7916943572.4225416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-32987264.885093924</v>
      </c>
      <c r="L2670" s="444">
        <f t="shared" ca="1" si="134"/>
        <v>-7949930837.3076353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-7949930837.3076353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-33124711.822115146</v>
      </c>
      <c r="L2671" s="444">
        <f t="shared" ca="1" si="134"/>
        <v>-7983055549.1297503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-7983055549.1297503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-33262731.454707291</v>
      </c>
      <c r="L2672" s="444">
        <f t="shared" ca="1" si="134"/>
        <v>-8016318280.5844574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-8016318280.5844574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-33401326.169101905</v>
      </c>
      <c r="L2673" s="444">
        <f t="shared" ca="1" si="134"/>
        <v>-8049719606.7535591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-8049719606.7535591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-33540498.361473158</v>
      </c>
      <c r="L2674" s="444">
        <f t="shared" ca="1" si="134"/>
        <v>-8083260105.1150322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-8083260105.1150322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-33680250.437979303</v>
      </c>
      <c r="L2675" s="444">
        <f t="shared" ca="1" si="134"/>
        <v>-8116940355.5530119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-8116940355.5530119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-33820584.814804211</v>
      </c>
      <c r="L2676" s="444">
        <f t="shared" ca="1" si="134"/>
        <v>-8150760940.367816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-8150760940.367816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-33961503.918199226</v>
      </c>
      <c r="L2677" s="444">
        <f t="shared" ca="1" si="134"/>
        <v>-8184722444.2860155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-8184722444.2860155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-34103010.184525065</v>
      </c>
      <c r="L2678" s="444">
        <f t="shared" ca="1" si="134"/>
        <v>-8218825454.470541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-8218825454.470541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-34245106.060293913</v>
      </c>
      <c r="L2679" s="444">
        <f t="shared" ca="1" si="134"/>
        <v>-8253070560.5308352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-8253070560.5308352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-34387794.002211809</v>
      </c>
      <c r="L2680" s="444">
        <f t="shared" ca="1" si="134"/>
        <v>-8287458354.5330467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-8287458354.5330467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-34531076.477221027</v>
      </c>
      <c r="L2681" s="444">
        <f t="shared" ca="1" si="134"/>
        <v>-8321989431.0102682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-8321989431.0102682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-34674955.962542787</v>
      </c>
      <c r="L2682" s="444">
        <f t="shared" ca="1" si="134"/>
        <v>-8356664386.9728107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-8356664386.9728107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-34819434.945720047</v>
      </c>
      <c r="L2683" s="444">
        <f t="shared" ca="1" si="134"/>
        <v>-8391483821.9185305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-8391483821.9185305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-34964515.924660541</v>
      </c>
      <c r="L2684" s="444">
        <f t="shared" ca="1" si="134"/>
        <v>-8426448337.8431911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-8426448337.8431911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-35110201.40767996</v>
      </c>
      <c r="L2685" s="444">
        <f t="shared" ca="1" si="134"/>
        <v>-8461558539.2508707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-8461558539.2508707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-35256493.913545296</v>
      </c>
      <c r="L2686" s="444">
        <f t="shared" ca="1" si="134"/>
        <v>-8496815033.1644163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-8496815033.1644163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-35403395.971518405</v>
      </c>
      <c r="L2687" s="444">
        <f t="shared" ca="1" si="134"/>
        <v>-8532218429.1359348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-8532218429.1359348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-35550910.12139973</v>
      </c>
      <c r="L2688" s="444">
        <f t="shared" ca="1" si="134"/>
        <v>-8567769339.2573347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-8567769339.2573347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-35699038.913572222</v>
      </c>
      <c r="L2689" s="444">
        <f t="shared" ca="1" si="134"/>
        <v>-8603468378.1709061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-8603468378.1709061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-35847784.909045443</v>
      </c>
      <c r="L2690" s="444">
        <f t="shared" ca="1" si="134"/>
        <v>-8639316163.0799522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-8639316163.0799522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-35997150.679499798</v>
      </c>
      <c r="L2691" s="444">
        <f t="shared" ca="1" si="134"/>
        <v>-8675313313.7594528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-8675313313.7594528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-36147138.807331055</v>
      </c>
      <c r="L2692" s="444">
        <f t="shared" ca="1" si="134"/>
        <v>-8711460452.5667839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-8711460452.5667839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-36297751.885694936</v>
      </c>
      <c r="L2693" s="444">
        <f t="shared" ca="1" si="134"/>
        <v>-8747758204.4524784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-8747758204.4524784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-36448992.51855199</v>
      </c>
      <c r="L2694" s="444">
        <f t="shared" ca="1" si="134"/>
        <v>-8784207196.9710312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-8784207196.9710312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-36600863.320712626</v>
      </c>
      <c r="L2695" s="444">
        <f t="shared" ca="1" si="134"/>
        <v>-8820808060.2917442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-8820808060.2917442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-36753366.917882264</v>
      </c>
      <c r="L2696" s="444">
        <f t="shared" ca="1" si="134"/>
        <v>-8857561427.2096272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-8857561427.2096272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-36906505.946706779</v>
      </c>
      <c r="L2697" s="444">
        <f t="shared" ca="1" si="134"/>
        <v>-8894467933.1563339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-8894467933.1563339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-37060283.054818057</v>
      </c>
      <c r="L2698" s="444">
        <f t="shared" ca="1" si="134"/>
        <v>-8931528216.2111511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-8931528216.2111511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-37214700.900879793</v>
      </c>
      <c r="L2699" s="444">
        <f t="shared" ca="1" si="134"/>
        <v>-8968742917.11203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-8968742917.11203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-37369762.154633455</v>
      </c>
      <c r="L2700" s="444">
        <f t="shared" ca="1" si="134"/>
        <v>-9006112679.2666626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-9006112679.2666626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-37525469.496944427</v>
      </c>
      <c r="L2701" s="444">
        <f t="shared" ca="1" si="134"/>
        <v>-9043638148.763607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-9043638148.763607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-37681825.619848363</v>
      </c>
      <c r="L2702" s="444">
        <f t="shared" ca="1" si="134"/>
        <v>-9081319974.3834553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-9081319974.3834553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-37838833.226597726</v>
      </c>
      <c r="L2703" s="444">
        <f t="shared" ca="1" si="134"/>
        <v>-9119158807.6100521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-9119158807.6100521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-37996495.031708553</v>
      </c>
      <c r="L2704" s="444">
        <f t="shared" ca="1" si="134"/>
        <v>-9157155302.6417599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-9157155302.6417599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-38154813.761007331</v>
      </c>
      <c r="L2705" s="444">
        <f t="shared" ca="1" si="134"/>
        <v>-9195310116.4027672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-9195310116.4027672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-38313792.151678197</v>
      </c>
      <c r="L2706" s="444">
        <f t="shared" ca="1" si="134"/>
        <v>-9233623908.5544453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-9233623908.5544453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-38473432.95231019</v>
      </c>
      <c r="L2707" s="444">
        <f t="shared" ca="1" si="134"/>
        <v>-9272097341.5067558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-9272097341.5067558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-38633738.922944814</v>
      </c>
      <c r="L2708" s="444">
        <f t="shared" ca="1" si="134"/>
        <v>-9310731080.4297009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-9310731080.4297009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-38794712.835123755</v>
      </c>
      <c r="L2709" s="444">
        <f t="shared" ca="1" si="134"/>
        <v>-9349525793.2648239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-9349525793.2648239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-38956357.471936762</v>
      </c>
      <c r="L2710" s="444">
        <f t="shared" ca="1" si="134"/>
        <v>-9388482150.7367611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-9388482150.7367611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-39118675.62806984</v>
      </c>
      <c r="L2711" s="444">
        <f t="shared" ca="1" si="134"/>
        <v>-9427600826.36483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-9427600826.36483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-39281670.109853461</v>
      </c>
      <c r="L2712" s="444">
        <f t="shared" ca="1" si="134"/>
        <v>-9466882496.4746838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-9466882496.4746838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-39445343.73531118</v>
      </c>
      <c r="L2713" s="444">
        <f t="shared" ca="1" si="134"/>
        <v>-9506327840.2099953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-9506327840.2099953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-39609699.33420831</v>
      </c>
      <c r="L2714" s="444">
        <f t="shared" ca="1" si="134"/>
        <v>-9545937539.5442028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-9545937539.5442028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-39774739.748100847</v>
      </c>
      <c r="L2715" s="444">
        <f t="shared" ca="1" si="134"/>
        <v>-9585712279.2923031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-9585712279.2923031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-39940467.830384597</v>
      </c>
      <c r="L2716" s="444">
        <f t="shared" ca="1" si="134"/>
        <v>-9625652747.1226883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-9625652747.1226883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-40106886.446344532</v>
      </c>
      <c r="L2717" s="444">
        <f t="shared" ca="1" si="134"/>
        <v>-9665759633.5690327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-9665759633.5690327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-40273998.4732043</v>
      </c>
      <c r="L2718" s="444">
        <f t="shared" ca="1" si="134"/>
        <v>-9706033632.0422363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-9706033632.0422363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-40441806.800175987</v>
      </c>
      <c r="L2719" s="444">
        <f t="shared" ca="1" si="134"/>
        <v>-9746475438.8424129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-9746475438.8424129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-40610314.328510053</v>
      </c>
      <c r="L2720" s="444">
        <f t="shared" ca="1" si="134"/>
        <v>-9787085753.1709232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-9787085753.1709232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-40779523.97154551</v>
      </c>
      <c r="L2721" s="444">
        <f t="shared" ca="1" si="134"/>
        <v>-9827865277.1424694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-9827865277.1424694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-40949438.654760286</v>
      </c>
      <c r="L2722" s="444">
        <f t="shared" ca="1" si="134"/>
        <v>-9868814715.7972298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-9868814715.7972298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-41120061.315821789</v>
      </c>
      <c r="L2723" s="444">
        <f t="shared" ca="1" si="134"/>
        <v>-9909934777.1130524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-9909934777.1130524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-41291394.904637717</v>
      </c>
      <c r="L2724" s="444">
        <f t="shared" ca="1" si="134"/>
        <v>-9951226172.0176907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-9951226172.0176907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-41463442.383407041</v>
      </c>
      <c r="L2725" s="444">
        <f t="shared" ca="1" si="134"/>
        <v>-9992689614.4010983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-9992689614.4010983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-41636206.726671241</v>
      </c>
      <c r="L2726" s="444">
        <f t="shared" ca="1" si="134"/>
        <v>-10034325821.127769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-10034325821.127769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-41809690.921365708</v>
      </c>
      <c r="L2727" s="444">
        <f t="shared" ca="1" si="134"/>
        <v>-10076135512.049135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-10076135512.049135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-41983897.966871396</v>
      </c>
      <c r="L2728" s="444">
        <f t="shared" ca="1" si="134"/>
        <v>-10118119410.016006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-10118119410.016006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-42158830.87506669</v>
      </c>
      <c r="L2729" s="444">
        <f t="shared" ca="1" si="134"/>
        <v>-10160278240.891073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-10160278240.891073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-42334492.670379475</v>
      </c>
      <c r="L2730" s="444">
        <f t="shared" ca="1" si="134"/>
        <v>-10202612733.561453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-10202612733.561453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-42510886.389839388</v>
      </c>
      <c r="L2731" s="444">
        <f t="shared" ca="1" si="134"/>
        <v>-10245123619.951292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-10245123619.951292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-42688015.083130382</v>
      </c>
      <c r="L2732" s="444">
        <f t="shared" ca="1" si="134"/>
        <v>-10287811635.034422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-10287811635.034422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-42865881.812643424</v>
      </c>
      <c r="L2733" s="444">
        <f t="shared" ca="1" si="134"/>
        <v>-10330677516.847065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-10330677516.847065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-43044489.653529435</v>
      </c>
      <c r="L2734" s="444">
        <f t="shared" ca="1" si="134"/>
        <v>-10373722006.500595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-10373722006.500595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-43223841.693752483</v>
      </c>
      <c r="L2735" s="444">
        <f t="shared" ca="1" si="134"/>
        <v>-10416945848.194347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-10416945848.194347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-43403941.034143113</v>
      </c>
      <c r="L2736" s="444">
        <f t="shared" ca="1" si="134"/>
        <v>-10460349789.228491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-10460349789.228491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-43584790.788452044</v>
      </c>
      <c r="L2737" s="444">
        <f t="shared" ca="1" si="134"/>
        <v>-10503934580.016943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-10503934580.016943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-43766394.08340393</v>
      </c>
      <c r="L2738" s="444">
        <f t="shared" ca="1" si="134"/>
        <v>-10547700974.100348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-10547700974.100348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-43948754.058751449</v>
      </c>
      <c r="L2739" s="444">
        <f t="shared" ca="1" si="134"/>
        <v>-10591649728.1591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-10591649728.1591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-44131873.867329583</v>
      </c>
      <c r="L2740" s="444">
        <f t="shared" ca="1" si="134"/>
        <v>-10635781602.026428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-10635781602.026428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-44315756.675110117</v>
      </c>
      <c r="L2741" s="444">
        <f t="shared" ca="1" si="134"/>
        <v>-10680097358.701538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-10680097358.701538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-44500405.66125641</v>
      </c>
      <c r="L2742" s="444">
        <f t="shared" ca="1" si="134"/>
        <v>-10724597764.362795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-10724597764.362795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-44685824.018178314</v>
      </c>
      <c r="L2743" s="444">
        <f t="shared" ca="1" si="134"/>
        <v>-10769283588.380974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-10769283588.380974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-44872014.951587394</v>
      </c>
      <c r="L2744" s="444">
        <f t="shared" ca="1" si="134"/>
        <v>-10814155603.332561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-10814155603.332561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-45058981.680552341</v>
      </c>
      <c r="L2745" s="444">
        <f t="shared" ca="1" si="134"/>
        <v>-10859214585.013113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-10859214585.013113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-45246727.437554635</v>
      </c>
      <c r="L2746" s="444">
        <f t="shared" ca="1" si="134"/>
        <v>-10904461312.450668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-10904461312.450668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-45435255.468544453</v>
      </c>
      <c r="L2747" s="444">
        <f t="shared" ca="1" si="134"/>
        <v>-10949896567.919212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-10949896567.919212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-45624569.032996714</v>
      </c>
      <c r="L2748" s="444">
        <f t="shared" ca="1" si="134"/>
        <v>-10995521136.952209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-10995521136.952209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-45814671.403967537</v>
      </c>
      <c r="L2749" s="444">
        <f t="shared" ca="1" si="134"/>
        <v>-11041335808.356176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-11041335808.356176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-46005565.868150733</v>
      </c>
      <c r="L2750" s="444">
        <f t="shared" ca="1" si="134"/>
        <v>-11087341374.224327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-11087341374.224327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-46197255.725934699</v>
      </c>
      <c r="L2751" s="444">
        <f t="shared" ca="1" si="134"/>
        <v>-11133538629.950262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-11133538629.950262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-46389744.291459426</v>
      </c>
      <c r="L2752" s="444">
        <f t="shared" ca="1" si="134"/>
        <v>-11179928374.241722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-11179928374.241722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-46583034.892673843</v>
      </c>
      <c r="L2753" s="444">
        <f t="shared" ca="1" si="134"/>
        <v>-11226511409.134396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-11226511409.134396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-46777130.871393315</v>
      </c>
      <c r="L2754" s="444">
        <f t="shared" ca="1" si="134"/>
        <v>-11273288540.005789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-11273288540.005789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-46972035.583357453</v>
      </c>
      <c r="L2755" s="444">
        <f t="shared" ca="1" si="134"/>
        <v>-11320260575.589146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-11320260575.589146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-47167752.398288108</v>
      </c>
      <c r="L2756" s="444">
        <f t="shared" ca="1" si="134"/>
        <v>-11367428327.987434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-11367428327.987434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-47364284.69994764</v>
      </c>
      <c r="L2757" s="444">
        <f t="shared" ca="1" si="134"/>
        <v>-11414792612.687382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-11414792612.687382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-47561635.886197425</v>
      </c>
      <c r="L2758" s="444">
        <f t="shared" ca="1" si="134"/>
        <v>-11462354248.57358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-11462354248.57358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-47759809.369056582</v>
      </c>
      <c r="L2759" s="444">
        <f t="shared" ca="1" si="134"/>
        <v>-11510114057.942636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-11510114057.942636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-47958808.574760988</v>
      </c>
      <c r="L2760" s="444">
        <f t="shared" ca="1" si="134"/>
        <v>-11558072866.517397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-11558072866.517397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-48158636.943822488</v>
      </c>
      <c r="L2761" s="444">
        <f t="shared" ca="1" si="134"/>
        <v>-11606231503.46122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-11606231503.46122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-48359297.931088418</v>
      </c>
      <c r="L2762" s="444">
        <f t="shared" ca="1" si="134"/>
        <v>-11654590801.392307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-11654590801.392307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-48560795.005801283</v>
      </c>
      <c r="L2763" s="444">
        <f t="shared" ca="1" si="134"/>
        <v>-11703151596.398109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-11703151596.398109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-48763131.651658788</v>
      </c>
      <c r="L2764" s="444">
        <f t="shared" ca="1" si="134"/>
        <v>-11751914728.049768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-11751914728.049768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-48966311.366874032</v>
      </c>
      <c r="L2765" s="444">
        <f t="shared" ca="1" si="134"/>
        <v>-11800881039.416643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-11800881039.416643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-49170337.664236009</v>
      </c>
      <c r="L2766" s="444">
        <f t="shared" ca="1" si="134"/>
        <v>-11850051377.080879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-11850051377.080879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-49375214.07117033</v>
      </c>
      <c r="L2767" s="444">
        <f t="shared" ca="1" si="134"/>
        <v>-11899426591.15205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-11899426591.15205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-49580944.129800208</v>
      </c>
      <c r="L2768" s="444">
        <f t="shared" ca="1" si="134"/>
        <v>-11949007535.281851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-11949007535.281851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-49787531.397007711</v>
      </c>
      <c r="L2769" s="444">
        <f t="shared" ca="1" si="134"/>
        <v>-11998795066.678858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-11998795066.678858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-49994979.444495238</v>
      </c>
      <c r="L2770" s="444">
        <f t="shared" ca="1" si="134"/>
        <v>-12048790046.123354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-12048790046.123354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-50203291.858847305</v>
      </c>
      <c r="L2771" s="444">
        <f t="shared" ca="1" si="134"/>
        <v>-12098993337.982201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-12098993337.982201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-50412472.241592504</v>
      </c>
      <c r="L2772" s="444">
        <f t="shared" ca="1" si="134"/>
        <v>-12149405810.223793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-12149405810.223793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-50622524.209265806</v>
      </c>
      <c r="L2773" s="444">
        <f t="shared" ca="1" si="134"/>
        <v>-12200028334.43306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-12200028334.43306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-50833451.393471085</v>
      </c>
      <c r="L2774" s="444">
        <f t="shared" ca="1" si="134"/>
        <v>-12250861785.82653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-12250861785.82653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-51045257.440943874</v>
      </c>
      <c r="L2775" s="444">
        <f t="shared" ca="1" si="134"/>
        <v>-12301907043.267475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-12301907043.267475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-51257946.013614476</v>
      </c>
      <c r="L2776" s="444">
        <f t="shared" ca="1" si="134"/>
        <v>-12353164989.28109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-12353164989.28109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-51471520.78867121</v>
      </c>
      <c r="L2777" s="444">
        <f t="shared" ca="1" si="134"/>
        <v>-12404636510.069761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-12404636510.069761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-51685985.458624005</v>
      </c>
      <c r="L2778" s="444">
        <f t="shared" ca="1" si="134"/>
        <v>-12456322495.528385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-12456322495.528385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-51901343.731368273</v>
      </c>
      <c r="L2779" s="444">
        <f t="shared" ca="1" si="134"/>
        <v>-12508223839.259754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-12508223839.259754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-52117599.330248974</v>
      </c>
      <c r="L2780" s="444">
        <f t="shared" ca="1" si="134"/>
        <v>-12560341438.590004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-12560341438.590004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-52334755.994125016</v>
      </c>
      <c r="L2781" s="444">
        <f t="shared" ca="1" si="134"/>
        <v>-12612676194.584129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-12612676194.584129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-52552817.477433875</v>
      </c>
      <c r="L2782" s="444">
        <f t="shared" ca="1" si="134"/>
        <v>-12665229012.061563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-12665229012.061563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-52771787.550256513</v>
      </c>
      <c r="L2783" s="444">
        <f t="shared" ca="1" si="134"/>
        <v>-12718000799.61182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-12718000799.61182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-52991669.998382583</v>
      </c>
      <c r="L2784" s="444">
        <f t="shared" ca="1" si="134"/>
        <v>-12770992469.610203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-12770992469.610203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-53212468.623375848</v>
      </c>
      <c r="L2785" s="444">
        <f t="shared" ca="1" si="134"/>
        <v>-12824204938.233578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-12824204938.233578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-53434187.242639907</v>
      </c>
      <c r="L2786" s="444">
        <f t="shared" ca="1" si="134"/>
        <v>-12877639125.476217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-12877639125.476217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-53656829.689484239</v>
      </c>
      <c r="L2787" s="444">
        <f t="shared" ca="1" si="134"/>
        <v>-12931295955.165701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-12931295955.165701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-53880399.813190423</v>
      </c>
      <c r="L2788" s="444">
        <f t="shared" ca="1" si="134"/>
        <v>-12985176354.978891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-12985176354.978891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-54104901.47907871</v>
      </c>
      <c r="L2789" s="444">
        <f t="shared" ca="1" si="134"/>
        <v>-13039281256.45797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-13039281256.45797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-54330338.568574876</v>
      </c>
      <c r="L2790" s="444">
        <f t="shared" ca="1" si="134"/>
        <v>-13093611595.026545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-13093611595.026545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-54556714.979277268</v>
      </c>
      <c r="L2791" s="444">
        <f t="shared" ca="1" si="134"/>
        <v>-13148168310.005821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-13148168310.005821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-54784034.625024252</v>
      </c>
      <c r="L2792" s="444">
        <f t="shared" ca="1" si="134"/>
        <v>-13202952344.630846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-13202952344.630846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-55012301.435961857</v>
      </c>
      <c r="L2793" s="444">
        <f t="shared" ca="1" si="134"/>
        <v>-13257964646.066809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-13257964646.066809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-55241519.358611703</v>
      </c>
      <c r="L2794" s="444">
        <f t="shared" ca="1" si="134"/>
        <v>-13313206165.425421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-13313206165.425421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-55471692.355939254</v>
      </c>
      <c r="L2795" s="444">
        <f t="shared" ca="1" si="134"/>
        <v>-13368677857.781361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-13368677857.781361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-55702824.407422334</v>
      </c>
      <c r="L2796" s="444">
        <f t="shared" ca="1" si="134"/>
        <v>-13424380682.188784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-13424380682.188784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-55934919.50911992</v>
      </c>
      <c r="L2797" s="444">
        <f t="shared" ca="1" si="134"/>
        <v>-13480315601.697903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-13480315601.697903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-56167981.673741251</v>
      </c>
      <c r="L2798" s="444">
        <f t="shared" ca="1" si="134"/>
        <v>-13536483583.371643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-13536483583.371643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-56402014.930715173</v>
      </c>
      <c r="L2799" s="444">
        <f t="shared" ca="1" si="134"/>
        <v>-13592885598.302359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-13592885598.302359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-56637023.326259822</v>
      </c>
      <c r="L2800" s="444">
        <f t="shared" ca="1" si="134"/>
        <v>-13649522621.628618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-13649522621.628618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-56873010.923452578</v>
      </c>
      <c r="L2801" s="444">
        <f t="shared" ca="1" si="134"/>
        <v>-13706395632.552071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-13706395632.552071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-57109981.802300304</v>
      </c>
      <c r="L2802" s="444">
        <f t="shared" ca="1" si="134"/>
        <v>-13763505614.35437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-13763505614.35437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-57347940.059809886</v>
      </c>
      <c r="L2803" s="444">
        <f t="shared" ca="1" si="134"/>
        <v>-13820853554.414181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-13820853554.414181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-57586889.810059085</v>
      </c>
      <c r="L2804" s="444">
        <f t="shared" ca="1" si="134"/>
        <v>-13878440444.224239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-13878440444.224239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-57826835.184267662</v>
      </c>
      <c r="L2805" s="444">
        <f t="shared" ca="1" si="134"/>
        <v>-13936267279.408506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-13936267279.408506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-58067780.330868773</v>
      </c>
      <c r="L2806" s="444">
        <f t="shared" ca="1" si="134"/>
        <v>-13994335059.739376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-13994335059.739376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-58309729.415580735</v>
      </c>
      <c r="L2807" s="444">
        <f t="shared" ca="1" si="134"/>
        <v>-14052644789.154957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-14052644789.154957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-58552686.621478982</v>
      </c>
      <c r="L2808" s="444">
        <f t="shared" ca="1" si="134"/>
        <v>-14111197475.776436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-14111197475.776436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-58796656.149068482</v>
      </c>
      <c r="L2809" s="444">
        <f t="shared" ca="1" si="134"/>
        <v>-14169994131.925505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-14169994131.925505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-59041642.216356277</v>
      </c>
      <c r="L2810" s="444">
        <f t="shared" ca="1" si="134"/>
        <v>-14229035774.141861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-14229035774.141861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-59287649.058924422</v>
      </c>
      <c r="L2811" s="444">
        <f t="shared" ca="1" si="134"/>
        <v>-14288323423.200785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-14288323423.200785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-59534680.930003271</v>
      </c>
      <c r="L2812" s="444">
        <f t="shared" ca="1" si="134"/>
        <v>-14347858104.130789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-14347858104.130789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-59782742.100544952</v>
      </c>
      <c r="L2813" s="444">
        <f t="shared" ref="L2813:L3067" ca="1" si="139">I2813-J2813+K2813</f>
        <v>-14407640846.231335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-14407640846.231335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-60031836.859297223</v>
      </c>
      <c r="L2814" s="444">
        <f t="shared" ca="1" si="139"/>
        <v>-14467672683.090631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-14467672683.090631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-60281969.512877628</v>
      </c>
      <c r="L2815" s="444">
        <f t="shared" ca="1" si="139"/>
        <v>-14527954652.60351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-14527954652.60351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-60533144.385847956</v>
      </c>
      <c r="L2816" s="444">
        <f t="shared" ca="1" si="139"/>
        <v>-14588487796.989357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-14588487796.989357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-60785365.820788987</v>
      </c>
      <c r="L2817" s="444">
        <f t="shared" ca="1" si="139"/>
        <v>-14649273162.810146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-14649273162.810146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-61038638.178375609</v>
      </c>
      <c r="L2818" s="444">
        <f t="shared" ca="1" si="139"/>
        <v>-14710311800.988522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-14710311800.988522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-61292965.837452181</v>
      </c>
      <c r="L2819" s="444">
        <f t="shared" ca="1" si="139"/>
        <v>-14771604766.825974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-14771604766.825974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-61548353.19510822</v>
      </c>
      <c r="L2820" s="444">
        <f t="shared" ca="1" si="139"/>
        <v>-14833153120.021082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-14833153120.021082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-61804804.666754507</v>
      </c>
      <c r="L2821" s="444">
        <f t="shared" ca="1" si="139"/>
        <v>-14894957924.687836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-14894957924.687836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-62062324.686199315</v>
      </c>
      <c r="L2822" s="444">
        <f t="shared" ca="1" si="139"/>
        <v>-14957020249.374035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-14957020249.374035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-62320917.705725141</v>
      </c>
      <c r="L2823" s="444">
        <f t="shared" ca="1" si="139"/>
        <v>-15019341167.07976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-15019341167.07976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-62580588.196165673</v>
      </c>
      <c r="L2824" s="444">
        <f t="shared" ca="1" si="139"/>
        <v>-15081921755.275925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-15081921755.275925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-62841340.646983027</v>
      </c>
      <c r="L2825" s="444">
        <f t="shared" ca="1" si="139"/>
        <v>-15144763095.922907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-15144763095.922907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-63103179.566345446</v>
      </c>
      <c r="L2826" s="444">
        <f t="shared" ca="1" si="139"/>
        <v>-15207866275.489252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-15207866275.489252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-63366109.481205218</v>
      </c>
      <c r="L2827" s="444">
        <f t="shared" ca="1" si="139"/>
        <v>-15271232384.970457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-15271232384.970457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-63630134.937376902</v>
      </c>
      <c r="L2828" s="444">
        <f t="shared" ca="1" si="139"/>
        <v>-15334862519.907833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-15334862519.907833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-63895260.49961596</v>
      </c>
      <c r="L2829" s="444">
        <f t="shared" ca="1" si="139"/>
        <v>-15398757780.40745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-15398757780.40745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-64161490.751697697</v>
      </c>
      <c r="L2830" s="444">
        <f t="shared" ca="1" si="139"/>
        <v>-15462919271.159147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-15462919271.159147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-64428830.296496443</v>
      </c>
      <c r="L2831" s="444">
        <f t="shared" ca="1" si="139"/>
        <v>-15527348101.455645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-15527348101.455645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-64697283.756065175</v>
      </c>
      <c r="L2832" s="444">
        <f t="shared" ca="1" si="139"/>
        <v>-15592045385.21171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-15592045385.21171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-64966855.771715462</v>
      </c>
      <c r="L2833" s="444">
        <f t="shared" ca="1" si="139"/>
        <v>-15657012240.983425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-15657012240.983425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-65237551.004097603</v>
      </c>
      <c r="L2834" s="444">
        <f t="shared" ca="1" si="139"/>
        <v>-15722249791.987522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-15722249791.987522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-65509374.13328135</v>
      </c>
      <c r="L2835" s="444">
        <f t="shared" ca="1" si="139"/>
        <v>-15787759166.120804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-15787759166.120804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-65782329.858836681</v>
      </c>
      <c r="L2836" s="444">
        <f t="shared" ca="1" si="139"/>
        <v>-15853541495.979641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-15853541495.979641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-66056422.899915166</v>
      </c>
      <c r="L2837" s="444">
        <f t="shared" ca="1" si="139"/>
        <v>-15919597918.879557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-15919597918.879557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-66331657.995331489</v>
      </c>
      <c r="L2838" s="444">
        <f t="shared" ca="1" si="139"/>
        <v>-15985929576.874887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-15985929576.874887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-66608039.903645359</v>
      </c>
      <c r="L2839" s="444">
        <f t="shared" ca="1" si="139"/>
        <v>-16052537616.778532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-16052537616.778532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-66885573.403243884</v>
      </c>
      <c r="L2840" s="444">
        <f t="shared" ca="1" si="139"/>
        <v>-16119423190.181776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-16119423190.181776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-67164263.292424068</v>
      </c>
      <c r="L2841" s="444">
        <f t="shared" ca="1" si="139"/>
        <v>-16186587453.474199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-16186587453.474199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-67444114.389475837</v>
      </c>
      <c r="L2842" s="444">
        <f t="shared" ca="1" si="139"/>
        <v>-16254031567.863676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-16254031567.863676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-67725131.532765314</v>
      </c>
      <c r="L2843" s="444">
        <f t="shared" ca="1" si="139"/>
        <v>-16321756699.396441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-16321756699.396441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-68007319.580818504</v>
      </c>
      <c r="L2844" s="444">
        <f t="shared" ca="1" si="139"/>
        <v>-16389764018.977259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-16389764018.977259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-68290683.412405238</v>
      </c>
      <c r="L2845" s="444">
        <f t="shared" ca="1" si="139"/>
        <v>-16458054702.389664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-16458054702.389664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-68575227.926623613</v>
      </c>
      <c r="L2846" s="444">
        <f t="shared" ca="1" si="139"/>
        <v>-16526629930.316288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-16526629930.316288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-68860958.042984545</v>
      </c>
      <c r="L2847" s="444">
        <f t="shared" ca="1" si="139"/>
        <v>-16595490888.359272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-16595490888.359272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-69147878.701496959</v>
      </c>
      <c r="L2848" s="444">
        <f t="shared" ca="1" si="139"/>
        <v>-16664638767.060768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-16664638767.060768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-69435994.862753212</v>
      </c>
      <c r="L2849" s="444">
        <f t="shared" ca="1" si="139"/>
        <v>-16734074761.923521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-16734074761.923521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-69725311.508014664</v>
      </c>
      <c r="L2850" s="444">
        <f t="shared" ca="1" si="139"/>
        <v>-16803800073.431536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-16803800073.431536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-70015833.639298066</v>
      </c>
      <c r="L2851" s="444">
        <f t="shared" ca="1" si="139"/>
        <v>-16873815907.070833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-16873815907.070833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-70307566.279461801</v>
      </c>
      <c r="L2852" s="444">
        <f t="shared" ca="1" si="139"/>
        <v>-16944123473.350294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-16944123473.350294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-70600514.472292885</v>
      </c>
      <c r="L2853" s="444">
        <f t="shared" ca="1" si="139"/>
        <v>-17014723987.822586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-17014723987.822586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-70894683.282594115</v>
      </c>
      <c r="L2854" s="444">
        <f t="shared" ca="1" si="139"/>
        <v>-17085618671.105181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-17085618671.105181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-71190077.796271577</v>
      </c>
      <c r="L2855" s="444">
        <f t="shared" ca="1" si="139"/>
        <v>-17156808748.901453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-17156808748.901453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-71486703.120422721</v>
      </c>
      <c r="L2856" s="444">
        <f t="shared" ca="1" si="139"/>
        <v>-17228295452.021877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-17228295452.021877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-71784564.383424491</v>
      </c>
      <c r="L2857" s="444">
        <f t="shared" ca="1" si="139"/>
        <v>-17300080016.4053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-17300080016.4053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-72083666.735022083</v>
      </c>
      <c r="L2858" s="444">
        <f t="shared" ca="1" si="139"/>
        <v>-17372163683.140324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-17372163683.140324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-72384015.346418008</v>
      </c>
      <c r="L2859" s="444">
        <f t="shared" ca="1" si="139"/>
        <v>-17444547698.48674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-17444547698.48674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-72685615.410361409</v>
      </c>
      <c r="L2860" s="444">
        <f t="shared" ca="1" si="139"/>
        <v>-17517233313.897102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-17517233313.897102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-72988472.141237929</v>
      </c>
      <c r="L2861" s="444">
        <f t="shared" ca="1" si="139"/>
        <v>-17590221786.038342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-17590221786.038342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-73292590.775159761</v>
      </c>
      <c r="L2862" s="444">
        <f t="shared" ca="1" si="139"/>
        <v>-17663514376.813499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-17663514376.813499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-73597976.570056245</v>
      </c>
      <c r="L2863" s="444">
        <f t="shared" ca="1" si="139"/>
        <v>-17737112353.383556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-17737112353.383556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-73904634.805764824</v>
      </c>
      <c r="L2864" s="444">
        <f t="shared" ca="1" si="139"/>
        <v>-17811016988.18932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-17811016988.18932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-74212570.784122169</v>
      </c>
      <c r="L2865" s="444">
        <f t="shared" ca="1" si="139"/>
        <v>-17885229558.973442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-17885229558.973442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-74521789.82905601</v>
      </c>
      <c r="L2866" s="444">
        <f t="shared" ca="1" si="139"/>
        <v>-17959751348.802498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-17959751348.802498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-74832297.286677077</v>
      </c>
      <c r="L2867" s="444">
        <f t="shared" ca="1" si="139"/>
        <v>-18034583646.089176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-18034583646.089176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-75144098.525371566</v>
      </c>
      <c r="L2868" s="444">
        <f t="shared" ca="1" si="139"/>
        <v>-18109727744.614548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-18109727744.614548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-75457198.935893953</v>
      </c>
      <c r="L2869" s="444">
        <f t="shared" ca="1" si="139"/>
        <v>-18185184943.550442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-18185184943.550442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-75771603.931460172</v>
      </c>
      <c r="L2870" s="444">
        <f t="shared" ca="1" si="139"/>
        <v>-18260956547.481903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-18260956547.481903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-76087318.947841257</v>
      </c>
      <c r="L2871" s="444">
        <f t="shared" ca="1" si="139"/>
        <v>-18337043866.429745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-18337043866.429745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-76404349.443457276</v>
      </c>
      <c r="L2872" s="444">
        <f t="shared" ca="1" si="139"/>
        <v>-18413448215.873203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-18413448215.873203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-76722700.899471685</v>
      </c>
      <c r="L2873" s="444">
        <f t="shared" ca="1" si="139"/>
        <v>-18490170916.772675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-18490170916.772675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-77042378.819886148</v>
      </c>
      <c r="L2874" s="444">
        <f t="shared" ca="1" si="139"/>
        <v>-18567213295.59256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-18567213295.59256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-77363388.73163566</v>
      </c>
      <c r="L2875" s="444">
        <f t="shared" ca="1" si="139"/>
        <v>-18644576684.324196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-18644576684.324196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-77685736.184684142</v>
      </c>
      <c r="L2876" s="444">
        <f t="shared" ca="1" si="139"/>
        <v>-18722262420.508881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-18722262420.508881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-78009426.752120331</v>
      </c>
      <c r="L2877" s="444">
        <f t="shared" ca="1" si="139"/>
        <v>-18800271847.261002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-18800271847.261002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-78334466.03025417</v>
      </c>
      <c r="L2878" s="444">
        <f t="shared" ca="1" si="139"/>
        <v>-18878606313.291256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-18878606313.291256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-78660859.638713568</v>
      </c>
      <c r="L2879" s="444">
        <f t="shared" ca="1" si="139"/>
        <v>-18957267172.92997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-18957267172.92997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-78988613.220541537</v>
      </c>
      <c r="L2880" s="444">
        <f t="shared" ca="1" si="139"/>
        <v>-19036255786.150513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-19036255786.150513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-79317732.442293808</v>
      </c>
      <c r="L2881" s="444">
        <f t="shared" ca="1" si="139"/>
        <v>-19115573518.592808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-19115573518.592808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-79648222.994136691</v>
      </c>
      <c r="L2882" s="444">
        <f t="shared" ca="1" si="139"/>
        <v>-19195221741.586945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-19195221741.586945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-79980090.589945599</v>
      </c>
      <c r="L2883" s="444">
        <f t="shared" ca="1" si="139"/>
        <v>-19275201832.176891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-19275201832.176891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-80313340.96740371</v>
      </c>
      <c r="L2884" s="444">
        <f t="shared" ca="1" si="139"/>
        <v>-19355515173.144295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-19355515173.144295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-80647979.88810122</v>
      </c>
      <c r="L2885" s="444">
        <f t="shared" ca="1" si="139"/>
        <v>-19436163153.032394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-19436163153.032394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-80984013.137634978</v>
      </c>
      <c r="L2886" s="444">
        <f t="shared" ca="1" si="139"/>
        <v>-19517147166.170029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-19517147166.170029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-81321446.525708452</v>
      </c>
      <c r="L2887" s="444">
        <f t="shared" ca="1" si="139"/>
        <v>-19598468612.695736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-19598468612.695736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-81660285.886232227</v>
      </c>
      <c r="L2888" s="444">
        <f t="shared" ca="1" si="139"/>
        <v>-19680128898.581966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-19680128898.581966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-82000537.077424854</v>
      </c>
      <c r="L2889" s="444">
        <f t="shared" ca="1" si="139"/>
        <v>-19762129435.659389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-19762129435.659389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-82342205.981914118</v>
      </c>
      <c r="L2890" s="444">
        <f t="shared" ca="1" si="139"/>
        <v>-19844471641.641304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-19844471641.641304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-82685298.506838769</v>
      </c>
      <c r="L2891" s="444">
        <f t="shared" ca="1" si="139"/>
        <v>-19927156940.148144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-19927156940.148144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-83029820.583950594</v>
      </c>
      <c r="L2892" s="444">
        <f t="shared" ca="1" si="139"/>
        <v>-20010186760.732094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-20010186760.732094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-83375778.169717059</v>
      </c>
      <c r="L2893" s="444">
        <f t="shared" ca="1" si="139"/>
        <v>-20093562538.90181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-20093562538.90181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-83723177.245424211</v>
      </c>
      <c r="L2894" s="444">
        <f t="shared" ca="1" si="139"/>
        <v>-20177285716.147232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-20177285716.147232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-84072023.817280129</v>
      </c>
      <c r="L2895" s="444">
        <f t="shared" ca="1" si="139"/>
        <v>-20261357739.964512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-20261357739.964512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-84422323.916518793</v>
      </c>
      <c r="L2896" s="444">
        <f t="shared" ca="1" si="139"/>
        <v>-20345780063.881031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-20345780063.881031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-84774083.599504292</v>
      </c>
      <c r="L2897" s="444">
        <f t="shared" ca="1" si="139"/>
        <v>-20430554147.480534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-20430554147.480534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-85127308.94783555</v>
      </c>
      <c r="L2898" s="444">
        <f t="shared" ca="1" si="139"/>
        <v>-20515681456.428368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-20515681456.428368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-85482006.068451524</v>
      </c>
      <c r="L2899" s="444">
        <f t="shared" ca="1" si="139"/>
        <v>-20601163462.496819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-20601163462.496819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-85838181.093736738</v>
      </c>
      <c r="L2900" s="444">
        <f t="shared" ca="1" si="139"/>
        <v>-20687001643.590557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-20687001643.590557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-86195840.181627318</v>
      </c>
      <c r="L2901" s="444">
        <f t="shared" ca="1" si="139"/>
        <v>-20773197483.772186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-20773197483.772186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-86554989.515717447</v>
      </c>
      <c r="L2902" s="444">
        <f t="shared" ca="1" si="139"/>
        <v>-20859752473.287903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-20859752473.287903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-86915635.305366263</v>
      </c>
      <c r="L2903" s="444">
        <f t="shared" ca="1" si="139"/>
        <v>-20946668108.593269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-20946668108.593269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-87277783.785805285</v>
      </c>
      <c r="L2904" s="444">
        <f t="shared" ca="1" si="139"/>
        <v>-21033945892.379074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-21033945892.379074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-87641441.218246147</v>
      </c>
      <c r="L2905" s="444">
        <f t="shared" ca="1" si="139"/>
        <v>-21121587333.597321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-21121587333.597321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-88006613.88998884</v>
      </c>
      <c r="L2906" s="444">
        <f t="shared" ca="1" si="139"/>
        <v>-21209593947.487309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-21209593947.487309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-88373308.114530444</v>
      </c>
      <c r="L2907" s="444">
        <f t="shared" ca="1" si="139"/>
        <v>-21297967255.601837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-21297967255.601837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-88741530.231674314</v>
      </c>
      <c r="L2908" s="444">
        <f t="shared" ca="1" si="139"/>
        <v>-21386708785.833511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-21386708785.833511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-89111286.607639626</v>
      </c>
      <c r="L2909" s="444">
        <f t="shared" ca="1" si="139"/>
        <v>-21475820072.441151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-21475820072.441151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-89482583.635171458</v>
      </c>
      <c r="L2910" s="444">
        <f t="shared" ca="1" si="139"/>
        <v>-21565302656.076321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-21565302656.076321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-89855427.73365134</v>
      </c>
      <c r="L2911" s="444">
        <f t="shared" ca="1" si="139"/>
        <v>-21655158083.809971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-21655158083.809971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-90229825.349208206</v>
      </c>
      <c r="L2912" s="444">
        <f t="shared" ca="1" si="139"/>
        <v>-21745387909.15918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-21745387909.15918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-90605782.954829916</v>
      </c>
      <c r="L2913" s="444">
        <f t="shared" ca="1" si="139"/>
        <v>-21835993692.11401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-21835993692.11401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-90983307.050475046</v>
      </c>
      <c r="L2914" s="444">
        <f t="shared" ca="1" si="139"/>
        <v>-21926976999.164486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-21926976999.164486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-91362404.163185358</v>
      </c>
      <c r="L2915" s="444">
        <f t="shared" ca="1" si="139"/>
        <v>-22018339403.327671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-22018339403.327671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-91743080.847198635</v>
      </c>
      <c r="L2916" s="444">
        <f t="shared" ca="1" si="139"/>
        <v>-22110082484.17487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-22110082484.17487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-92125343.684061959</v>
      </c>
      <c r="L2917" s="444">
        <f t="shared" ca="1" si="139"/>
        <v>-22202207827.858932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-22202207827.858932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-92509199.282745555</v>
      </c>
      <c r="L2918" s="444">
        <f t="shared" ca="1" si="139"/>
        <v>-22294717027.141678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-22294717027.141678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-92894654.279756993</v>
      </c>
      <c r="L2919" s="444">
        <f t="shared" ca="1" si="139"/>
        <v>-22387611681.421436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-22387611681.421436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-93281715.339255989</v>
      </c>
      <c r="L2920" s="444">
        <f t="shared" ca="1" si="139"/>
        <v>-22480893396.760693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-22480893396.760693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-93670389.153169557</v>
      </c>
      <c r="L2921" s="444">
        <f t="shared" ca="1" si="139"/>
        <v>-22574563785.91386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-22574563785.91386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-94060682.441307753</v>
      </c>
      <c r="L2922" s="444">
        <f t="shared" ca="1" si="139"/>
        <v>-22668624468.355167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-22668624468.355167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-94452601.951479867</v>
      </c>
      <c r="L2923" s="444">
        <f t="shared" ca="1" si="139"/>
        <v>-22763077070.306648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-22763077070.306648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-94846154.459611028</v>
      </c>
      <c r="L2924" s="444">
        <f t="shared" ca="1" si="139"/>
        <v>-22857923224.766258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-22857923224.766258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-95241346.769859403</v>
      </c>
      <c r="L2925" s="444">
        <f t="shared" ca="1" si="139"/>
        <v>-22953164571.536118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-22953164571.536118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-95638185.714733824</v>
      </c>
      <c r="L2926" s="444">
        <f t="shared" ca="1" si="139"/>
        <v>-23048802757.250851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-23048802757.250851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-96036678.155211881</v>
      </c>
      <c r="L2927" s="444">
        <f t="shared" ca="1" si="139"/>
        <v>-23144839435.406063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-23144839435.406063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-96436830.980858594</v>
      </c>
      <c r="L2928" s="444">
        <f t="shared" ca="1" si="139"/>
        <v>-23241276266.386921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-23241276266.386921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-96838651.109945506</v>
      </c>
      <c r="L2929" s="444">
        <f t="shared" ca="1" si="139"/>
        <v>-23338114917.496868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-23338114917.496868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-97242145.48957029</v>
      </c>
      <c r="L2930" s="444">
        <f t="shared" ca="1" si="139"/>
        <v>-23435357062.986439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-23435357062.986439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-97647321.095776826</v>
      </c>
      <c r="L2931" s="444">
        <f t="shared" ca="1" si="139"/>
        <v>-23533004384.082214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-23533004384.082214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-98054184.933675885</v>
      </c>
      <c r="L2932" s="444">
        <f t="shared" ca="1" si="139"/>
        <v>-23631058569.015892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-23631058569.015892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-98462744.037566215</v>
      </c>
      <c r="L2933" s="444">
        <f t="shared" ca="1" si="139"/>
        <v>-23729521313.053459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-23729521313.053459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-98873005.471056074</v>
      </c>
      <c r="L2934" s="444">
        <f t="shared" ca="1" si="139"/>
        <v>-23828394318.524517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-23828394318.524517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-99284976.327185482</v>
      </c>
      <c r="L2935" s="444">
        <f t="shared" ca="1" si="139"/>
        <v>-23927679294.851704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-23927679294.851704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-99698663.728548765</v>
      </c>
      <c r="L2936" s="444">
        <f t="shared" ca="1" si="139"/>
        <v>-24027377958.580254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-24027377958.580254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-100114074.82741772</v>
      </c>
      <c r="L2937" s="444">
        <f t="shared" ca="1" si="139"/>
        <v>-24127492033.407673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-24127492033.407673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-100531216.8058653</v>
      </c>
      <c r="L2938" s="444">
        <f t="shared" ca="1" si="139"/>
        <v>-24228023250.213539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-24228023250.213539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-100950096.87588975</v>
      </c>
      <c r="L2939" s="444">
        <f t="shared" ca="1" si="139"/>
        <v>-24328973347.089428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-24328973347.089428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-101370722.27953929</v>
      </c>
      <c r="L2940" s="444">
        <f t="shared" ca="1" si="139"/>
        <v>-24430344069.368969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-24430344069.368969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-101793100.28903738</v>
      </c>
      <c r="L2941" s="444">
        <f t="shared" ca="1" si="139"/>
        <v>-24532137169.658005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-24532137169.658005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-102217238.20690835</v>
      </c>
      <c r="L2942" s="444">
        <f t="shared" ca="1" si="139"/>
        <v>-24634354407.864914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-24634354407.864914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-102643143.36610381</v>
      </c>
      <c r="L2943" s="444">
        <f t="shared" ca="1" si="139"/>
        <v>-24736997551.231018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-24736997551.231018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-103070823.13012925</v>
      </c>
      <c r="L2944" s="444">
        <f t="shared" ca="1" si="139"/>
        <v>-24840068374.361149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-24840068374.361149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-103500284.89317146</v>
      </c>
      <c r="L2945" s="444">
        <f t="shared" ca="1" si="139"/>
        <v>-24943568659.254322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-24943568659.254322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-103931536.08022635</v>
      </c>
      <c r="L2946" s="444">
        <f t="shared" ca="1" si="139"/>
        <v>-25047500195.334549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-25047500195.334549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-104364584.14722729</v>
      </c>
      <c r="L2947" s="444">
        <f t="shared" ca="1" si="139"/>
        <v>-25151864779.481777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-25151864779.481777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-104799436.58117408</v>
      </c>
      <c r="L2948" s="444">
        <f t="shared" ca="1" si="139"/>
        <v>-25256664216.06295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-25256664216.06295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-105236100.9002623</v>
      </c>
      <c r="L2949" s="444">
        <f t="shared" ca="1" si="139"/>
        <v>-25361900316.963211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-25361900316.963211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-105674584.65401338</v>
      </c>
      <c r="L2950" s="444">
        <f t="shared" ca="1" si="139"/>
        <v>-25467574901.617226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-25467574901.617226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-106114895.42340511</v>
      </c>
      <c r="L2951" s="444">
        <f t="shared" ca="1" si="139"/>
        <v>-25573689797.04063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-25573689797.04063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-106557040.82100263</v>
      </c>
      <c r="L2952" s="444">
        <f t="shared" ca="1" si="139"/>
        <v>-25680246837.861633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-25680246837.861633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-107001028.49109013</v>
      </c>
      <c r="L2953" s="444">
        <f t="shared" ca="1" si="139"/>
        <v>-25787247866.352722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-25787247866.352722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-107446866.10980301</v>
      </c>
      <c r="L2954" s="444">
        <f t="shared" ca="1" si="139"/>
        <v>-25894694732.462524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-25894694732.462524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-107894561.38526052</v>
      </c>
      <c r="L2955" s="444">
        <f t="shared" ca="1" si="139"/>
        <v>-26002589293.847786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-26002589293.847786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-108344122.0576991</v>
      </c>
      <c r="L2956" s="444">
        <f t="shared" ca="1" si="139"/>
        <v>-26110933415.905483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-26110933415.905483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-108795555.89960618</v>
      </c>
      <c r="L2957" s="444">
        <f t="shared" ca="1" si="139"/>
        <v>-26219728971.805088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-26219728971.805088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-109248870.71585453</v>
      </c>
      <c r="L2958" s="444">
        <f t="shared" ca="1" si="139"/>
        <v>-26328977842.520943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-26328977842.520943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-109704074.34383726</v>
      </c>
      <c r="L2959" s="444">
        <f t="shared" ca="1" si="139"/>
        <v>-26438681916.86478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-26438681916.86478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-110161174.65360326</v>
      </c>
      <c r="L2960" s="444">
        <f t="shared" ca="1" si="139"/>
        <v>-26548843091.518383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-26548843091.518383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-110620179.54799326</v>
      </c>
      <c r="L2961" s="444">
        <f t="shared" ca="1" si="139"/>
        <v>-26659463271.066376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-26659463271.066376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-111081096.96277656</v>
      </c>
      <c r="L2962" s="444">
        <f t="shared" ca="1" si="139"/>
        <v>-26770544368.029152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-26770544368.029152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-111543934.86678813</v>
      </c>
      <c r="L2963" s="444">
        <f t="shared" ca="1" si="139"/>
        <v>-26882088302.895939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-26882088302.895939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-112008701.26206639</v>
      </c>
      <c r="L2964" s="444">
        <f t="shared" ca="1" si="139"/>
        <v>-26994097004.158005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-26994097004.158005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-112475404.18399169</v>
      </c>
      <c r="L2965" s="444">
        <f t="shared" ca="1" si="139"/>
        <v>-27106572408.341995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-27106572408.341995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-112944051.70142497</v>
      </c>
      <c r="L2966" s="444">
        <f t="shared" ca="1" si="139"/>
        <v>-27219516460.043419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-27219516460.043419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-113414651.91684756</v>
      </c>
      <c r="L2967" s="444">
        <f t="shared" ca="1" si="139"/>
        <v>-27332931111.960266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-27332931111.960266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-113887212.96650109</v>
      </c>
      <c r="L2968" s="444">
        <f t="shared" ca="1" si="139"/>
        <v>-27446818324.926765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-27446818324.926765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-114361743.02052818</v>
      </c>
      <c r="L2969" s="444">
        <f t="shared" ca="1" si="139"/>
        <v>-27561180067.947292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-27561180067.947292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-114838250.28311372</v>
      </c>
      <c r="L2970" s="444">
        <f t="shared" ca="1" si="139"/>
        <v>-27676018318.230408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-27676018318.230408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-115316742.99262668</v>
      </c>
      <c r="L2971" s="444">
        <f t="shared" ca="1" si="139"/>
        <v>-27791335061.223034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-27791335061.223034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-115797229.42176265</v>
      </c>
      <c r="L2972" s="444">
        <f t="shared" ca="1" si="139"/>
        <v>-27907132290.644798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-27907132290.644798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-116279717.87768666</v>
      </c>
      <c r="L2973" s="444">
        <f t="shared" ca="1" si="139"/>
        <v>-28023412008.522484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-28023412008.522484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-116764216.70217703</v>
      </c>
      <c r="L2974" s="444">
        <f t="shared" ca="1" si="139"/>
        <v>-28140176225.224659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-28140176225.224659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-117250734.27176939</v>
      </c>
      <c r="L2975" s="444">
        <f t="shared" ca="1" si="139"/>
        <v>-28257426959.496429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-28257426959.496429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-117739278.99790178</v>
      </c>
      <c r="L2976" s="444">
        <f t="shared" ca="1" si="139"/>
        <v>-28375166238.494331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-28375166238.494331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-118229859.32705972</v>
      </c>
      <c r="L2977" s="444">
        <f t="shared" ca="1" si="139"/>
        <v>-28493396097.821392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-28493396097.821392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-118722483.74092247</v>
      </c>
      <c r="L2978" s="444">
        <f t="shared" ca="1" si="139"/>
        <v>-28612118581.562313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-28612118581.562313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-119217160.75650962</v>
      </c>
      <c r="L2979" s="444">
        <f t="shared" ca="1" si="139"/>
        <v>-28731335742.318821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-28731335742.318821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-119713898.92632841</v>
      </c>
      <c r="L2980" s="444">
        <f t="shared" ca="1" si="139"/>
        <v>-28851049641.245148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-28851049641.245148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-120212706.83852147</v>
      </c>
      <c r="L2981" s="444">
        <f t="shared" ca="1" si="139"/>
        <v>-28971262348.083668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-28971262348.083668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-120713593.11701529</v>
      </c>
      <c r="L2982" s="444">
        <f t="shared" ca="1" si="139"/>
        <v>-29091975941.200684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-29091975941.200684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-121216566.42166953</v>
      </c>
      <c r="L2983" s="444">
        <f t="shared" ca="1" si="139"/>
        <v>-29213192507.622353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-29213192507.622353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-121721635.44842647</v>
      </c>
      <c r="L2984" s="444">
        <f t="shared" ca="1" si="139"/>
        <v>-29334914143.070778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-29334914143.070778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-122228808.92946155</v>
      </c>
      <c r="L2985" s="444">
        <f t="shared" ca="1" si="139"/>
        <v>-29457142952.00024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-29457142952.00024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-122738095.63333435</v>
      </c>
      <c r="L2986" s="444">
        <f t="shared" ca="1" si="139"/>
        <v>-29579881047.633575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-29579881047.633575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-123249504.3651399</v>
      </c>
      <c r="L2987" s="444">
        <f t="shared" ca="1" si="139"/>
        <v>-29703130551.998714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-29703130551.998714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-123763043.9666613</v>
      </c>
      <c r="L2988" s="444">
        <f t="shared" ca="1" si="139"/>
        <v>-29826893595.965374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-29826893595.965374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-124278723.31652239</v>
      </c>
      <c r="L2989" s="444">
        <f t="shared" ca="1" si="139"/>
        <v>-29951172319.281895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-29951172319.281895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-124796551.33034122</v>
      </c>
      <c r="L2990" s="444">
        <f t="shared" ca="1" si="139"/>
        <v>-30075968870.612236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-30075968870.612236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-125316536.9608843</v>
      </c>
      <c r="L2991" s="444">
        <f t="shared" ca="1" si="139"/>
        <v>-30201285407.57312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-30201285407.57312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-125838689.19822131</v>
      </c>
      <c r="L2992" s="444">
        <f t="shared" ca="1" si="139"/>
        <v>-30327124096.771343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-30327124096.771343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-126363017.06988059</v>
      </c>
      <c r="L2993" s="444">
        <f t="shared" ca="1" si="139"/>
        <v>-30453487113.841225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-30453487113.841225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-126889529.6410051</v>
      </c>
      <c r="L2994" s="444">
        <f t="shared" ca="1" si="139"/>
        <v>-30580376643.482231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-30580376643.482231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-127418236.01450929</v>
      </c>
      <c r="L2995" s="444">
        <f t="shared" ca="1" si="139"/>
        <v>-30707794879.496742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-30707794879.496742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-127949145.33123642</v>
      </c>
      <c r="L2996" s="444">
        <f t="shared" ca="1" si="139"/>
        <v>-30835744024.82798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-30835744024.82798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-128482266.77011658</v>
      </c>
      <c r="L2997" s="444">
        <f t="shared" ca="1" si="139"/>
        <v>-30964226291.598095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-30964226291.598095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-129017609.5483254</v>
      </c>
      <c r="L2998" s="444">
        <f t="shared" ca="1" si="139"/>
        <v>-31093243901.14642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-31093243901.14642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-129555182.92144343</v>
      </c>
      <c r="L2999" s="444">
        <f t="shared" ca="1" si="139"/>
        <v>-31222799084.067863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-31222799084.067863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-130094996.1836161</v>
      </c>
      <c r="L3000" s="444">
        <f t="shared" ca="1" si="139"/>
        <v>-31352894080.25148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-31352894080.25148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-130637058.66771449</v>
      </c>
      <c r="L3001" s="444">
        <f t="shared" ca="1" si="139"/>
        <v>-31483531138.919193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-31483531138.919193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-131181379.74549665</v>
      </c>
      <c r="L3002" s="444">
        <f t="shared" ca="1" si="139"/>
        <v>-31614712518.664688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-31614712518.664688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-131727968.82776953</v>
      </c>
      <c r="L3003" s="444">
        <f t="shared" ca="1" si="139"/>
        <v>-31746440487.492458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-31746440487.492458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-132276835.3645519</v>
      </c>
      <c r="L3004" s="444">
        <f t="shared" ca="1" si="139"/>
        <v>-31878717322.85701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-31878717322.85701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-132827988.84523754</v>
      </c>
      <c r="L3005" s="444">
        <f t="shared" ca="1" si="139"/>
        <v>-32011545311.702248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-32011545311.702248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-133381438.79875936</v>
      </c>
      <c r="L3006" s="444">
        <f t="shared" ca="1" si="139"/>
        <v>-32144926750.501007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-32144926750.501007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-133937194.79375419</v>
      </c>
      <c r="L3007" s="444">
        <f t="shared" ca="1" si="139"/>
        <v>-32278863945.294762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-32278863945.294762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-134495266.43872818</v>
      </c>
      <c r="L3008" s="444">
        <f t="shared" ca="1" si="139"/>
        <v>-32413359211.73349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-32413359211.73349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-135055663.38222286</v>
      </c>
      <c r="L3009" s="444">
        <f t="shared" ca="1" si="139"/>
        <v>-32548414875.115711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-32548414875.115711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-135618395.31298214</v>
      </c>
      <c r="L3010" s="444">
        <f t="shared" ca="1" si="139"/>
        <v>-32684033270.428692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-32684033270.428692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-136183471.96011955</v>
      </c>
      <c r="L3011" s="444">
        <f t="shared" ca="1" si="139"/>
        <v>-32820216742.388813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-32820216742.388813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-136750903.09328672</v>
      </c>
      <c r="L3012" s="444">
        <f t="shared" ca="1" si="139"/>
        <v>-32956967645.482101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-32956967645.482101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-137320698.52284208</v>
      </c>
      <c r="L3013" s="444">
        <f t="shared" ca="1" si="139"/>
        <v>-33094288344.004944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-33094288344.004944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-137892868.10002059</v>
      </c>
      <c r="L3014" s="444">
        <f t="shared" ca="1" si="139"/>
        <v>-33232181212.104965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-33232181212.104965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-138467421.71710402</v>
      </c>
      <c r="L3015" s="444">
        <f t="shared" ca="1" si="139"/>
        <v>-33370648633.822071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-33370648633.822071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-139044369.30759197</v>
      </c>
      <c r="L3016" s="444">
        <f t="shared" ca="1" si="139"/>
        <v>-33509693003.129662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-33509693003.129662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-139623720.84637356</v>
      </c>
      <c r="L3017" s="444">
        <f t="shared" ca="1" si="139"/>
        <v>-33649316723.976036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-33649316723.976036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-140205486.34990013</v>
      </c>
      <c r="L3018" s="444">
        <f t="shared" ca="1" si="139"/>
        <v>-33789522210.325935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-33789522210.325935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-140789675.87635806</v>
      </c>
      <c r="L3019" s="444">
        <f t="shared" ca="1" si="139"/>
        <v>-33930311886.202293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-33930311886.202293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-141376299.52584288</v>
      </c>
      <c r="L3020" s="444">
        <f t="shared" ca="1" si="139"/>
        <v>-34071688185.728138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-34071688185.728138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-141965367.44053394</v>
      </c>
      <c r="L3021" s="444">
        <f t="shared" ca="1" si="139"/>
        <v>-34213653553.168671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-34213653553.168671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-142556889.80486944</v>
      </c>
      <c r="L3022" s="444">
        <f t="shared" ca="1" si="139"/>
        <v>-34356210442.973541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-34356210442.973541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-143150876.84572309</v>
      </c>
      <c r="L3023" s="444">
        <f t="shared" ca="1" si="139"/>
        <v>-34499361319.819267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-34499361319.819267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-143747338.83258027</v>
      </c>
      <c r="L3024" s="444">
        <f t="shared" ca="1" si="139"/>
        <v>-34643108658.651848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-34643108658.651848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-144346286.07771602</v>
      </c>
      <c r="L3025" s="444">
        <f t="shared" ca="1" si="139"/>
        <v>-34787454944.729561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-34787454944.729561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-144947728.93637317</v>
      </c>
      <c r="L3026" s="444">
        <f t="shared" ca="1" si="139"/>
        <v>-34932402673.665932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-34932402673.665932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-145551677.80694139</v>
      </c>
      <c r="L3027" s="444">
        <f t="shared" ca="1" si="139"/>
        <v>-35077954351.47287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-35077954351.47287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-146158143.13113695</v>
      </c>
      <c r="L3028" s="444">
        <f t="shared" ca="1" si="139"/>
        <v>-35224112494.604004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-35224112494.604004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-146767135.39418334</v>
      </c>
      <c r="L3029" s="444">
        <f t="shared" ca="1" si="139"/>
        <v>-35370879629.998184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-35370879629.998184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-147378665.12499243</v>
      </c>
      <c r="L3030" s="444">
        <f t="shared" ca="1" si="139"/>
        <v>-35518258295.123177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-35518258295.123177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-147992742.89634657</v>
      </c>
      <c r="L3031" s="444">
        <f t="shared" ca="1" si="139"/>
        <v>-35666251038.019524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-35666251038.019524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-148609379.32508135</v>
      </c>
      <c r="L3032" s="444">
        <f t="shared" ca="1" si="139"/>
        <v>-35814860417.344604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-35814860417.344604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-149228585.07226917</v>
      </c>
      <c r="L3033" s="444">
        <f t="shared" ca="1" si="139"/>
        <v>-35964089002.41687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-35964089002.41687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-149850370.84340364</v>
      </c>
      <c r="L3034" s="444">
        <f t="shared" ca="1" si="139"/>
        <v>-36113939373.260277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-36113939373.260277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-150474747.38858449</v>
      </c>
      <c r="L3035" s="444">
        <f t="shared" ca="1" si="139"/>
        <v>-36264414120.648865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-36264414120.648865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-151101725.50270361</v>
      </c>
      <c r="L3036" s="444">
        <f t="shared" ca="1" si="139"/>
        <v>-36415515846.151566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-36415515846.151566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-151731316.02563152</v>
      </c>
      <c r="L3037" s="444">
        <f t="shared" ca="1" si="139"/>
        <v>-36567247162.1772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-36567247162.1772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-152363529.84240499</v>
      </c>
      <c r="L3038" s="444">
        <f t="shared" ca="1" si="139"/>
        <v>-36719610692.019608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-36719610692.019608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-152998377.88341504</v>
      </c>
      <c r="L3039" s="444">
        <f t="shared" ca="1" si="139"/>
        <v>-36872609069.903023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-36872609069.903023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-153635871.12459594</v>
      </c>
      <c r="L3040" s="444">
        <f t="shared" ca="1" si="139"/>
        <v>-37026244941.027618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-37026244941.027618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-154276020.58761507</v>
      </c>
      <c r="L3041" s="444">
        <f t="shared" ca="1" si="139"/>
        <v>-37180520961.615234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-37180520961.615234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-154918837.34006348</v>
      </c>
      <c r="L3042" s="444">
        <f t="shared" ca="1" si="139"/>
        <v>-37335439798.955299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-37335439798.955299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-155564332.49564707</v>
      </c>
      <c r="L3043" s="444">
        <f t="shared" ca="1" si="139"/>
        <v>-37491004131.450943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-37491004131.450943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-156212517.21437892</v>
      </c>
      <c r="L3044" s="444">
        <f t="shared" ca="1" si="139"/>
        <v>-37647216648.665321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-37647216648.665321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-156863402.70277217</v>
      </c>
      <c r="L3045" s="444">
        <f t="shared" ca="1" si="139"/>
        <v>-37804080051.368095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-37804080051.368095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-157517000.21403372</v>
      </c>
      <c r="L3046" s="444">
        <f t="shared" ca="1" si="139"/>
        <v>-37961597051.58213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-37961597051.58213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-158173321.04825887</v>
      </c>
      <c r="L3047" s="444">
        <f t="shared" ca="1" si="139"/>
        <v>-38119770372.630386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-38119770372.630386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-158832376.55262661</v>
      </c>
      <c r="L3048" s="444">
        <f t="shared" ca="1" si="139"/>
        <v>-38278602749.183014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-38278602749.183014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-159494178.12159589</v>
      </c>
      <c r="L3049" s="444">
        <f t="shared" ca="1" si="139"/>
        <v>-38438096927.304611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-38438096927.304611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-160158737.19710255</v>
      </c>
      <c r="L3050" s="444">
        <f t="shared" ca="1" si="139"/>
        <v>-38598255664.501717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-38598255664.501717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-160826065.26875716</v>
      </c>
      <c r="L3051" s="444">
        <f t="shared" ca="1" si="139"/>
        <v>-38759081729.770477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-38759081729.770477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-161496173.87404364</v>
      </c>
      <c r="L3052" s="444">
        <f t="shared" ca="1" si="139"/>
        <v>-38920577903.644524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-38920577903.644524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-162169074.59851885</v>
      </c>
      <c r="L3053" s="444">
        <f t="shared" ca="1" si="139"/>
        <v>-39082746978.243042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-39082746978.243042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-162844779.07601267</v>
      </c>
      <c r="L3054" s="444">
        <f t="shared" ca="1" si="139"/>
        <v>-39245591757.319054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-39245591757.319054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-163523298.98882937</v>
      </c>
      <c r="L3055" s="444">
        <f t="shared" ca="1" si="139"/>
        <v>-39409115056.307884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-39409115056.307884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-164204646.0679495</v>
      </c>
      <c r="L3056" s="444">
        <f t="shared" ca="1" si="139"/>
        <v>-39573319702.375832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-39573319702.375832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-164888832.09323263</v>
      </c>
      <c r="L3057" s="444">
        <f t="shared" ca="1" si="139"/>
        <v>-39738208534.469063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-39738208534.469063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-165575868.89362109</v>
      </c>
      <c r="L3058" s="444">
        <f t="shared" ca="1" si="139"/>
        <v>-39903784403.362686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-39903784403.362686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-166265768.34734452</v>
      </c>
      <c r="L3059" s="444">
        <f t="shared" ca="1" si="139"/>
        <v>-40070050171.71003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-40070050171.71003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-166958542.38212511</v>
      </c>
      <c r="L3060" s="444">
        <f t="shared" ca="1" si="139"/>
        <v>-40237008714.092155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-40237008714.092155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-167654202.97538397</v>
      </c>
      <c r="L3061" s="444">
        <f t="shared" ca="1" si="139"/>
        <v>-40404662917.067543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-40404662917.067543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-168352762.15444809</v>
      </c>
      <c r="L3062" s="444">
        <f t="shared" ca="1" si="139"/>
        <v>-40573015679.221992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-40573015679.221992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-169054231.99675831</v>
      </c>
      <c r="L3063" s="444">
        <f t="shared" ca="1" si="139"/>
        <v>-40742069911.21875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-40742069911.21875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-169758624.63007814</v>
      </c>
      <c r="L3064" s="444">
        <f t="shared" ca="1" si="139"/>
        <v>-40911828535.848831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-40911828535.848831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-170465952.23270345</v>
      </c>
      <c r="L3065" s="444">
        <f t="shared" ca="1" si="139"/>
        <v>-41082294488.081535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-41082294488.081535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-171176227.03367305</v>
      </c>
      <c r="L3066" s="444">
        <f t="shared" ca="1" si="139"/>
        <v>-41253470715.115211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-41253470715.115211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-171889461.31298006</v>
      </c>
      <c r="L3067" s="444">
        <f t="shared" ca="1" si="139"/>
        <v>-41425360176.428192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-41425360176.428192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-172605667.40178412</v>
      </c>
      <c r="L3068" s="444">
        <f t="shared" ref="L3068:L3322" ca="1" si="144">I3068-J3068+K3068</f>
        <v>-41597965843.829979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-41597965843.829979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-173324857.68262491</v>
      </c>
      <c r="L3069" s="444">
        <f t="shared" ca="1" si="144"/>
        <v>-41771290701.512604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-41771290701.512604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-174047044.58963585</v>
      </c>
      <c r="L3070" s="444">
        <f t="shared" ca="1" si="144"/>
        <v>-41945337746.102242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-41945337746.102242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-174772240.60875934</v>
      </c>
      <c r="L3071" s="444">
        <f t="shared" ca="1" si="144"/>
        <v>-42120109986.710999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-42120109986.710999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-175500458.27796251</v>
      </c>
      <c r="L3072" s="444">
        <f t="shared" ca="1" si="144"/>
        <v>-42295610444.98896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-42295610444.98896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-176231710.18745399</v>
      </c>
      <c r="L3073" s="444">
        <f t="shared" ca="1" si="144"/>
        <v>-42471842155.176414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-42471842155.176414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-176966008.97990173</v>
      </c>
      <c r="L3074" s="444">
        <f t="shared" ca="1" si="144"/>
        <v>-42648808164.156319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-42648808164.156319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-177703367.35065132</v>
      </c>
      <c r="L3075" s="444">
        <f t="shared" ca="1" si="144"/>
        <v>-42826511531.506973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-42826511531.506973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-178443798.04794571</v>
      </c>
      <c r="L3076" s="444">
        <f t="shared" ca="1" si="144"/>
        <v>-43004955329.554916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-43004955329.554916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-179187313.87314549</v>
      </c>
      <c r="L3077" s="444">
        <f t="shared" ca="1" si="144"/>
        <v>-43184142643.428062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-43184142643.428062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-179933927.68095025</v>
      </c>
      <c r="L3078" s="444">
        <f t="shared" ca="1" si="144"/>
        <v>-43364076571.109016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-43364076571.109016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-180683652.37962091</v>
      </c>
      <c r="L3079" s="444">
        <f t="shared" ca="1" si="144"/>
        <v>-43544760223.48864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-43544760223.48864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-181436500.93120265</v>
      </c>
      <c r="L3080" s="444">
        <f t="shared" ca="1" si="144"/>
        <v>-43726196724.419846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-43726196724.419846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-182192486.35174936</v>
      </c>
      <c r="L3081" s="444">
        <f t="shared" ca="1" si="144"/>
        <v>-43908389210.771591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-43908389210.771591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-182951621.7115483</v>
      </c>
      <c r="L3082" s="444">
        <f t="shared" ca="1" si="144"/>
        <v>-44091340832.483139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-44091340832.483139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-183713920.13534641</v>
      </c>
      <c r="L3083" s="444">
        <f t="shared" ca="1" si="144"/>
        <v>-44275054752.618484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-44275054752.618484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-184479394.80257702</v>
      </c>
      <c r="L3084" s="444">
        <f t="shared" ca="1" si="144"/>
        <v>-44459534147.421059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-44459534147.421059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-185248058.94758773</v>
      </c>
      <c r="L3085" s="444">
        <f t="shared" ca="1" si="144"/>
        <v>-44644782206.368645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-44644782206.368645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-186019925.85986936</v>
      </c>
      <c r="L3086" s="444">
        <f t="shared" ca="1" si="144"/>
        <v>-44830802132.228516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-44830802132.228516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-186795008.88428548</v>
      </c>
      <c r="L3087" s="444">
        <f t="shared" ca="1" si="144"/>
        <v>-45017597141.112801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-45017597141.112801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-187573321.42130333</v>
      </c>
      <c r="L3088" s="444">
        <f t="shared" ca="1" si="144"/>
        <v>-45205170462.534103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-45205170462.534103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-188354876.92722544</v>
      </c>
      <c r="L3089" s="444">
        <f t="shared" ca="1" si="144"/>
        <v>-45393525339.461327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-45393525339.461327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-189139688.91442218</v>
      </c>
      <c r="L3090" s="444">
        <f t="shared" ca="1" si="144"/>
        <v>-45582665028.375748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-45582665028.375748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-189927770.95156562</v>
      </c>
      <c r="L3091" s="444">
        <f t="shared" ca="1" si="144"/>
        <v>-45772592799.327316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-45772592799.327316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-190719136.66386381</v>
      </c>
      <c r="L3092" s="444">
        <f t="shared" ca="1" si="144"/>
        <v>-45963311935.99118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-45963311935.99118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-191513799.73329657</v>
      </c>
      <c r="L3093" s="444">
        <f t="shared" ca="1" si="144"/>
        <v>-46154825735.72448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-46154825735.72448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-192311773.89885199</v>
      </c>
      <c r="L3094" s="444">
        <f t="shared" ca="1" si="144"/>
        <v>-46347137509.623329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-46347137509.623329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-193113072.95676386</v>
      </c>
      <c r="L3095" s="444">
        <f t="shared" ca="1" si="144"/>
        <v>-46540250582.580093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-46540250582.580093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-193917710.76075038</v>
      </c>
      <c r="L3096" s="444">
        <f t="shared" ca="1" si="144"/>
        <v>-46734168293.340843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-46734168293.340843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-194725701.2222535</v>
      </c>
      <c r="L3097" s="444">
        <f t="shared" ca="1" si="144"/>
        <v>-46928893994.563095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-46928893994.563095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-195537058.31067955</v>
      </c>
      <c r="L3098" s="444">
        <f t="shared" ca="1" si="144"/>
        <v>-47124431052.873772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-47124431052.873772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-196351796.05364072</v>
      </c>
      <c r="L3099" s="444">
        <f t="shared" ca="1" si="144"/>
        <v>-47320782848.927414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-47320782848.927414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-197169928.53719756</v>
      </c>
      <c r="L3100" s="444">
        <f t="shared" ca="1" si="144"/>
        <v>-47517952777.464615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-47517952777.464615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-197991469.90610257</v>
      </c>
      <c r="L3101" s="444">
        <f t="shared" ca="1" si="144"/>
        <v>-47715944247.37072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-47715944247.37072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-198816434.36404467</v>
      </c>
      <c r="L3102" s="444">
        <f t="shared" ca="1" si="144"/>
        <v>-47914760681.734764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-47914760681.734764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-199644836.17389485</v>
      </c>
      <c r="L3103" s="444">
        <f t="shared" ca="1" si="144"/>
        <v>-48114405517.908661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-48114405517.908661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-200476689.65795276</v>
      </c>
      <c r="L3104" s="444">
        <f t="shared" ca="1" si="144"/>
        <v>-48314882207.566612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-48314882207.566612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-201312009.19819421</v>
      </c>
      <c r="L3105" s="444">
        <f t="shared" ca="1" si="144"/>
        <v>-48516194216.764809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-48516194216.764809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-202150809.23652002</v>
      </c>
      <c r="L3106" s="444">
        <f t="shared" ca="1" si="144"/>
        <v>-48718345026.001328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-48718345026.001328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-202993104.27500552</v>
      </c>
      <c r="L3107" s="444">
        <f t="shared" ca="1" si="144"/>
        <v>-48921338130.276337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-48921338130.276337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-203838908.87615141</v>
      </c>
      <c r="L3108" s="444">
        <f t="shared" ca="1" si="144"/>
        <v>-49125177039.152489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-49125177039.152489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-204688237.66313538</v>
      </c>
      <c r="L3109" s="444">
        <f t="shared" ca="1" si="144"/>
        <v>-49329865276.81562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-49329865276.81562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-205541105.32006508</v>
      </c>
      <c r="L3110" s="444">
        <f t="shared" ca="1" si="144"/>
        <v>-49535406382.135689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-49535406382.135689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-206397526.59223205</v>
      </c>
      <c r="L3111" s="444">
        <f t="shared" ca="1" si="144"/>
        <v>-49741803908.727921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-49741803908.727921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-207257516.28636634</v>
      </c>
      <c r="L3112" s="444">
        <f t="shared" ca="1" si="144"/>
        <v>-49949061425.01429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-49949061425.01429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-208121089.27089286</v>
      </c>
      <c r="L3113" s="444">
        <f t="shared" ca="1" si="144"/>
        <v>-50157182514.285179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-50157182514.285179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-208988260.47618824</v>
      </c>
      <c r="L3114" s="444">
        <f t="shared" ca="1" si="144"/>
        <v>-50366170774.761368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-50366170774.761368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-209859044.89483902</v>
      </c>
      <c r="L3115" s="444">
        <f t="shared" ca="1" si="144"/>
        <v>-50576029819.656204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-50576029819.656204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-210733457.58190084</v>
      </c>
      <c r="L3116" s="444">
        <f t="shared" ca="1" si="144"/>
        <v>-50786763277.238106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-50786763277.238106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-211611513.65515876</v>
      </c>
      <c r="L3117" s="444">
        <f t="shared" ca="1" si="144"/>
        <v>-50998374790.893265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-50998374790.893265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-212493228.29538861</v>
      </c>
      <c r="L3118" s="444">
        <f t="shared" ca="1" si="144"/>
        <v>-51210868019.188652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-51210868019.188652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-213378616.74661937</v>
      </c>
      <c r="L3119" s="444">
        <f t="shared" ca="1" si="144"/>
        <v>-51424246635.935272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-51424246635.935272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-214267694.31639695</v>
      </c>
      <c r="L3120" s="444">
        <f t="shared" ca="1" si="144"/>
        <v>-51638514330.251671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-51638514330.251671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-215160476.37604862</v>
      </c>
      <c r="L3121" s="444">
        <f t="shared" ca="1" si="144"/>
        <v>-51853674806.627716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-51853674806.627716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-216056978.3609488</v>
      </c>
      <c r="L3122" s="444">
        <f t="shared" ca="1" si="144"/>
        <v>-52069731784.988663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-52069731784.988663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-216957215.77078608</v>
      </c>
      <c r="L3123" s="444">
        <f t="shared" ca="1" si="144"/>
        <v>-52286689000.759445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-52286689000.759445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-217861204.16983101</v>
      </c>
      <c r="L3124" s="444">
        <f t="shared" ca="1" si="144"/>
        <v>-52504550204.929276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-52504550204.929276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-218768959.18720531</v>
      </c>
      <c r="L3125" s="444">
        <f t="shared" ca="1" si="144"/>
        <v>-52723319164.116478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-52723319164.116478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-219680496.51715198</v>
      </c>
      <c r="L3126" s="444">
        <f t="shared" ca="1" si="144"/>
        <v>-52942999660.633629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-52942999660.633629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-220595831.91930678</v>
      </c>
      <c r="L3127" s="444">
        <f t="shared" ca="1" si="144"/>
        <v>-53163595492.552933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-53163595492.552933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-221514981.21897054</v>
      </c>
      <c r="L3128" s="444">
        <f t="shared" ca="1" si="144"/>
        <v>-53385110473.771904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-53385110473.771904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-222437960.30738294</v>
      </c>
      <c r="L3129" s="444">
        <f t="shared" ca="1" si="144"/>
        <v>-53607548434.079285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-53607548434.079285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-223364785.14199701</v>
      </c>
      <c r="L3130" s="444">
        <f t="shared" ca="1" si="144"/>
        <v>-53830913219.221283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-53830913219.221283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-224295471.74675536</v>
      </c>
      <c r="L3131" s="444">
        <f t="shared" ca="1" si="144"/>
        <v>-54055208690.96804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-54055208690.96804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-225230036.21236682</v>
      </c>
      <c r="L3132" s="444">
        <f t="shared" ca="1" si="144"/>
        <v>-54280438727.180405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-54280438727.180405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-226168494.69658503</v>
      </c>
      <c r="L3133" s="444">
        <f t="shared" ca="1" si="144"/>
        <v>-54506607221.876991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-54506607221.876991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-227110863.42448747</v>
      </c>
      <c r="L3134" s="444">
        <f t="shared" ca="1" si="144"/>
        <v>-54733718085.301476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-54733718085.301476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-228057158.68875614</v>
      </c>
      <c r="L3135" s="444">
        <f t="shared" ca="1" si="144"/>
        <v>-54961775243.990234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-54961775243.990234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-229007396.84995931</v>
      </c>
      <c r="L3136" s="444">
        <f t="shared" ca="1" si="144"/>
        <v>-55190782640.840195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-55190782640.840195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-229961594.33683413</v>
      </c>
      <c r="L3137" s="444">
        <f t="shared" ca="1" si="144"/>
        <v>-55420744235.177032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-55420744235.177032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-230919767.64657092</v>
      </c>
      <c r="L3138" s="444">
        <f t="shared" ca="1" si="144"/>
        <v>-55651664002.823601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-55651664002.823601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-231881933.34509829</v>
      </c>
      <c r="L3139" s="444">
        <f t="shared" ca="1" si="144"/>
        <v>-55883545936.168701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-55883545936.168701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-232848108.06736961</v>
      </c>
      <c r="L3140" s="444">
        <f t="shared" ca="1" si="144"/>
        <v>-56116394044.236069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-56116394044.236069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-233818308.51765028</v>
      </c>
      <c r="L3141" s="444">
        <f t="shared" ca="1" si="144"/>
        <v>-56350212352.753716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-56350212352.753716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-234792551.46980715</v>
      </c>
      <c r="L3142" s="444">
        <f t="shared" ca="1" si="144"/>
        <v>-56585004904.223526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-56585004904.223526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-235770853.767598</v>
      </c>
      <c r="L3143" s="444">
        <f t="shared" ca="1" si="144"/>
        <v>-56820775757.991127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-56820775757.991127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-236753232.32496303</v>
      </c>
      <c r="L3144" s="444">
        <f t="shared" ca="1" si="144"/>
        <v>-57057528990.316093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-57057528990.316093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-237739704.12631702</v>
      </c>
      <c r="L3145" s="444">
        <f t="shared" ca="1" si="144"/>
        <v>-57295268694.442413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-57295268694.442413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-238730286.22684339</v>
      </c>
      <c r="L3146" s="444">
        <f t="shared" ca="1" si="144"/>
        <v>-57533998980.669258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-57533998980.669258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-239724995.7527886</v>
      </c>
      <c r="L3147" s="444">
        <f t="shared" ca="1" si="144"/>
        <v>-57773723976.42205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-57773723976.42205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-240723849.90175855</v>
      </c>
      <c r="L3148" s="444">
        <f t="shared" ca="1" si="144"/>
        <v>-58014447826.323807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-58014447826.323807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-241726865.94301584</v>
      </c>
      <c r="L3149" s="444">
        <f t="shared" ca="1" si="144"/>
        <v>-58256174692.266823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-58256174692.266823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-242734061.21777841</v>
      </c>
      <c r="L3150" s="444">
        <f t="shared" ca="1" si="144"/>
        <v>-58498908753.484604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-58498908753.484604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-243745453.13951921</v>
      </c>
      <c r="L3151" s="444">
        <f t="shared" ca="1" si="144"/>
        <v>-58742654206.624123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-58742654206.624123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-244761059.19426718</v>
      </c>
      <c r="L3152" s="444">
        <f t="shared" ca="1" si="144"/>
        <v>-58987415265.81839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-58987415265.81839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-245780896.94090992</v>
      </c>
      <c r="L3153" s="444">
        <f t="shared" ca="1" si="144"/>
        <v>-59233196162.7593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-59233196162.7593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-246804984.01149708</v>
      </c>
      <c r="L3154" s="444">
        <f t="shared" ca="1" si="144"/>
        <v>-59480001146.770798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-59480001146.770798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-247833338.111545</v>
      </c>
      <c r="L3155" s="444">
        <f t="shared" ca="1" si="144"/>
        <v>-59727834484.882339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-59727834484.882339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-248865977.0203431</v>
      </c>
      <c r="L3156" s="444">
        <f t="shared" ca="1" si="144"/>
        <v>-59976700461.902679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-59976700461.902679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-249902918.59126115</v>
      </c>
      <c r="L3157" s="444">
        <f t="shared" ca="1" si="144"/>
        <v>-60226603380.493942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-60226603380.493942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-250944180.75205806</v>
      </c>
      <c r="L3158" s="444">
        <f t="shared" ca="1" si="144"/>
        <v>-60477547561.246002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-60477547561.246002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-251989781.50519165</v>
      </c>
      <c r="L3159" s="444">
        <f t="shared" ca="1" si="144"/>
        <v>-60729537342.75119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-60729537342.75119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-253039738.92812991</v>
      </c>
      <c r="L3160" s="444">
        <f t="shared" ca="1" si="144"/>
        <v>-60982577081.679321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-60982577081.679321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-254094071.17366385</v>
      </c>
      <c r="L3161" s="444">
        <f t="shared" ca="1" si="144"/>
        <v>-61236671152.852982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-61236671152.852982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-255152796.47022077</v>
      </c>
      <c r="L3162" s="444">
        <f t="shared" ca="1" si="144"/>
        <v>-61491823949.323204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-61491823949.323204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-256215933.12218001</v>
      </c>
      <c r="L3163" s="444">
        <f t="shared" ca="1" si="144"/>
        <v>-61748039882.445381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-61748039882.445381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-257283499.51018912</v>
      </c>
      <c r="L3164" s="444">
        <f t="shared" ca="1" si="144"/>
        <v>-62005323381.955574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-62005323381.955574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-258355514.09148157</v>
      </c>
      <c r="L3165" s="444">
        <f t="shared" ca="1" si="144"/>
        <v>-62263678896.047058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-62263678896.047058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-259431995.40019605</v>
      </c>
      <c r="L3166" s="444">
        <f t="shared" ca="1" si="144"/>
        <v>-62523110891.44725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-62523110891.44725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-260512962.04769686</v>
      </c>
      <c r="L3167" s="444">
        <f t="shared" ca="1" si="144"/>
        <v>-62783623853.494949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-62783623853.494949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-261598432.72289562</v>
      </c>
      <c r="L3168" s="444">
        <f t="shared" ca="1" si="144"/>
        <v>-63045222286.217842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-63045222286.217842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-262688426.19257435</v>
      </c>
      <c r="L3169" s="444">
        <f t="shared" ca="1" si="144"/>
        <v>-63307910712.410416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-63307910712.410416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-263782961.30171007</v>
      </c>
      <c r="L3170" s="444">
        <f t="shared" ca="1" si="144"/>
        <v>-63571693673.712128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-63571693673.712128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-264882056.97380054</v>
      </c>
      <c r="L3171" s="444">
        <f t="shared" ca="1" si="144"/>
        <v>-63836575730.685928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-63836575730.685928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-265985732.21119136</v>
      </c>
      <c r="L3172" s="444">
        <f t="shared" ca="1" si="144"/>
        <v>-64102561462.897118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-64102561462.897118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-267094006.09540465</v>
      </c>
      <c r="L3173" s="444">
        <f t="shared" ca="1" si="144"/>
        <v>-64369655468.992523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-64369655468.992523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-268206897.78746885</v>
      </c>
      <c r="L3174" s="444">
        <f t="shared" ca="1" si="144"/>
        <v>-64637862366.779991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-64637862366.779991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-269324426.52824998</v>
      </c>
      <c r="L3175" s="444">
        <f t="shared" ca="1" si="144"/>
        <v>-64907186793.308243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-64907186793.308243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-270446611.63878429</v>
      </c>
      <c r="L3176" s="444">
        <f t="shared" ca="1" si="144"/>
        <v>-65177633404.947029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-65177633404.947029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-271573472.5206126</v>
      </c>
      <c r="L3177" s="444">
        <f t="shared" ca="1" si="144"/>
        <v>-65449206877.467644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-65449206877.467644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-272705028.65611517</v>
      </c>
      <c r="L3178" s="444">
        <f t="shared" ca="1" si="144"/>
        <v>-65721911906.123756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-65721911906.123756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-273841299.60884893</v>
      </c>
      <c r="L3179" s="444">
        <f t="shared" ca="1" si="144"/>
        <v>-65995753205.732605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-65995753205.732605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-274982305.02388585</v>
      </c>
      <c r="L3180" s="444">
        <f t="shared" ca="1" si="144"/>
        <v>-66270735510.756493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-66270735510.756493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-276128064.62815207</v>
      </c>
      <c r="L3181" s="444">
        <f t="shared" ca="1" si="144"/>
        <v>-66546863575.384644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-66546863575.384644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-277278598.23076934</v>
      </c>
      <c r="L3182" s="444">
        <f t="shared" ca="1" si="144"/>
        <v>-66824142173.61541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-66824142173.61541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-278433925.72339755</v>
      </c>
      <c r="L3183" s="444">
        <f t="shared" ca="1" si="144"/>
        <v>-67102576099.338806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-67102576099.338806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-279594067.08057833</v>
      </c>
      <c r="L3184" s="444">
        <f t="shared" ca="1" si="144"/>
        <v>-67382170166.419388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-67382170166.419388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-280759042.36008078</v>
      </c>
      <c r="L3185" s="444">
        <f t="shared" ca="1" si="144"/>
        <v>-67662929208.779472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-67662929208.779472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-281928871.70324779</v>
      </c>
      <c r="L3186" s="444">
        <f t="shared" ca="1" si="144"/>
        <v>-67944858080.482719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-67944858080.482719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-283103575.33534461</v>
      </c>
      <c r="L3187" s="444">
        <f t="shared" ca="1" si="144"/>
        <v>-68227961655.818062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-68227961655.818062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-284283173.56590855</v>
      </c>
      <c r="L3188" s="444">
        <f t="shared" ca="1" si="144"/>
        <v>-68512244829.383972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-68512244829.383972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-285467686.78909987</v>
      </c>
      <c r="L3189" s="444">
        <f t="shared" ca="1" si="144"/>
        <v>-68797712516.173065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-68797712516.173065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-286657135.48405445</v>
      </c>
      <c r="L3190" s="444">
        <f t="shared" ca="1" si="144"/>
        <v>-69084369651.65712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-69084369651.65712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-287851540.21523798</v>
      </c>
      <c r="L3191" s="444">
        <f t="shared" ca="1" si="144"/>
        <v>-69372221191.87236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-69372221191.87236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-289050921.63280147</v>
      </c>
      <c r="L3192" s="444">
        <f t="shared" ca="1" si="144"/>
        <v>-69661272113.505157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-69661272113.505157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-290255300.47293818</v>
      </c>
      <c r="L3193" s="444">
        <f t="shared" ca="1" si="144"/>
        <v>-69951527413.978088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-69951527413.978088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-291464697.55824202</v>
      </c>
      <c r="L3194" s="444">
        <f t="shared" ca="1" si="144"/>
        <v>-70242992111.536331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-70242992111.536331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-292679133.79806805</v>
      </c>
      <c r="L3195" s="444">
        <f t="shared" ca="1" si="144"/>
        <v>-70535671245.334396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-70535671245.334396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-293898630.18889332</v>
      </c>
      <c r="L3196" s="444">
        <f t="shared" ca="1" si="144"/>
        <v>-70829569875.523285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-70829569875.523285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-295123207.81468034</v>
      </c>
      <c r="L3197" s="444">
        <f t="shared" ca="1" si="144"/>
        <v>-71124693083.337967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-71124693083.337967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-296352887.84724152</v>
      </c>
      <c r="L3198" s="444">
        <f t="shared" ca="1" si="144"/>
        <v>-71421045971.185211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-71421045971.185211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-297587691.54660505</v>
      </c>
      <c r="L3199" s="444">
        <f t="shared" ca="1" si="144"/>
        <v>-71718633662.731812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-71718633662.731812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-298827640.26138252</v>
      </c>
      <c r="L3200" s="444">
        <f t="shared" ca="1" si="144"/>
        <v>-72017461302.993195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-72017461302.993195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-300072755.4291383</v>
      </c>
      <c r="L3201" s="444">
        <f t="shared" ca="1" si="144"/>
        <v>-72317534058.422333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-72317534058.422333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-301323058.5767597</v>
      </c>
      <c r="L3202" s="444">
        <f t="shared" ca="1" si="144"/>
        <v>-72618857116.9991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-72618857116.9991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-302578571.32082957</v>
      </c>
      <c r="L3203" s="444">
        <f t="shared" ca="1" si="144"/>
        <v>-72921435688.319931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-72921435688.319931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-303839315.36799973</v>
      </c>
      <c r="L3204" s="444">
        <f t="shared" ca="1" si="144"/>
        <v>-73225275003.687927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-73225275003.687927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-305105312.51536638</v>
      </c>
      <c r="L3205" s="444">
        <f t="shared" ca="1" si="144"/>
        <v>-73530380316.203293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-73530380316.203293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-306376584.65084708</v>
      </c>
      <c r="L3206" s="444">
        <f t="shared" ca="1" si="144"/>
        <v>-73836756900.854141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-73836756900.854141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-307653153.75355893</v>
      </c>
      <c r="L3207" s="444">
        <f t="shared" ca="1" si="144"/>
        <v>-74144410054.607697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-74144410054.607697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-308935041.89419872</v>
      </c>
      <c r="L3208" s="444">
        <f t="shared" ca="1" si="144"/>
        <v>-74453345096.501892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-74453345096.501892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-310222271.23542452</v>
      </c>
      <c r="L3209" s="444">
        <f t="shared" ca="1" si="144"/>
        <v>-74763567367.73732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-74763567367.73732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-311514864.03223884</v>
      </c>
      <c r="L3210" s="444">
        <f t="shared" ca="1" si="144"/>
        <v>-75075082231.769562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-75075082231.769562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-312812842.63237315</v>
      </c>
      <c r="L3211" s="444">
        <f t="shared" ca="1" si="144"/>
        <v>-75387895074.401932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-75387895074.401932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-314116229.47667474</v>
      </c>
      <c r="L3212" s="444">
        <f t="shared" ca="1" si="144"/>
        <v>-75702011303.878601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-75702011303.878601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-315425047.09949416</v>
      </c>
      <c r="L3213" s="444">
        <f t="shared" ca="1" si="144"/>
        <v>-76017436350.978088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-76017436350.978088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-316739318.12907535</v>
      </c>
      <c r="L3214" s="444">
        <f t="shared" ca="1" si="144"/>
        <v>-76334175669.107162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-76334175669.107162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-318059065.28794652</v>
      </c>
      <c r="L3215" s="444">
        <f t="shared" ca="1" si="144"/>
        <v>-76652234734.395111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-76652234734.395111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-319384311.39331293</v>
      </c>
      <c r="L3216" s="444">
        <f t="shared" ca="1" si="144"/>
        <v>-76971619045.788422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-76971619045.788422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-320715079.35745174</v>
      </c>
      <c r="L3217" s="444">
        <f t="shared" ca="1" si="144"/>
        <v>-77292334125.145874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-77292334125.145874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-322051392.18810779</v>
      </c>
      <c r="L3218" s="444">
        <f t="shared" ca="1" si="144"/>
        <v>-77614385517.333984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-77614385517.333984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-323393272.9888916</v>
      </c>
      <c r="L3219" s="444">
        <f t="shared" ca="1" si="144"/>
        <v>-77937778790.322876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-77937778790.322876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-324740744.95967865</v>
      </c>
      <c r="L3220" s="444">
        <f t="shared" ca="1" si="144"/>
        <v>-78262519535.282562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-78262519535.282562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-326093831.39701068</v>
      </c>
      <c r="L3221" s="444">
        <f t="shared" ca="1" si="144"/>
        <v>-78588613366.679565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-78588613366.679565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-327452555.69449818</v>
      </c>
      <c r="L3222" s="444">
        <f t="shared" ca="1" si="144"/>
        <v>-78916065922.374069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-78916065922.374069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-328816941.3432253</v>
      </c>
      <c r="L3223" s="444">
        <f t="shared" ca="1" si="144"/>
        <v>-79244882863.7173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-79244882863.7173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-330187011.93215543</v>
      </c>
      <c r="L3224" s="444">
        <f t="shared" ca="1" si="144"/>
        <v>-79575069875.64946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-79575069875.64946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-331562791.14853942</v>
      </c>
      <c r="L3225" s="444">
        <f t="shared" ca="1" si="144"/>
        <v>-79906632666.798004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-79906632666.798004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-332944302.77832502</v>
      </c>
      <c r="L3226" s="444">
        <f t="shared" ca="1" si="144"/>
        <v>-80239576969.576324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-80239576969.576324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-334331570.706568</v>
      </c>
      <c r="L3227" s="444">
        <f t="shared" ca="1" si="144"/>
        <v>-80573908540.282898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-80573908540.282898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-335724618.91784543</v>
      </c>
      <c r="L3228" s="444">
        <f t="shared" ca="1" si="144"/>
        <v>-80909633159.200745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-80909633159.200745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-337123471.49666977</v>
      </c>
      <c r="L3229" s="444">
        <f t="shared" ca="1" si="144"/>
        <v>-81246756630.697418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-81246756630.697418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-338528152.62790591</v>
      </c>
      <c r="L3230" s="444">
        <f t="shared" ca="1" si="144"/>
        <v>-81585284783.325317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-81585284783.325317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-339938686.59718883</v>
      </c>
      <c r="L3231" s="444">
        <f t="shared" ca="1" si="144"/>
        <v>-81925223469.922501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-81925223469.922501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-341355097.79134375</v>
      </c>
      <c r="L3232" s="444">
        <f t="shared" ca="1" si="144"/>
        <v>-82266578567.713852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-82266578567.713852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-342777410.69880772</v>
      </c>
      <c r="L3233" s="444">
        <f t="shared" ca="1" si="144"/>
        <v>-82609355978.412659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-82609355978.412659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-344205649.91005272</v>
      </c>
      <c r="L3234" s="444">
        <f t="shared" ca="1" si="144"/>
        <v>-82953561628.322708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-82953561628.322708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-345639840.1180113</v>
      </c>
      <c r="L3235" s="444">
        <f t="shared" ca="1" si="144"/>
        <v>-83299201468.44072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-83299201468.44072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-347080006.11850297</v>
      </c>
      <c r="L3236" s="444">
        <f t="shared" ca="1" si="144"/>
        <v>-83646281474.559219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-83646281474.559219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-348526172.8106634</v>
      </c>
      <c r="L3237" s="444">
        <f t="shared" ca="1" si="144"/>
        <v>-83994807647.369888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-83994807647.369888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-349978365.19737452</v>
      </c>
      <c r="L3238" s="444">
        <f t="shared" ca="1" si="144"/>
        <v>-84344786012.567261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-84344786012.567261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-351436608.38569689</v>
      </c>
      <c r="L3239" s="444">
        <f t="shared" ca="1" si="144"/>
        <v>-84696222620.952957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-84696222620.952957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-352900927.587304</v>
      </c>
      <c r="L3240" s="444">
        <f t="shared" ca="1" si="144"/>
        <v>-85049123548.540268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-85049123548.540268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-354371348.11891776</v>
      </c>
      <c r="L3241" s="444">
        <f t="shared" ca="1" si="144"/>
        <v>-85403494896.65918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-85403494896.65918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-355847895.40274656</v>
      </c>
      <c r="L3242" s="444">
        <f t="shared" ca="1" si="144"/>
        <v>-85759342792.06192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-85759342792.06192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-357330594.96692467</v>
      </c>
      <c r="L3243" s="444">
        <f t="shared" ca="1" si="144"/>
        <v>-86116673387.028839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-86116673387.028839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-358819472.44595349</v>
      </c>
      <c r="L3244" s="444">
        <f t="shared" ca="1" si="144"/>
        <v>-86475492859.474792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-86475492859.474792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-360314553.58114499</v>
      </c>
      <c r="L3245" s="444">
        <f t="shared" ca="1" si="144"/>
        <v>-86835807413.055939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-86835807413.055939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-361815864.22106642</v>
      </c>
      <c r="L3246" s="444">
        <f t="shared" ca="1" si="144"/>
        <v>-87197623277.277008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-87197623277.277008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-363323430.32198751</v>
      </c>
      <c r="L3247" s="444">
        <f t="shared" ca="1" si="144"/>
        <v>-87560946707.598999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-87560946707.598999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-364837277.94832915</v>
      </c>
      <c r="L3248" s="444">
        <f t="shared" ca="1" si="144"/>
        <v>-87925783985.547333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-87925783985.547333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-366357433.27311391</v>
      </c>
      <c r="L3249" s="444">
        <f t="shared" ca="1" si="144"/>
        <v>-88292141418.82045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-88292141418.82045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-367883922.57841855</v>
      </c>
      <c r="L3250" s="444">
        <f t="shared" ca="1" si="144"/>
        <v>-88660025341.398865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-88660025341.398865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-369416772.25582862</v>
      </c>
      <c r="L3251" s="444">
        <f t="shared" ca="1" si="144"/>
        <v>-89029442113.654694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-89029442113.654694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-370956008.80689454</v>
      </c>
      <c r="L3252" s="444">
        <f t="shared" ca="1" si="144"/>
        <v>-89400398122.461594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-89400398122.461594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-372501658.84358996</v>
      </c>
      <c r="L3253" s="444">
        <f t="shared" ca="1" si="144"/>
        <v>-89772899781.305191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-89772899781.305191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-374053749.08877164</v>
      </c>
      <c r="L3254" s="444">
        <f t="shared" ca="1" si="144"/>
        <v>-90146953530.393967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-90146953530.393967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-375612306.37664151</v>
      </c>
      <c r="L3255" s="444">
        <f t="shared" ca="1" si="144"/>
        <v>-90522565836.770615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-90522565836.770615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-377177357.65321088</v>
      </c>
      <c r="L3256" s="444">
        <f t="shared" ca="1" si="144"/>
        <v>-90899743194.423828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-90899743194.423828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-378748929.97676593</v>
      </c>
      <c r="L3257" s="444">
        <f t="shared" ca="1" si="144"/>
        <v>-91278492124.400589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-91278492124.400589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-380327050.51833576</v>
      </c>
      <c r="L3258" s="444">
        <f t="shared" ca="1" si="144"/>
        <v>-91658819174.91893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-91658819174.91893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-381911746.56216222</v>
      </c>
      <c r="L3259" s="444">
        <f t="shared" ca="1" si="144"/>
        <v>-92040730921.481094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-92040730921.481094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-383503045.50617123</v>
      </c>
      <c r="L3260" s="444">
        <f t="shared" ca="1" si="144"/>
        <v>-92424233966.987259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-92424233966.987259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-385100974.8624469</v>
      </c>
      <c r="L3261" s="444">
        <f t="shared" ca="1" si="144"/>
        <v>-92809334941.849701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-92809334941.849701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-386705562.25770706</v>
      </c>
      <c r="L3262" s="444">
        <f t="shared" ca="1" si="144"/>
        <v>-93196040504.107407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-93196040504.107407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-388316835.43378085</v>
      </c>
      <c r="L3263" s="444">
        <f t="shared" ca="1" si="144"/>
        <v>-93584357339.541183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-93584357339.541183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-389934822.24808824</v>
      </c>
      <c r="L3264" s="444">
        <f t="shared" ca="1" si="144"/>
        <v>-93974292161.789276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-93974292161.789276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-391559550.67412198</v>
      </c>
      <c r="L3265" s="444">
        <f t="shared" ca="1" si="144"/>
        <v>-94365851712.463394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-94365851712.463394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-393191048.80193079</v>
      </c>
      <c r="L3266" s="444">
        <f t="shared" ca="1" si="144"/>
        <v>-94759042761.26532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-94759042761.26532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-394829344.83860552</v>
      </c>
      <c r="L3267" s="444">
        <f t="shared" ca="1" si="144"/>
        <v>-95153872106.103928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-95153872106.103928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-396474467.10876638</v>
      </c>
      <c r="L3268" s="444">
        <f t="shared" ca="1" si="144"/>
        <v>-95550346573.212692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-95550346573.212692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-398126444.05505288</v>
      </c>
      <c r="L3269" s="444">
        <f t="shared" ca="1" si="144"/>
        <v>-95948473017.267746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-95948473017.267746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-399785304.23861563</v>
      </c>
      <c r="L3270" s="444">
        <f t="shared" ca="1" si="144"/>
        <v>-96348258321.506363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-96348258321.506363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-401451076.33960986</v>
      </c>
      <c r="L3271" s="444">
        <f t="shared" ca="1" si="144"/>
        <v>-96749709397.845978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-96749709397.845978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-403123789.1576916</v>
      </c>
      <c r="L3272" s="444">
        <f t="shared" ca="1" si="144"/>
        <v>-97152833187.003662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-97152833187.003662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-404803471.61251527</v>
      </c>
      <c r="L3273" s="444">
        <f t="shared" ca="1" si="144"/>
        <v>-97557636658.61618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-97557636658.61618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-406490152.74423409</v>
      </c>
      <c r="L3274" s="444">
        <f t="shared" ca="1" si="144"/>
        <v>-97964126811.360413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-97964126811.360413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-408183861.71400172</v>
      </c>
      <c r="L3275" s="444">
        <f t="shared" ca="1" si="144"/>
        <v>-98372310673.074417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-98372310673.074417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-409884627.80447674</v>
      </c>
      <c r="L3276" s="444">
        <f t="shared" ca="1" si="144"/>
        <v>-98782195300.878891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-98782195300.878891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-411592480.42032874</v>
      </c>
      <c r="L3277" s="444">
        <f t="shared" ca="1" si="144"/>
        <v>-99193787781.299225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-99193787781.299225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-413307449.08874679</v>
      </c>
      <c r="L3278" s="444">
        <f t="shared" ca="1" si="144"/>
        <v>-99607095230.38797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-99607095230.38797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-415029563.45994985</v>
      </c>
      <c r="L3279" s="444">
        <f t="shared" ca="1" si="144"/>
        <v>-100022124793.84792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-100022124793.84792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-416758853.30769962</v>
      </c>
      <c r="L3280" s="444">
        <f t="shared" ca="1" si="144"/>
        <v>-100438883647.15561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-100438883647.15561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-418495348.52981502</v>
      </c>
      <c r="L3281" s="444">
        <f t="shared" ca="1" si="144"/>
        <v>-100857378995.68542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-100857378995.68542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-420239079.14868927</v>
      </c>
      <c r="L3282" s="444">
        <f t="shared" ca="1" si="144"/>
        <v>-101277618074.83411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-101277618074.83411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-421990075.31180876</v>
      </c>
      <c r="L3283" s="444">
        <f t="shared" ca="1" si="144"/>
        <v>-101699608150.14592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-101699608150.14592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-423748367.29227465</v>
      </c>
      <c r="L3284" s="444">
        <f t="shared" ca="1" si="144"/>
        <v>-102123356517.4382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-102123356517.4382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-425513985.48932582</v>
      </c>
      <c r="L3285" s="444">
        <f t="shared" ca="1" si="144"/>
        <v>-102548870502.92752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-102548870502.92752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-427286960.42886466</v>
      </c>
      <c r="L3286" s="444">
        <f t="shared" ca="1" si="144"/>
        <v>-102976157463.35638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-102976157463.35638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-429067322.76398492</v>
      </c>
      <c r="L3287" s="444">
        <f t="shared" ca="1" si="144"/>
        <v>-103405224786.12038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-103405224786.12038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-430855103.27550155</v>
      </c>
      <c r="L3288" s="444">
        <f t="shared" ca="1" si="144"/>
        <v>-103836079889.39587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-103836079889.39587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-432650332.87248278</v>
      </c>
      <c r="L3289" s="444">
        <f t="shared" ca="1" si="144"/>
        <v>-104268730222.26836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-104268730222.26836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-434453042.59278482</v>
      </c>
      <c r="L3290" s="444">
        <f t="shared" ca="1" si="144"/>
        <v>-104703183264.86115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-104703183264.86115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-436263263.6035881</v>
      </c>
      <c r="L3291" s="444">
        <f t="shared" ca="1" si="144"/>
        <v>-105139446528.46474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-105139446528.46474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-438081027.20193642</v>
      </c>
      <c r="L3292" s="444">
        <f t="shared" ca="1" si="144"/>
        <v>-105577527555.66667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-105577527555.66667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-439906364.81527781</v>
      </c>
      <c r="L3293" s="444">
        <f t="shared" ca="1" si="144"/>
        <v>-106017433920.48195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-106017433920.48195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-441739308.00200814</v>
      </c>
      <c r="L3294" s="444">
        <f t="shared" ca="1" si="144"/>
        <v>-106459173228.48396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-106459173228.48396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-443579888.45201653</v>
      </c>
      <c r="L3295" s="444">
        <f t="shared" ca="1" si="144"/>
        <v>-106902753116.93597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-106902753116.93597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-445428137.98723322</v>
      </c>
      <c r="L3296" s="444">
        <f t="shared" ca="1" si="144"/>
        <v>-107348181254.9232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-107348181254.9232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-447284088.56217998</v>
      </c>
      <c r="L3297" s="444">
        <f t="shared" ca="1" si="144"/>
        <v>-107795465343.48538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-107795465343.48538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-449147772.26452249</v>
      </c>
      <c r="L3298" s="444">
        <f t="shared" ca="1" si="144"/>
        <v>-108244613115.74991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-108244613115.74991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-451019221.31562454</v>
      </c>
      <c r="L3299" s="444">
        <f t="shared" ca="1" si="144"/>
        <v>-108695632337.06554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-108695632337.06554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-452898468.07110637</v>
      </c>
      <c r="L3300" s="444">
        <f t="shared" ca="1" si="144"/>
        <v>-109148530805.13664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-109148530805.13664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-454785545.02140266</v>
      </c>
      <c r="L3301" s="444">
        <f t="shared" ca="1" si="144"/>
        <v>-109603316350.15805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-109603316350.15805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-456680484.79232526</v>
      </c>
      <c r="L3302" s="444">
        <f t="shared" ca="1" si="144"/>
        <v>-110059996834.95038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-110059996834.95038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-458583320.14562649</v>
      </c>
      <c r="L3303" s="444">
        <f t="shared" ca="1" si="144"/>
        <v>-110518580155.09601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-110518580155.09601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-460494083.97956669</v>
      </c>
      <c r="L3304" s="444">
        <f t="shared" ca="1" si="144"/>
        <v>-110979074239.07558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-110979074239.07558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-462412809.32948154</v>
      </c>
      <c r="L3305" s="444">
        <f t="shared" ca="1" si="144"/>
        <v>-111441487048.40506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-111441487048.40506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-464339529.36835438</v>
      </c>
      <c r="L3306" s="444">
        <f t="shared" ca="1" si="144"/>
        <v>-111905826577.77341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-111905826577.77341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-466274277.40738922</v>
      </c>
      <c r="L3307" s="444">
        <f t="shared" ca="1" si="144"/>
        <v>-112372100855.1808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-112372100855.1808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-468217086.89658672</v>
      </c>
      <c r="L3308" s="444">
        <f t="shared" ca="1" si="144"/>
        <v>-112840317942.07739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-112840317942.07739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-470167991.42532247</v>
      </c>
      <c r="L3309" s="444">
        <f t="shared" ca="1" si="144"/>
        <v>-113310485933.50272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-113310485933.50272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-472127024.72292799</v>
      </c>
      <c r="L3310" s="444">
        <f t="shared" ca="1" si="144"/>
        <v>-113782612958.22565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-113782612958.22565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-474094220.65927356</v>
      </c>
      <c r="L3311" s="444">
        <f t="shared" ca="1" si="144"/>
        <v>-114256707178.88492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-114256707178.88492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-476069613.24535376</v>
      </c>
      <c r="L3312" s="444">
        <f t="shared" ca="1" si="144"/>
        <v>-114732776792.13028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-114732776792.13028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-478053236.63387614</v>
      </c>
      <c r="L3313" s="444">
        <f t="shared" ca="1" si="144"/>
        <v>-115210830028.76416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-115210830028.76416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-480045125.1198507</v>
      </c>
      <c r="L3314" s="444">
        <f t="shared" ca="1" si="144"/>
        <v>-115690875153.88402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-115690875153.88402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-482045313.14118338</v>
      </c>
      <c r="L3315" s="444">
        <f t="shared" ca="1" si="144"/>
        <v>-116172920467.02521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-116172920467.02521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-484053835.27927166</v>
      </c>
      <c r="L3316" s="444">
        <f t="shared" ca="1" si="144"/>
        <v>-116656974302.30447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-116656974302.30447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-486070726.25960195</v>
      </c>
      <c r="L3317" s="444">
        <f t="shared" ca="1" si="144"/>
        <v>-117143045028.56407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-117143045028.56407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-488096020.95235032</v>
      </c>
      <c r="L3318" s="444">
        <f t="shared" ca="1" si="144"/>
        <v>-117631141049.51642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-117631141049.51642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-490129754.37298501</v>
      </c>
      <c r="L3319" s="444">
        <f t="shared" ca="1" si="144"/>
        <v>-118121270803.8894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-118121270803.8894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-492171961.68287253</v>
      </c>
      <c r="L3320" s="444">
        <f t="shared" ca="1" si="144"/>
        <v>-118613442765.57228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-118613442765.57228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-494222678.18988454</v>
      </c>
      <c r="L3321" s="444">
        <f t="shared" ca="1" si="144"/>
        <v>-119107665443.76216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-119107665443.76216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-496281939.34900898</v>
      </c>
      <c r="L3322" s="444">
        <f t="shared" ca="1" si="144"/>
        <v>-119603947383.11118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-119603947383.11118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-498349780.76296324</v>
      </c>
      <c r="L3323" s="444">
        <f t="shared" ref="L3323:L3577" ca="1" si="149">I3323-J3323+K3323</f>
        <v>-120102297163.87415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-120102297163.87415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-500426238.18280894</v>
      </c>
      <c r="L3324" s="444">
        <f t="shared" ca="1" si="149"/>
        <v>-120602723402.05696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-120602723402.05696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-502511347.50857067</v>
      </c>
      <c r="L3325" s="444">
        <f t="shared" ca="1" si="149"/>
        <v>-121105234749.56554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-121105234749.56554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-504605144.78985637</v>
      </c>
      <c r="L3326" s="444">
        <f t="shared" ca="1" si="149"/>
        <v>-121609839894.35539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-121609839894.35539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-506707666.22648078</v>
      </c>
      <c r="L3327" s="444">
        <f t="shared" ca="1" si="149"/>
        <v>-122116547560.58188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-122116547560.58188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-508818948.16909111</v>
      </c>
      <c r="L3328" s="444">
        <f t="shared" ca="1" si="149"/>
        <v>-122625366508.75098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-122625366508.75098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-510939027.11979574</v>
      </c>
      <c r="L3329" s="444">
        <f t="shared" ca="1" si="149"/>
        <v>-123136305535.87077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-123136305535.87077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-513067939.73279488</v>
      </c>
      <c r="L3330" s="444">
        <f t="shared" ca="1" si="149"/>
        <v>-123649373475.60356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-123649373475.60356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-515205722.81501484</v>
      </c>
      <c r="L3331" s="444">
        <f t="shared" ca="1" si="149"/>
        <v>-124164579198.41858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-124164579198.41858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-517352413.32674402</v>
      </c>
      <c r="L3332" s="444">
        <f t="shared" ca="1" si="149"/>
        <v>-124681931611.74532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-124681931611.74532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-519508048.38227212</v>
      </c>
      <c r="L3333" s="444">
        <f t="shared" ca="1" si="149"/>
        <v>-125201439660.12759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-125201439660.12759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-521672665.25053155</v>
      </c>
      <c r="L3334" s="444">
        <f t="shared" ca="1" si="149"/>
        <v>-125723112325.37813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-125723112325.37813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-523846301.35574228</v>
      </c>
      <c r="L3335" s="444">
        <f t="shared" ca="1" si="149"/>
        <v>-126246958626.73387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-126246958626.73387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-526028994.27805787</v>
      </c>
      <c r="L3336" s="444">
        <f t="shared" ca="1" si="149"/>
        <v>-126772987621.01193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-126772987621.01193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-528220781.75421637</v>
      </c>
      <c r="L3337" s="444">
        <f t="shared" ca="1" si="149"/>
        <v>-127301208402.76614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-127301208402.76614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-530421701.6781922</v>
      </c>
      <c r="L3338" s="444">
        <f t="shared" ca="1" si="149"/>
        <v>-127831630104.44434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-127831630104.44434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-532631792.1018514</v>
      </c>
      <c r="L3339" s="444">
        <f t="shared" ca="1" si="149"/>
        <v>-128364261896.54619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-128364261896.54619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-534851091.23560911</v>
      </c>
      <c r="L3340" s="444">
        <f t="shared" ca="1" si="149"/>
        <v>-128899112987.7818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-128899112987.7818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-537079637.44909084</v>
      </c>
      <c r="L3341" s="444">
        <f t="shared" ca="1" si="149"/>
        <v>-129436192625.2309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-129436192625.2309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-539317469.27179539</v>
      </c>
      <c r="L3342" s="444">
        <f t="shared" ca="1" si="149"/>
        <v>-129975510094.50269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-129975510094.50269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-541564625.39376116</v>
      </c>
      <c r="L3343" s="444">
        <f t="shared" ca="1" si="149"/>
        <v>-130517074719.89645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-130517074719.89645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-543821144.66623521</v>
      </c>
      <c r="L3344" s="444">
        <f t="shared" ca="1" si="149"/>
        <v>-131060895864.56268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-131060895864.56268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-546087066.10234451</v>
      </c>
      <c r="L3345" s="444">
        <f t="shared" ca="1" si="149"/>
        <v>-131606982930.66502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-131606982930.66502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-548362428.87777102</v>
      </c>
      <c r="L3346" s="444">
        <f t="shared" ca="1" si="149"/>
        <v>-132155345359.5428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-132155345359.5428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-550647272.33142829</v>
      </c>
      <c r="L3347" s="444">
        <f t="shared" ca="1" si="149"/>
        <v>-132705992631.87422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-132705992631.87422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-552941635.96614254</v>
      </c>
      <c r="L3348" s="444">
        <f t="shared" ca="1" si="149"/>
        <v>-133258934267.84036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-133258934267.84036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-555245559.44933486</v>
      </c>
      <c r="L3349" s="444">
        <f t="shared" ca="1" si="149"/>
        <v>-133814179827.2897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-133814179827.2897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-557559082.61370707</v>
      </c>
      <c r="L3350" s="444">
        <f t="shared" ca="1" si="149"/>
        <v>-134371738909.90341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-134371738909.90341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-559882245.45793092</v>
      </c>
      <c r="L3351" s="444">
        <f t="shared" ca="1" si="149"/>
        <v>-134931621155.36134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-134931621155.36134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-562215088.14733899</v>
      </c>
      <c r="L3352" s="444">
        <f t="shared" ca="1" si="149"/>
        <v>-135493836243.50868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-135493836243.50868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-564557651.01461947</v>
      </c>
      <c r="L3353" s="444">
        <f t="shared" ca="1" si="149"/>
        <v>-136058393894.5233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-136058393894.5233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-566909974.56051385</v>
      </c>
      <c r="L3354" s="444">
        <f t="shared" ca="1" si="149"/>
        <v>-136625303869.08382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-136625303869.08382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-569272099.45451581</v>
      </c>
      <c r="L3355" s="444">
        <f t="shared" ca="1" si="149"/>
        <v>-137194575968.53833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-137194575968.53833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-571644066.53557634</v>
      </c>
      <c r="L3356" s="444">
        <f t="shared" ca="1" si="149"/>
        <v>-137766220035.07391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-137766220035.07391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-574025916.81280792</v>
      </c>
      <c r="L3357" s="444">
        <f t="shared" ca="1" si="149"/>
        <v>-138340245951.88672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-138340245951.88672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-576417691.46619463</v>
      </c>
      <c r="L3358" s="444">
        <f t="shared" ca="1" si="149"/>
        <v>-138916663643.35291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-138916663643.35291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-578819431.84730375</v>
      </c>
      <c r="L3359" s="444">
        <f t="shared" ca="1" si="149"/>
        <v>-139495483075.2002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-139495483075.2002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-581231179.48000085</v>
      </c>
      <c r="L3360" s="444">
        <f t="shared" ca="1" si="149"/>
        <v>-140076714254.68021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-140076714254.68021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-583652976.06116748</v>
      </c>
      <c r="L3361" s="444">
        <f t="shared" ca="1" si="149"/>
        <v>-140660367230.74136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-140660367230.74136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-586084863.46142232</v>
      </c>
      <c r="L3362" s="444">
        <f t="shared" ca="1" si="149"/>
        <v>-141246452094.20279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-141246452094.20279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-588526883.72584498</v>
      </c>
      <c r="L3363" s="444">
        <f t="shared" ca="1" si="149"/>
        <v>-141834978977.92862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-141834978977.92862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-590979079.07470262</v>
      </c>
      <c r="L3364" s="444">
        <f t="shared" ca="1" si="149"/>
        <v>-142425958057.00333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-142425958057.00333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-593441491.90418053</v>
      </c>
      <c r="L3365" s="444">
        <f t="shared" ca="1" si="149"/>
        <v>-143019399548.9075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-143019399548.9075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-595914164.78711462</v>
      </c>
      <c r="L3366" s="444">
        <f t="shared" ca="1" si="149"/>
        <v>-143615313713.69461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-143615313713.69461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-598397140.47372758</v>
      </c>
      <c r="L3367" s="444">
        <f t="shared" ca="1" si="149"/>
        <v>-144213710854.16833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-144213710854.16833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-600890461.89236808</v>
      </c>
      <c r="L3368" s="444">
        <f t="shared" ca="1" si="149"/>
        <v>-144814601316.0607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-144814601316.0607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-603394172.15025294</v>
      </c>
      <c r="L3369" s="444">
        <f t="shared" ca="1" si="149"/>
        <v>-145417995488.21094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-145417995488.21094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-605908314.53421223</v>
      </c>
      <c r="L3370" s="444">
        <f t="shared" ca="1" si="149"/>
        <v>-146023903802.74515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-146023903802.74515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-608432932.51143813</v>
      </c>
      <c r="L3371" s="444">
        <f t="shared" ca="1" si="149"/>
        <v>-146632336735.25659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-146632336735.25659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-610968069.73023582</v>
      </c>
      <c r="L3372" s="444">
        <f t="shared" ca="1" si="149"/>
        <v>-147243304804.98682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-147243304804.98682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-613513770.02077842</v>
      </c>
      <c r="L3373" s="444">
        <f t="shared" ca="1" si="149"/>
        <v>-147856818575.0076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-147856818575.0076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-616070077.39586496</v>
      </c>
      <c r="L3374" s="444">
        <f t="shared" ca="1" si="149"/>
        <v>-148472888652.40347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-148472888652.40347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-618637036.05168116</v>
      </c>
      <c r="L3375" s="444">
        <f t="shared" ca="1" si="149"/>
        <v>-149091525688.45514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-149091525688.45514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-621214690.36856306</v>
      </c>
      <c r="L3376" s="444">
        <f t="shared" ca="1" si="149"/>
        <v>-149712740378.8237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-149712740378.8237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-623803084.91176546</v>
      </c>
      <c r="L3377" s="444">
        <f t="shared" ca="1" si="149"/>
        <v>-150336543463.73547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-150336543463.73547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-626402264.43223119</v>
      </c>
      <c r="L3378" s="444">
        <f t="shared" ca="1" si="149"/>
        <v>-150962945728.16769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-150962945728.16769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-629012273.86736536</v>
      </c>
      <c r="L3379" s="444">
        <f t="shared" ca="1" si="149"/>
        <v>-151591958002.03506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-151591958002.03506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-631633158.34181273</v>
      </c>
      <c r="L3380" s="444">
        <f t="shared" ca="1" si="149"/>
        <v>-152223591160.37689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-152223591160.37689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-634264963.16823709</v>
      </c>
      <c r="L3381" s="444">
        <f t="shared" ca="1" si="149"/>
        <v>-152857856123.54514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-152857856123.54514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-636907733.84810472</v>
      </c>
      <c r="L3382" s="444">
        <f t="shared" ca="1" si="149"/>
        <v>-153494763857.39325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-153494763857.39325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-639561516.07247186</v>
      </c>
      <c r="L3383" s="444">
        <f t="shared" ca="1" si="149"/>
        <v>-154134325373.46573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-154134325373.46573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-642226355.72277391</v>
      </c>
      <c r="L3384" s="444">
        <f t="shared" ca="1" si="149"/>
        <v>-154776551729.18851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-154776551729.18851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-644902298.87161875</v>
      </c>
      <c r="L3385" s="444">
        <f t="shared" ca="1" si="149"/>
        <v>-155421454028.06012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-155421454028.06012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-647589391.78358388</v>
      </c>
      <c r="L3386" s="444">
        <f t="shared" ca="1" si="149"/>
        <v>-156069043419.84369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-156069043419.84369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-650287680.91601539</v>
      </c>
      <c r="L3387" s="444">
        <f t="shared" ca="1" si="149"/>
        <v>-156719331100.7597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-156719331100.7597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-652997212.91983211</v>
      </c>
      <c r="L3388" s="444">
        <f t="shared" ca="1" si="149"/>
        <v>-157372328313.67953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-157372328313.67953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-655718034.64033139</v>
      </c>
      <c r="L3389" s="444">
        <f t="shared" ca="1" si="149"/>
        <v>-158028046348.31985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-158028046348.31985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-658450193.11799943</v>
      </c>
      <c r="L3390" s="444">
        <f t="shared" ca="1" si="149"/>
        <v>-158686496541.43787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-158686496541.43787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-661193735.58932447</v>
      </c>
      <c r="L3391" s="444">
        <f t="shared" ca="1" si="149"/>
        <v>-159347690277.02719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-159347690277.02719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-663948709.48761332</v>
      </c>
      <c r="L3392" s="444">
        <f t="shared" ca="1" si="149"/>
        <v>-160011638986.5148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-160011638986.5148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-666715162.44381166</v>
      </c>
      <c r="L3393" s="444">
        <f t="shared" ca="1" si="149"/>
        <v>-160678354148.95862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-160678354148.95862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-669493142.28732753</v>
      </c>
      <c r="L3394" s="444">
        <f t="shared" ca="1" si="149"/>
        <v>-161347847291.24594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-161347847291.24594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-672282697.04685807</v>
      </c>
      <c r="L3395" s="444">
        <f t="shared" ca="1" si="149"/>
        <v>-162020129988.29279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-162020129988.29279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-675083874.95121992</v>
      </c>
      <c r="L3396" s="444">
        <f t="shared" ca="1" si="149"/>
        <v>-162695213863.24402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-162695213863.24402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-677896724.43018341</v>
      </c>
      <c r="L3397" s="444">
        <f t="shared" ca="1" si="149"/>
        <v>-163373110587.67419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-163373110587.67419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-680721294.11530912</v>
      </c>
      <c r="L3398" s="444">
        <f t="shared" ca="1" si="149"/>
        <v>-164053831881.78949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-164053831881.78949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-683557632.84078956</v>
      </c>
      <c r="L3399" s="444">
        <f t="shared" ca="1" si="149"/>
        <v>-164737389514.63028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-164737389514.63028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-686405789.64429283</v>
      </c>
      <c r="L3400" s="444">
        <f t="shared" ca="1" si="149"/>
        <v>-165423795304.27457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-165423795304.27457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-689265813.7678107</v>
      </c>
      <c r="L3401" s="444">
        <f t="shared" ca="1" si="149"/>
        <v>-166113061118.04239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-166113061118.04239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-692137754.65850997</v>
      </c>
      <c r="L3402" s="444">
        <f t="shared" ca="1" si="149"/>
        <v>-166805198872.7009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-166805198872.7009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-695021661.96958709</v>
      </c>
      <c r="L3403" s="444">
        <f t="shared" ca="1" si="149"/>
        <v>-167500220534.67047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-167500220534.67047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-697917585.56112695</v>
      </c>
      <c r="L3404" s="444">
        <f t="shared" ca="1" si="149"/>
        <v>-168198138120.2316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-168198138120.2316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-700825575.500965</v>
      </c>
      <c r="L3405" s="444">
        <f t="shared" ca="1" si="149"/>
        <v>-168898963695.73257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-168898963695.73257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-703745682.06555235</v>
      </c>
      <c r="L3406" s="444">
        <f t="shared" ca="1" si="149"/>
        <v>-169602709377.79813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-169602709377.79813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-706677955.74082553</v>
      </c>
      <c r="L3407" s="444">
        <f t="shared" ca="1" si="149"/>
        <v>-170309387333.53894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-170309387333.53894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-709622447.22307897</v>
      </c>
      <c r="L3408" s="444">
        <f t="shared" ca="1" si="149"/>
        <v>-171019009780.76202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-171019009780.76202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-712579207.41984177</v>
      </c>
      <c r="L3409" s="444">
        <f t="shared" ca="1" si="149"/>
        <v>-171731588988.18185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-171731588988.18185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-715548287.45075774</v>
      </c>
      <c r="L3410" s="444">
        <f t="shared" ca="1" si="149"/>
        <v>-172447137275.6326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-172447137275.6326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-718529738.64846921</v>
      </c>
      <c r="L3411" s="444">
        <f t="shared" ca="1" si="149"/>
        <v>-173165667014.28107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-173165667014.28107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-721523612.55950439</v>
      </c>
      <c r="L3412" s="444">
        <f t="shared" ca="1" si="149"/>
        <v>-173887190626.84058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-173887190626.84058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-724529960.94516909</v>
      </c>
      <c r="L3413" s="444">
        <f t="shared" ca="1" si="149"/>
        <v>-174611720587.78574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-174611720587.78574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-727548835.78244054</v>
      </c>
      <c r="L3414" s="444">
        <f t="shared" ca="1" si="149"/>
        <v>-175339269423.56818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-175339269423.56818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-730580289.26486742</v>
      </c>
      <c r="L3415" s="444">
        <f t="shared" ca="1" si="149"/>
        <v>-176069849712.83304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-176069849712.83304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-733624373.80347097</v>
      </c>
      <c r="L3416" s="444">
        <f t="shared" ca="1" si="149"/>
        <v>-176803474086.63651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-176803474086.63651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-736681142.02765214</v>
      </c>
      <c r="L3417" s="444">
        <f t="shared" ca="1" si="149"/>
        <v>-177540155228.66415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-177540155228.66415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-739750646.78610063</v>
      </c>
      <c r="L3418" s="444">
        <f t="shared" ca="1" si="149"/>
        <v>-178279905875.45026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-178279905875.45026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-742832941.14770937</v>
      </c>
      <c r="L3419" s="444">
        <f t="shared" ca="1" si="149"/>
        <v>-179022738816.59796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-179022738816.59796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-745928078.40249145</v>
      </c>
      <c r="L3420" s="444">
        <f t="shared" ca="1" si="149"/>
        <v>-179768666895.00046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-179768666895.00046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-749036112.06250191</v>
      </c>
      <c r="L3421" s="444">
        <f t="shared" ca="1" si="149"/>
        <v>-180517703007.06296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-180517703007.06296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-752157095.86276233</v>
      </c>
      <c r="L3422" s="444">
        <f t="shared" ca="1" si="149"/>
        <v>-181269860102.92572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-181269860102.92572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-755291083.76219046</v>
      </c>
      <c r="L3423" s="444">
        <f t="shared" ca="1" si="149"/>
        <v>-182025151186.6879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-182025151186.6879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-758438129.94453287</v>
      </c>
      <c r="L3424" s="444">
        <f t="shared" ca="1" si="149"/>
        <v>-182783589316.63242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-182783589316.63242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-761598288.81930172</v>
      </c>
      <c r="L3425" s="444">
        <f t="shared" ca="1" si="149"/>
        <v>-183545187605.45172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-183545187605.45172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-764771615.02271545</v>
      </c>
      <c r="L3426" s="444">
        <f t="shared" ca="1" si="149"/>
        <v>-184309959220.47443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-184309959220.47443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-767958163.41864347</v>
      </c>
      <c r="L3427" s="444">
        <f t="shared" ca="1" si="149"/>
        <v>-185077917383.89307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-185077917383.89307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-771157989.09955442</v>
      </c>
      <c r="L3428" s="444">
        <f t="shared" ca="1" si="149"/>
        <v>-185849075372.99261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-185849075372.99261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-774371147.38746917</v>
      </c>
      <c r="L3429" s="444">
        <f t="shared" ca="1" si="149"/>
        <v>-186623446520.3801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-186623446520.3801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-777597693.83491707</v>
      </c>
      <c r="L3430" s="444">
        <f t="shared" ca="1" si="149"/>
        <v>-187401044214.21503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-187401044214.21503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-780837684.22589588</v>
      </c>
      <c r="L3431" s="444">
        <f t="shared" ca="1" si="149"/>
        <v>-188181881898.44092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-188181881898.44092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-784091174.57683718</v>
      </c>
      <c r="L3432" s="444">
        <f t="shared" ca="1" si="149"/>
        <v>-188965973073.01776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-188965973073.01776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-787358221.13757396</v>
      </c>
      <c r="L3433" s="444">
        <f t="shared" ca="1" si="149"/>
        <v>-189753331294.15533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-189753331294.15533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-790638880.39231384</v>
      </c>
      <c r="L3434" s="444">
        <f t="shared" ca="1" si="149"/>
        <v>-190543970174.54764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-190543970174.54764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-793933209.06061518</v>
      </c>
      <c r="L3435" s="444">
        <f t="shared" ca="1" si="149"/>
        <v>-191337903383.60825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-191337903383.60825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-797241264.09836769</v>
      </c>
      <c r="L3436" s="444">
        <f t="shared" ca="1" si="149"/>
        <v>-192135144647.7066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-192135144647.7066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-800563102.69877756</v>
      </c>
      <c r="L3437" s="444">
        <f t="shared" ca="1" si="149"/>
        <v>-192935707750.4054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-192935707750.4054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-803898782.29335582</v>
      </c>
      <c r="L3438" s="444">
        <f t="shared" ca="1" si="149"/>
        <v>-193739606532.69876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-193739606532.69876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-807248360.55291152</v>
      </c>
      <c r="L3439" s="444">
        <f t="shared" ca="1" si="149"/>
        <v>-194546854893.25168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-194546854893.25168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-810611895.38854861</v>
      </c>
      <c r="L3440" s="444">
        <f t="shared" ca="1" si="149"/>
        <v>-195357466788.64023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-195357466788.64023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-813989444.95266759</v>
      </c>
      <c r="L3441" s="444">
        <f t="shared" ca="1" si="149"/>
        <v>-196171456233.5929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-196171456233.5929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-817381067.63997042</v>
      </c>
      <c r="L3442" s="444">
        <f t="shared" ca="1" si="149"/>
        <v>-196988837301.23288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-196988837301.23288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-820786822.08847034</v>
      </c>
      <c r="L3443" s="444">
        <f t="shared" ca="1" si="149"/>
        <v>-197809624123.32135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-197809624123.32135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-824206767.18050563</v>
      </c>
      <c r="L3444" s="444">
        <f t="shared" ca="1" si="149"/>
        <v>-198633830890.50186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-198633830890.50186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-827640962.0437578</v>
      </c>
      <c r="L3445" s="444">
        <f t="shared" ca="1" si="149"/>
        <v>-199461471852.54562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-199461471852.54562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-831089466.05227339</v>
      </c>
      <c r="L3446" s="444">
        <f t="shared" ca="1" si="149"/>
        <v>-200292561318.5979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-200292561318.5979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-834552338.82749128</v>
      </c>
      <c r="L3447" s="444">
        <f t="shared" ca="1" si="149"/>
        <v>-201127113657.42538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-201127113657.42538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-838029640.23927248</v>
      </c>
      <c r="L3448" s="444">
        <f t="shared" ca="1" si="149"/>
        <v>-201965143297.66464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-201965143297.66464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-841521430.40693605</v>
      </c>
      <c r="L3449" s="444">
        <f t="shared" ca="1" si="149"/>
        <v>-202806664728.07156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-202806664728.07156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-845027769.70029819</v>
      </c>
      <c r="L3450" s="444">
        <f t="shared" ca="1" si="149"/>
        <v>-203651692497.77185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-203651692497.77185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-848548718.74071598</v>
      </c>
      <c r="L3451" s="444">
        <f t="shared" ca="1" si="149"/>
        <v>-204500241216.51257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-204500241216.51257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-852084338.40213573</v>
      </c>
      <c r="L3452" s="444">
        <f t="shared" ca="1" si="149"/>
        <v>-205352325554.9147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-205352325554.9147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-855634689.81214464</v>
      </c>
      <c r="L3453" s="444">
        <f t="shared" ca="1" si="149"/>
        <v>-206207960244.72684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-206207960244.72684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-859199834.35302854</v>
      </c>
      <c r="L3454" s="444">
        <f t="shared" ca="1" si="149"/>
        <v>-207067160079.07986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-207067160079.07986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-862779833.66283274</v>
      </c>
      <c r="L3455" s="444">
        <f t="shared" ca="1" si="149"/>
        <v>-207929939912.74271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-207929939912.74271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-866374749.63642788</v>
      </c>
      <c r="L3456" s="444">
        <f t="shared" ca="1" si="149"/>
        <v>-208796314662.37912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-208796314662.37912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-869984644.42657959</v>
      </c>
      <c r="L3457" s="444">
        <f t="shared" ca="1" si="149"/>
        <v>-209666299306.80569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-209666299306.80569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-873609580.44502366</v>
      </c>
      <c r="L3458" s="444">
        <f t="shared" ca="1" si="149"/>
        <v>-210539908887.25073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-210539908887.25073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-877249620.3635447</v>
      </c>
      <c r="L3459" s="444">
        <f t="shared" ca="1" si="149"/>
        <v>-211417158507.61429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-211417158507.61429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-880904827.11505949</v>
      </c>
      <c r="L3460" s="444">
        <f t="shared" ca="1" si="149"/>
        <v>-212298063334.72934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-212298063334.72934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-884575263.89470553</v>
      </c>
      <c r="L3461" s="444">
        <f t="shared" ca="1" si="149"/>
        <v>-213182638598.62405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-213182638598.62405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-888260994.16093349</v>
      </c>
      <c r="L3462" s="444">
        <f t="shared" ca="1" si="149"/>
        <v>-214070899592.78497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-214070899592.78497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-891962081.63660407</v>
      </c>
      <c r="L3463" s="444">
        <f t="shared" ca="1" si="149"/>
        <v>-214962861674.42157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-214962861674.42157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-895678590.31008983</v>
      </c>
      <c r="L3464" s="444">
        <f t="shared" ca="1" si="149"/>
        <v>-215858540264.73166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-215858540264.73166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-899410584.43638206</v>
      </c>
      <c r="L3465" s="444">
        <f t="shared" ca="1" si="149"/>
        <v>-216757950849.16803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-216757950849.16803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-903158128.53820014</v>
      </c>
      <c r="L3466" s="444">
        <f t="shared" ca="1" si="149"/>
        <v>-217661108977.70624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-217661108977.70624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-906921287.40710914</v>
      </c>
      <c r="L3467" s="444">
        <f t="shared" ca="1" si="149"/>
        <v>-218568030265.11334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-218568030265.11334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-910700126.10463905</v>
      </c>
      <c r="L3468" s="444">
        <f t="shared" ca="1" si="149"/>
        <v>-219478730391.21799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-219478730391.21799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-914494709.96340835</v>
      </c>
      <c r="L3469" s="444">
        <f t="shared" ca="1" si="149"/>
        <v>-220393225101.1814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-220393225101.1814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-918305104.58825576</v>
      </c>
      <c r="L3470" s="444">
        <f t="shared" ca="1" si="149"/>
        <v>-221311530205.76965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-221311530205.76965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-922131375.85737336</v>
      </c>
      <c r="L3471" s="444">
        <f t="shared" ca="1" si="149"/>
        <v>-222233661581.62701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-222233661581.62701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-925973589.9234457</v>
      </c>
      <c r="L3472" s="444">
        <f t="shared" ca="1" si="149"/>
        <v>-223159635171.55045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-223159635171.55045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-929831813.21479356</v>
      </c>
      <c r="L3473" s="444">
        <f t="shared" ca="1" si="149"/>
        <v>-224089466984.76523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-224089466984.76523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-933706112.43652177</v>
      </c>
      <c r="L3474" s="444">
        <f t="shared" ca="1" si="149"/>
        <v>-225023173097.20175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-225023173097.20175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-937596554.57167399</v>
      </c>
      <c r="L3475" s="444">
        <f t="shared" ca="1" si="149"/>
        <v>-225960769651.77344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-225960769651.77344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-941503206.88238919</v>
      </c>
      <c r="L3476" s="444">
        <f t="shared" ca="1" si="149"/>
        <v>-226902272858.65582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-226902272858.65582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-945426136.91106606</v>
      </c>
      <c r="L3477" s="444">
        <f t="shared" ca="1" si="149"/>
        <v>-227847698995.56689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-227847698995.56689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-949365412.48152876</v>
      </c>
      <c r="L3478" s="444">
        <f t="shared" ca="1" si="149"/>
        <v>-228797064408.04843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-228797064408.04843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-953321101.70020175</v>
      </c>
      <c r="L3479" s="444">
        <f t="shared" ca="1" si="149"/>
        <v>-229750385509.74863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-229750385509.74863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-957293272.95728588</v>
      </c>
      <c r="L3480" s="444">
        <f t="shared" ca="1" si="149"/>
        <v>-230707678782.7059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-230707678782.7059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-961281994.9279412</v>
      </c>
      <c r="L3481" s="444">
        <f t="shared" ca="1" si="149"/>
        <v>-231668960777.63385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-231668960777.63385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-965287336.57347429</v>
      </c>
      <c r="L3482" s="444">
        <f t="shared" ca="1" si="149"/>
        <v>-232634248114.20734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-232634248114.20734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-969309367.14253044</v>
      </c>
      <c r="L3483" s="444">
        <f t="shared" ca="1" si="149"/>
        <v>-233603557481.34985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-233603557481.34985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-973348156.17229092</v>
      </c>
      <c r="L3484" s="444">
        <f t="shared" ca="1" si="149"/>
        <v>-234576905637.52216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-234576905637.52216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-977403773.48967564</v>
      </c>
      <c r="L3485" s="444">
        <f t="shared" ca="1" si="149"/>
        <v>-235554309411.01184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-235554309411.01184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-981476289.21254933</v>
      </c>
      <c r="L3486" s="444">
        <f t="shared" ca="1" si="149"/>
        <v>-236535785700.2244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-236535785700.2244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-985565773.75093484</v>
      </c>
      <c r="L3487" s="444">
        <f t="shared" ca="1" si="149"/>
        <v>-237521351473.97534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-237521351473.97534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-989672297.80823052</v>
      </c>
      <c r="L3488" s="444">
        <f t="shared" ca="1" si="149"/>
        <v>-238511023771.78357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-238511023771.78357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-993795932.38243151</v>
      </c>
      <c r="L3489" s="444">
        <f t="shared" ca="1" si="149"/>
        <v>-239504819704.16602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-239504819704.16602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-997936748.76735842</v>
      </c>
      <c r="L3490" s="444">
        <f t="shared" ca="1" si="149"/>
        <v>-240502756452.93338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-240502756452.93338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-1002094818.5538889</v>
      </c>
      <c r="L3491" s="444">
        <f t="shared" ca="1" si="149"/>
        <v>-241504851271.48727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-241504851271.48727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-1006270213.631197</v>
      </c>
      <c r="L3492" s="444">
        <f t="shared" ca="1" si="149"/>
        <v>-242511121485.11847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-242511121485.11847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-1010463006.1879938</v>
      </c>
      <c r="L3493" s="444">
        <f t="shared" ca="1" si="149"/>
        <v>-243521584491.30646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-243521584491.30646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-1014673268.7137767</v>
      </c>
      <c r="L3494" s="444">
        <f t="shared" ca="1" si="149"/>
        <v>-244536257760.02023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-244536257760.02023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-1018901074.0000843</v>
      </c>
      <c r="L3495" s="444">
        <f t="shared" ca="1" si="149"/>
        <v>-245555158834.02032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-245555158834.02032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-1023146495.1417512</v>
      </c>
      <c r="L3496" s="444">
        <f t="shared" ca="1" si="149"/>
        <v>-246578305329.16208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-246578305329.16208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-1027409605.5381753</v>
      </c>
      <c r="L3497" s="444">
        <f t="shared" ca="1" si="149"/>
        <v>-247605714934.70026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-247605714934.70026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-1031690478.8945844</v>
      </c>
      <c r="L3498" s="444">
        <f t="shared" ca="1" si="149"/>
        <v>-248637405413.59485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-248637405413.59485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-1035989189.2233118</v>
      </c>
      <c r="L3499" s="444">
        <f t="shared" ca="1" si="149"/>
        <v>-249673394602.81815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-249673394602.81815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-1040305810.8450756</v>
      </c>
      <c r="L3500" s="444">
        <f t="shared" ca="1" si="149"/>
        <v>-250713700413.66321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-250713700413.66321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-1044640418.3902633</v>
      </c>
      <c r="L3501" s="444">
        <f t="shared" ca="1" si="149"/>
        <v>-251758340832.05347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-251758340832.05347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-1048993086.8002229</v>
      </c>
      <c r="L3502" s="444">
        <f t="shared" ca="1" si="149"/>
        <v>-252807333918.8537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-252807333918.8537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-1053363891.3285571</v>
      </c>
      <c r="L3503" s="444">
        <f t="shared" ca="1" si="149"/>
        <v>-253860697810.18225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-253860697810.18225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-1057752907.5424259</v>
      </c>
      <c r="L3504" s="444">
        <f t="shared" ca="1" si="149"/>
        <v>-254918450717.72467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-254918450717.72467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-1062160211.3238528</v>
      </c>
      <c r="L3505" s="444">
        <f t="shared" ca="1" si="149"/>
        <v>-255980610929.04852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-255980610929.04852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-1066585878.8710355</v>
      </c>
      <c r="L3506" s="444">
        <f t="shared" ca="1" si="149"/>
        <v>-257047196807.91956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-257047196807.91956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-1071029986.6996647</v>
      </c>
      <c r="L3507" s="444">
        <f t="shared" ca="1" si="149"/>
        <v>-258118226794.61923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-258118226794.61923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-1075492611.6442466</v>
      </c>
      <c r="L3508" s="444">
        <f t="shared" ca="1" si="149"/>
        <v>-259193719406.26349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-259193719406.26349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-1079973830.8594313</v>
      </c>
      <c r="L3509" s="444">
        <f t="shared" ca="1" si="149"/>
        <v>-260273693237.12292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-260273693237.12292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-1084473721.8213456</v>
      </c>
      <c r="L3510" s="444">
        <f t="shared" ca="1" si="149"/>
        <v>-261358166958.94427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-261358166958.94427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-1088992362.3289344</v>
      </c>
      <c r="L3511" s="444">
        <f t="shared" ca="1" si="149"/>
        <v>-262447159321.27322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-262447159321.27322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-1093529830.5053051</v>
      </c>
      <c r="L3512" s="444">
        <f t="shared" ca="1" si="149"/>
        <v>-263540689151.77853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-263540689151.77853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-1098086204.7990773</v>
      </c>
      <c r="L3513" s="444">
        <f t="shared" ca="1" si="149"/>
        <v>-264638775356.57761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-264638775356.57761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-1102661563.9857399</v>
      </c>
      <c r="L3514" s="444">
        <f t="shared" ca="1" si="149"/>
        <v>-265741436920.56335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-265741436920.56335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-1107255987.169014</v>
      </c>
      <c r="L3515" s="444">
        <f t="shared" ca="1" si="149"/>
        <v>-266848692907.73236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-266848692907.73236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-1111869553.7822182</v>
      </c>
      <c r="L3516" s="444">
        <f t="shared" ca="1" si="149"/>
        <v>-267960562461.51459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-267960562461.51459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-1116502343.5896442</v>
      </c>
      <c r="L3517" s="444">
        <f t="shared" ca="1" si="149"/>
        <v>-269077064805.10422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-269077064805.10422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-1121154436.6879342</v>
      </c>
      <c r="L3518" s="444">
        <f t="shared" ca="1" si="149"/>
        <v>-270198219241.79214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-270198219241.79214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-1125825913.5074673</v>
      </c>
      <c r="L3519" s="444">
        <f t="shared" ca="1" si="149"/>
        <v>-271324045155.29962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-271324045155.29962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-1130516854.8137484</v>
      </c>
      <c r="L3520" s="444">
        <f t="shared" ca="1" si="149"/>
        <v>-272454562010.11337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-272454562010.11337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-1135227341.7088058</v>
      </c>
      <c r="L3521" s="444">
        <f t="shared" ca="1" si="149"/>
        <v>-273589789351.82217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-273589789351.82217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-1139957455.6325924</v>
      </c>
      <c r="L3522" s="444">
        <f t="shared" ca="1" si="149"/>
        <v>-274729746807.45477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-274729746807.45477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-1144707278.3643947</v>
      </c>
      <c r="L3523" s="444">
        <f t="shared" ca="1" si="149"/>
        <v>-275874454085.81915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-275874454085.81915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-1149476892.0242465</v>
      </c>
      <c r="L3524" s="444">
        <f t="shared" ca="1" si="149"/>
        <v>-277023930977.84338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-277023930977.84338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-1154266379.0743475</v>
      </c>
      <c r="L3525" s="444">
        <f t="shared" ca="1" si="149"/>
        <v>-278178197356.91772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-278178197356.91772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-1159075822.3204906</v>
      </c>
      <c r="L3526" s="444">
        <f t="shared" ca="1" si="149"/>
        <v>-279337273179.23822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-279337273179.23822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-1163905304.9134927</v>
      </c>
      <c r="L3527" s="444">
        <f t="shared" ca="1" si="149"/>
        <v>-280501178484.15173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-280501178484.15173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-1168754910.3506322</v>
      </c>
      <c r="L3528" s="444">
        <f t="shared" ca="1" si="149"/>
        <v>-281669933394.50238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-281669933394.50238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-1173624722.4770932</v>
      </c>
      <c r="L3529" s="444">
        <f t="shared" ca="1" si="149"/>
        <v>-282843558116.97949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-282843558116.97949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-1178514825.4874146</v>
      </c>
      <c r="L3530" s="444">
        <f t="shared" ca="1" si="149"/>
        <v>-284022072942.46692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-284022072942.46692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-1183425303.9269454</v>
      </c>
      <c r="L3531" s="444">
        <f t="shared" ca="1" si="149"/>
        <v>-285205498246.39386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-285205498246.39386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-1188356242.6933076</v>
      </c>
      <c r="L3532" s="444">
        <f t="shared" ca="1" si="149"/>
        <v>-286393854489.08716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-286393854489.08716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-1193307727.0378633</v>
      </c>
      <c r="L3533" s="444">
        <f t="shared" ca="1" si="149"/>
        <v>-287587162216.125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-287587162216.125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-1198279842.5671875</v>
      </c>
      <c r="L3534" s="444">
        <f t="shared" ca="1" si="149"/>
        <v>-288785442058.6922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-288785442058.6922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-1203272675.2445507</v>
      </c>
      <c r="L3535" s="444">
        <f t="shared" ca="1" si="149"/>
        <v>-289988714733.93677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-289988714733.93677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-1208286311.3914032</v>
      </c>
      <c r="L3536" s="444">
        <f t="shared" ca="1" si="149"/>
        <v>-291197001045.32819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-291197001045.32819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-1213320837.6888673</v>
      </c>
      <c r="L3537" s="444">
        <f t="shared" ca="1" si="149"/>
        <v>-292410321883.01703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-292410321883.01703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-1218376341.1792376</v>
      </c>
      <c r="L3538" s="444">
        <f t="shared" ca="1" si="149"/>
        <v>-293628698224.19629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-293628698224.19629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-1223452909.2674844</v>
      </c>
      <c r="L3539" s="444">
        <f t="shared" ca="1" si="149"/>
        <v>-294852151133.46375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-294852151133.46375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-1228550629.7227657</v>
      </c>
      <c r="L3540" s="444">
        <f t="shared" ca="1" si="149"/>
        <v>-296080701763.18652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-296080701763.18652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-1233669590.6799438</v>
      </c>
      <c r="L3541" s="444">
        <f t="shared" ca="1" si="149"/>
        <v>-297314371353.86646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-297314371353.86646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-1238809880.6411102</v>
      </c>
      <c r="L3542" s="444">
        <f t="shared" ca="1" si="149"/>
        <v>-298553181234.50757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-298553181234.50757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-1243971588.4771149</v>
      </c>
      <c r="L3543" s="444">
        <f t="shared" ca="1" si="149"/>
        <v>-299797152822.98468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-299797152822.98468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-1249154803.4291029</v>
      </c>
      <c r="L3544" s="444">
        <f t="shared" ca="1" si="149"/>
        <v>-301046307626.41376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-301046307626.41376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-1254359615.1100574</v>
      </c>
      <c r="L3545" s="444">
        <f t="shared" ca="1" si="149"/>
        <v>-302300667241.5238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-302300667241.5238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-1259586113.5063491</v>
      </c>
      <c r="L3546" s="444">
        <f t="shared" ca="1" si="149"/>
        <v>-303560253355.03015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-303560253355.03015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-1264834388.9792924</v>
      </c>
      <c r="L3547" s="444">
        <f t="shared" ca="1" si="149"/>
        <v>-304825087744.00946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-304825087744.00946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-1270104532.266706</v>
      </c>
      <c r="L3548" s="444">
        <f t="shared" ca="1" si="149"/>
        <v>-306095192276.27618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-306095192276.27618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-1275396634.4844842</v>
      </c>
      <c r="L3549" s="444">
        <f t="shared" ca="1" si="149"/>
        <v>-307370588910.76068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-307370588910.76068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-1280710787.1281695</v>
      </c>
      <c r="L3550" s="444">
        <f t="shared" ca="1" si="149"/>
        <v>-308651299697.88885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-308651299697.88885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-1286047082.0745368</v>
      </c>
      <c r="L3551" s="444">
        <f t="shared" ca="1" si="149"/>
        <v>-309937346779.96338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-309937346779.96338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-1291405611.5831807</v>
      </c>
      <c r="L3552" s="444">
        <f t="shared" ca="1" si="149"/>
        <v>-311228752391.54657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-311228752391.54657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-1296786468.2981107</v>
      </c>
      <c r="L3553" s="444">
        <f t="shared" ca="1" si="149"/>
        <v>-312525538859.84467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-312525538859.84467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-1302189745.2493527</v>
      </c>
      <c r="L3554" s="444">
        <f t="shared" ca="1" si="149"/>
        <v>-313827728605.09399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-313827728605.09399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-1307615535.8545582</v>
      </c>
      <c r="L3555" s="444">
        <f t="shared" ca="1" si="149"/>
        <v>-315135344140.94855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-315135344140.94855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-1313063933.920619</v>
      </c>
      <c r="L3556" s="444">
        <f t="shared" ca="1" si="149"/>
        <v>-316448408074.86914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-316448408074.86914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-1318535033.645288</v>
      </c>
      <c r="L3557" s="444">
        <f t="shared" ca="1" si="149"/>
        <v>-317766943108.5144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-317766943108.5144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-1324028929.6188099</v>
      </c>
      <c r="L3558" s="444">
        <f t="shared" ca="1" si="149"/>
        <v>-319090972038.13324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-319090972038.13324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-1329545716.8255551</v>
      </c>
      <c r="L3559" s="444">
        <f t="shared" ca="1" si="149"/>
        <v>-320420517754.9588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-320420517754.9588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-1335085490.6456616</v>
      </c>
      <c r="L3560" s="444">
        <f t="shared" ca="1" si="149"/>
        <v>-321755603245.60449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-321755603245.60449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-1340648346.8566854</v>
      </c>
      <c r="L3561" s="444">
        <f t="shared" ca="1" si="149"/>
        <v>-323096251592.46118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-323096251592.46118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-1346234381.6352549</v>
      </c>
      <c r="L3562" s="444">
        <f t="shared" ca="1" si="149"/>
        <v>-324442485974.09644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-324442485974.09644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-1351843691.5587351</v>
      </c>
      <c r="L3563" s="444">
        <f t="shared" ca="1" si="149"/>
        <v>-325794329665.65515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-325794329665.65515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-1357476373.6068964</v>
      </c>
      <c r="L3564" s="444">
        <f t="shared" ca="1" si="149"/>
        <v>-327151806039.26202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-327151806039.26202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-1363132525.1635919</v>
      </c>
      <c r="L3565" s="444">
        <f t="shared" ca="1" si="149"/>
        <v>-328514938564.4256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-328514938564.4256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-1368812244.01844</v>
      </c>
      <c r="L3566" s="444">
        <f t="shared" ca="1" si="149"/>
        <v>-329883750808.44403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-329883750808.44403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-1374515628.3685167</v>
      </c>
      <c r="L3567" s="444">
        <f t="shared" ca="1" si="149"/>
        <v>-331258266436.81256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-331258266436.81256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-1380242776.8200524</v>
      </c>
      <c r="L3568" s="444">
        <f t="shared" ca="1" si="149"/>
        <v>-332638509213.63263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-332638509213.63263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-1385993788.390136</v>
      </c>
      <c r="L3569" s="444">
        <f t="shared" ca="1" si="149"/>
        <v>-334024503002.02277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-334024503002.02277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-1391768762.5084281</v>
      </c>
      <c r="L3570" s="444">
        <f t="shared" ca="1" si="149"/>
        <v>-335416271764.53119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-335416271764.53119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-1397567799.0188799</v>
      </c>
      <c r="L3571" s="444">
        <f t="shared" ca="1" si="149"/>
        <v>-336813839563.55005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-336813839563.55005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-1403390998.1814585</v>
      </c>
      <c r="L3572" s="444">
        <f t="shared" ca="1" si="149"/>
        <v>-338217230561.73151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-338217230561.73151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-1409238460.6738813</v>
      </c>
      <c r="L3573" s="444">
        <f t="shared" ca="1" si="149"/>
        <v>-339626469022.4054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-339626469022.4054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-1415110287.5933559</v>
      </c>
      <c r="L3574" s="444">
        <f t="shared" ca="1" si="149"/>
        <v>-341041579309.99878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-341041579309.99878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-1421006580.4583282</v>
      </c>
      <c r="L3575" s="444">
        <f t="shared" ca="1" si="149"/>
        <v>-342462585890.45709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-342462585890.45709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-1426927441.210238</v>
      </c>
      <c r="L3576" s="444">
        <f t="shared" ca="1" si="149"/>
        <v>-343889513331.66736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-343889513331.66736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-1432872972.2152805</v>
      </c>
      <c r="L3577" s="444">
        <f t="shared" ca="1" si="149"/>
        <v>-345322386303.88263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-345322386303.88263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-1438843276.2661777</v>
      </c>
      <c r="L3578" s="444">
        <f t="shared" ref="L3578:L3832" ca="1" si="154">I3578-J3578+K3578</f>
        <v>-346761229580.1488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-346761229580.1488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-1444838456.5839534</v>
      </c>
      <c r="L3579" s="444">
        <f t="shared" ca="1" si="154"/>
        <v>-348206068036.73273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-348206068036.73273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-1450858616.8197198</v>
      </c>
      <c r="L3580" s="444">
        <f t="shared" ca="1" si="154"/>
        <v>-349656926653.55243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-349656926653.55243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-1456903861.0564685</v>
      </c>
      <c r="L3581" s="444">
        <f t="shared" ca="1" si="154"/>
        <v>-351113830514.60889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-351113830514.60889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-1462974293.8108704</v>
      </c>
      <c r="L3582" s="444">
        <f t="shared" ca="1" si="154"/>
        <v>-352576804808.41974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-352576804808.41974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-1469070020.0350823</v>
      </c>
      <c r="L3583" s="444">
        <f t="shared" ca="1" si="154"/>
        <v>-354045874828.45483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-354045874828.45483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-1475191145.1185617</v>
      </c>
      <c r="L3584" s="444">
        <f t="shared" ca="1" si="154"/>
        <v>-355521065973.57343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-355521065973.57343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-1481337774.8898892</v>
      </c>
      <c r="L3585" s="444">
        <f t="shared" ca="1" si="154"/>
        <v>-357002403748.46332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-357002403748.46332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-1487510015.618597</v>
      </c>
      <c r="L3586" s="444">
        <f t="shared" ca="1" si="154"/>
        <v>-358489913764.08191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-358489913764.08191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-1493707974.0170078</v>
      </c>
      <c r="L3587" s="444">
        <f t="shared" ca="1" si="154"/>
        <v>-359983621738.09894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-359983621738.09894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-1499931757.2420788</v>
      </c>
      <c r="L3588" s="444">
        <f t="shared" ca="1" si="154"/>
        <v>-361483553495.341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-361483553495.341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-1506181472.8972542</v>
      </c>
      <c r="L3589" s="444">
        <f t="shared" ca="1" si="154"/>
        <v>-362989734968.23828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-362989734968.23828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-1512457229.0343261</v>
      </c>
      <c r="L3590" s="444">
        <f t="shared" ca="1" si="154"/>
        <v>-364502192197.27258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-364502192197.27258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-1518759134.1553025</v>
      </c>
      <c r="L3591" s="444">
        <f t="shared" ca="1" si="154"/>
        <v>-366020951331.42786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-366020951331.42786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-1525087297.2142828</v>
      </c>
      <c r="L3592" s="444">
        <f t="shared" ca="1" si="154"/>
        <v>-367546038628.64215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-367546038628.64215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-1531441827.6193423</v>
      </c>
      <c r="L3593" s="444">
        <f t="shared" ca="1" si="154"/>
        <v>-369077480456.26147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-369077480456.26147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-1537822835.2344227</v>
      </c>
      <c r="L3594" s="444">
        <f t="shared" ca="1" si="154"/>
        <v>-370615303291.49591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-370615303291.49591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-1544230430.381233</v>
      </c>
      <c r="L3595" s="444">
        <f t="shared" ca="1" si="154"/>
        <v>-372159533721.87714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-372159533721.87714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-1550664723.8411548</v>
      </c>
      <c r="L3596" s="444">
        <f t="shared" ca="1" si="154"/>
        <v>-373710198445.71826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-373710198445.71826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-1557125826.8571594</v>
      </c>
      <c r="L3597" s="444">
        <f t="shared" ca="1" si="154"/>
        <v>-375267324272.57544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-375267324272.57544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-1563613851.135731</v>
      </c>
      <c r="L3598" s="444">
        <f t="shared" ca="1" si="154"/>
        <v>-376830938123.71118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-376830938123.71118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-1570128908.8487966</v>
      </c>
      <c r="L3599" s="444">
        <f t="shared" ca="1" si="154"/>
        <v>-378401067032.56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-378401067032.56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-1576671112.6356666</v>
      </c>
      <c r="L3600" s="444">
        <f t="shared" ca="1" si="154"/>
        <v>-379977738145.19568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-379977738145.19568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-1583240575.6049819</v>
      </c>
      <c r="L3601" s="444">
        <f t="shared" ca="1" si="154"/>
        <v>-381560978720.80066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-381560978720.80066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-1589837411.3366694</v>
      </c>
      <c r="L3602" s="444">
        <f t="shared" ca="1" si="154"/>
        <v>-383150816132.13733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-383150816132.13733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-1596461733.8839054</v>
      </c>
      <c r="L3603" s="444">
        <f t="shared" ca="1" si="154"/>
        <v>-384747277866.02124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-384747277866.02124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-1603113657.7750885</v>
      </c>
      <c r="L3604" s="444">
        <f t="shared" ca="1" si="154"/>
        <v>-386350391523.79633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-386350391523.79633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-1609793298.0158181</v>
      </c>
      <c r="L3605" s="444">
        <f t="shared" ca="1" si="154"/>
        <v>-387960184821.81213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-387960184821.81213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-1616500770.090884</v>
      </c>
      <c r="L3606" s="444">
        <f t="shared" ca="1" si="154"/>
        <v>-389576685591.90302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-389576685591.90302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-1623236189.9662626</v>
      </c>
      <c r="L3607" s="444">
        <f t="shared" ca="1" si="154"/>
        <v>-391199921781.86926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-391199921781.86926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-1629999674.0911219</v>
      </c>
      <c r="L3608" s="444">
        <f t="shared" ca="1" si="154"/>
        <v>-392829921455.96039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-392829921455.96039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-1636791339.3998349</v>
      </c>
      <c r="L3609" s="444">
        <f t="shared" ca="1" si="154"/>
        <v>-394466712795.36023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-394466712795.36023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-1643611303.3140008</v>
      </c>
      <c r="L3610" s="444">
        <f t="shared" ca="1" si="154"/>
        <v>-396110324098.67426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-396110324098.67426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-1650459683.7444761</v>
      </c>
      <c r="L3611" s="444">
        <f t="shared" ca="1" si="154"/>
        <v>-397760783782.4187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-397760783782.4187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-1657336599.0934112</v>
      </c>
      <c r="L3612" s="444">
        <f t="shared" ca="1" si="154"/>
        <v>-399418120381.51208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-399418120381.51208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-1664242168.2563004</v>
      </c>
      <c r="L3613" s="444">
        <f t="shared" ca="1" si="154"/>
        <v>-401082362549.76837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-401082362549.76837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-1671176510.6240349</v>
      </c>
      <c r="L3614" s="444">
        <f t="shared" ca="1" si="154"/>
        <v>-402753539060.3924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-402753539060.3924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-1678139746.0849683</v>
      </c>
      <c r="L3615" s="444">
        <f t="shared" ca="1" si="154"/>
        <v>-404431678806.47736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-404431678806.47736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-1685131995.026989</v>
      </c>
      <c r="L3616" s="444">
        <f t="shared" ca="1" si="154"/>
        <v>-406116810801.50433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-406116810801.50433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-1692153378.3396013</v>
      </c>
      <c r="L3617" s="444">
        <f t="shared" ca="1" si="154"/>
        <v>-407808964179.84393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-407808964179.84393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-1699204017.4160163</v>
      </c>
      <c r="L3618" s="444">
        <f t="shared" ca="1" si="154"/>
        <v>-409508168197.25995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-409508168197.25995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-1706284034.1552498</v>
      </c>
      <c r="L3619" s="444">
        <f t="shared" ca="1" si="154"/>
        <v>-411214452231.41522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-411214452231.41522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-1713393550.9642301</v>
      </c>
      <c r="L3620" s="444">
        <f t="shared" ca="1" si="154"/>
        <v>-412927845782.37946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-412927845782.37946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-1720532690.7599144</v>
      </c>
      <c r="L3621" s="444">
        <f t="shared" ca="1" si="154"/>
        <v>-414648378473.13934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-414648378473.13934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-1727701576.9714139</v>
      </c>
      <c r="L3622" s="444">
        <f t="shared" ca="1" si="154"/>
        <v>-416376080050.11078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-416376080050.11078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-1734900333.5421283</v>
      </c>
      <c r="L3623" s="444">
        <f t="shared" ca="1" si="154"/>
        <v>-418110980383.65289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-418110980383.65289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-1742129084.9318869</v>
      </c>
      <c r="L3624" s="444">
        <f t="shared" ca="1" si="154"/>
        <v>-419853109468.58478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-419853109468.58478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-1749387956.1191032</v>
      </c>
      <c r="L3625" s="444">
        <f t="shared" ca="1" si="154"/>
        <v>-421602497424.70386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-421602497424.70386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-1756677072.6029327</v>
      </c>
      <c r="L3626" s="444">
        <f t="shared" ca="1" si="154"/>
        <v>-423359174497.30676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-423359174497.30676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-1763996560.4054449</v>
      </c>
      <c r="L3627" s="444">
        <f t="shared" ca="1" si="154"/>
        <v>-425123171057.71222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-425123171057.71222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-1771346546.0738008</v>
      </c>
      <c r="L3628" s="444">
        <f t="shared" ca="1" si="154"/>
        <v>-426894517603.78601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-426894517603.78601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-1778727156.6824417</v>
      </c>
      <c r="L3629" s="444">
        <f t="shared" ca="1" si="154"/>
        <v>-428673244760.46844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-428673244760.46844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-1786138519.8352852</v>
      </c>
      <c r="L3630" s="444">
        <f t="shared" ca="1" si="154"/>
        <v>-430459383280.30371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-430459383280.30371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-1793580763.667932</v>
      </c>
      <c r="L3631" s="444">
        <f t="shared" ca="1" si="154"/>
        <v>-432252964043.97162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-432252964043.97162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-1801054016.8498819</v>
      </c>
      <c r="L3632" s="444">
        <f t="shared" ca="1" si="154"/>
        <v>-434054018060.82147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-434054018060.82147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-1808558408.586756</v>
      </c>
      <c r="L3633" s="444">
        <f t="shared" ca="1" si="154"/>
        <v>-435862576469.4082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-435862576469.4082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-1816094068.622534</v>
      </c>
      <c r="L3634" s="444">
        <f t="shared" ca="1" si="154"/>
        <v>-437678670538.03076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-437678670538.03076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-1823661127.2417951</v>
      </c>
      <c r="L3635" s="444">
        <f t="shared" ca="1" si="154"/>
        <v>-439502331665.27258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-439502331665.27258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-1831259715.2719691</v>
      </c>
      <c r="L3636" s="444">
        <f t="shared" ca="1" si="154"/>
        <v>-441333591380.54456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-441333591380.54456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-1838889964.0856023</v>
      </c>
      <c r="L3637" s="444">
        <f t="shared" ca="1" si="154"/>
        <v>-443172481344.63019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-443172481344.63019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-1846552005.6026261</v>
      </c>
      <c r="L3638" s="444">
        <f t="shared" ca="1" si="154"/>
        <v>-445019033350.23279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-445019033350.23279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-1854245972.2926366</v>
      </c>
      <c r="L3639" s="444">
        <f t="shared" ca="1" si="154"/>
        <v>-446873279322.52545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-446873279322.52545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-1861971997.1771894</v>
      </c>
      <c r="L3640" s="444">
        <f t="shared" ca="1" si="154"/>
        <v>-448735251319.70264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-448735251319.70264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-1869730213.8320942</v>
      </c>
      <c r="L3641" s="444">
        <f t="shared" ca="1" si="154"/>
        <v>-450604981533.53473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-450604981533.53473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-1877520756.3897281</v>
      </c>
      <c r="L3642" s="444">
        <f t="shared" ca="1" si="154"/>
        <v>-452482502289.92444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-452482502289.92444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-1885343759.5413518</v>
      </c>
      <c r="L3643" s="444">
        <f t="shared" ca="1" si="154"/>
        <v>-454367846049.46582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-454367846049.46582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-1893199358.5394406</v>
      </c>
      <c r="L3644" s="444">
        <f t="shared" ca="1" si="154"/>
        <v>-456261045408.00525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-456261045408.00525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-1901087689.2000217</v>
      </c>
      <c r="L3645" s="444">
        <f t="shared" ca="1" si="154"/>
        <v>-458162133097.20526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-458162133097.20526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-1909008887.9050219</v>
      </c>
      <c r="L3646" s="444">
        <f t="shared" ca="1" si="154"/>
        <v>-460071141985.11029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-460071141985.11029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-1916963091.6046264</v>
      </c>
      <c r="L3647" s="444">
        <f t="shared" ca="1" si="154"/>
        <v>-461988105076.7149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-461988105076.7149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-1924950437.8196454</v>
      </c>
      <c r="L3648" s="444">
        <f t="shared" ca="1" si="154"/>
        <v>-463913055514.53455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-463913055514.53455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-1932971064.6438942</v>
      </c>
      <c r="L3649" s="444">
        <f t="shared" ca="1" si="154"/>
        <v>-465846026579.17847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-465846026579.17847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-1941025110.746577</v>
      </c>
      <c r="L3650" s="444">
        <f t="shared" ca="1" si="154"/>
        <v>-467787051689.92505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-467787051689.92505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-1949112715.3746877</v>
      </c>
      <c r="L3651" s="444">
        <f t="shared" ca="1" si="154"/>
        <v>-469736164405.29974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-469736164405.29974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-1957234018.3554156</v>
      </c>
      <c r="L3652" s="444">
        <f t="shared" ca="1" si="154"/>
        <v>-471693398423.65515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-471693398423.65515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-1965389160.0985632</v>
      </c>
      <c r="L3653" s="444">
        <f t="shared" ca="1" si="154"/>
        <v>-473658787583.75372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-473658787583.75372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-1973578281.5989738</v>
      </c>
      <c r="L3654" s="444">
        <f t="shared" ca="1" si="154"/>
        <v>-475632365865.35272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-475632365865.35272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-1981801524.4389694</v>
      </c>
      <c r="L3655" s="444">
        <f t="shared" ca="1" si="154"/>
        <v>-477614167389.79169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-477614167389.79169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-1990059030.7907987</v>
      </c>
      <c r="L3656" s="444">
        <f t="shared" ca="1" si="154"/>
        <v>-479604226420.58246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-479604226420.58246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-1998350943.4190934</v>
      </c>
      <c r="L3657" s="444">
        <f t="shared" ca="1" si="154"/>
        <v>-481602577364.00153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-481602577364.00153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-2006677405.6833396</v>
      </c>
      <c r="L3658" s="444">
        <f t="shared" ca="1" si="154"/>
        <v>-483609254769.68488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-483609254769.68488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-2015038561.5403535</v>
      </c>
      <c r="L3659" s="444">
        <f t="shared" ca="1" si="154"/>
        <v>-485624293331.22522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-485624293331.22522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-2023434555.5467718</v>
      </c>
      <c r="L3660" s="444">
        <f t="shared" ca="1" si="154"/>
        <v>-487647727886.77197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-487647727886.77197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-2031865532.8615499</v>
      </c>
      <c r="L3661" s="444">
        <f t="shared" ca="1" si="154"/>
        <v>-489679593419.63354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-489679593419.63354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-2040331639.2484732</v>
      </c>
      <c r="L3662" s="444">
        <f t="shared" ca="1" si="154"/>
        <v>-491719925058.88202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-491719925058.88202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-2048833021.078675</v>
      </c>
      <c r="L3663" s="444">
        <f t="shared" ca="1" si="154"/>
        <v>-493768758079.96069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-493768758079.96069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-2057369825.3331697</v>
      </c>
      <c r="L3664" s="444">
        <f t="shared" ca="1" si="154"/>
        <v>-495826127905.29388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-495826127905.29388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-2065942199.6053908</v>
      </c>
      <c r="L3665" s="444">
        <f t="shared" ca="1" si="154"/>
        <v>-497892070104.89929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-497892070104.89929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-2074550292.1037474</v>
      </c>
      <c r="L3666" s="444">
        <f t="shared" ca="1" si="154"/>
        <v>-499966620397.00305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-499966620397.00305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-2083194251.6541793</v>
      </c>
      <c r="L3667" s="444">
        <f t="shared" ca="1" si="154"/>
        <v>-502049814648.65723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-502049814648.65723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-2091874227.7027388</v>
      </c>
      <c r="L3668" s="444">
        <f t="shared" ca="1" si="154"/>
        <v>-504141688876.35999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-504141688876.35999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-2100590370.3181665</v>
      </c>
      <c r="L3669" s="444">
        <f t="shared" ca="1" si="154"/>
        <v>-506242279246.67816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-506242279246.67816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-2109342830.1944923</v>
      </c>
      <c r="L3670" s="444">
        <f t="shared" ca="1" si="154"/>
        <v>-508351622076.87268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-508351622076.87268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-2118131758.6536362</v>
      </c>
      <c r="L3671" s="444">
        <f t="shared" ca="1" si="154"/>
        <v>-510469753835.52631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-510469753835.52631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-2126957307.6480262</v>
      </c>
      <c r="L3672" s="444">
        <f t="shared" ca="1" si="154"/>
        <v>-512596711143.17432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-512596711143.17432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-2135819629.7632263</v>
      </c>
      <c r="L3673" s="444">
        <f t="shared" ca="1" si="154"/>
        <v>-514732530772.93756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-514732530772.93756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-2144718878.2205732</v>
      </c>
      <c r="L3674" s="444">
        <f t="shared" ca="1" si="154"/>
        <v>-516877249651.15814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-516877249651.15814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-2153655206.8798256</v>
      </c>
      <c r="L3675" s="444">
        <f t="shared" ca="1" si="154"/>
        <v>-519030904858.03796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-519030904858.03796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-2162628770.2418246</v>
      </c>
      <c r="L3676" s="444">
        <f t="shared" ca="1" si="154"/>
        <v>-521193533628.27979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-521193533628.27979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-2171639723.4511657</v>
      </c>
      <c r="L3677" s="444">
        <f t="shared" ca="1" si="154"/>
        <v>-523365173351.73096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-523365173351.73096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-2180688222.2988791</v>
      </c>
      <c r="L3678" s="444">
        <f t="shared" ca="1" si="154"/>
        <v>-525545861574.02985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-525545861574.02985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-2189774423.2251244</v>
      </c>
      <c r="L3679" s="444">
        <f t="shared" ca="1" si="154"/>
        <v>-527735635997.25494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-527735635997.25494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-2198898483.3218956</v>
      </c>
      <c r="L3680" s="444">
        <f t="shared" ca="1" si="154"/>
        <v>-529934534480.57684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-529934534480.57684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-2208060560.3357368</v>
      </c>
      <c r="L3681" s="444">
        <f t="shared" ca="1" si="154"/>
        <v>-532142595040.9126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-532142595040.9126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-2217260812.6704688</v>
      </c>
      <c r="L3682" s="444">
        <f t="shared" ca="1" si="154"/>
        <v>-534359855853.58307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-534359855853.58307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-2226499399.3899293</v>
      </c>
      <c r="L3683" s="444">
        <f t="shared" ca="1" si="154"/>
        <v>-536586355252.97302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-536586355252.97302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-2235776480.2207208</v>
      </c>
      <c r="L3684" s="444">
        <f t="shared" ca="1" si="154"/>
        <v>-538822131733.19373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-538822131733.19373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-2245092215.5549736</v>
      </c>
      <c r="L3685" s="444">
        <f t="shared" ca="1" si="154"/>
        <v>-541067223948.74872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-541067223948.74872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-2254446766.4531198</v>
      </c>
      <c r="L3686" s="444">
        <f t="shared" ca="1" si="154"/>
        <v>-543321670715.20184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-543321670715.20184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-2263840294.6466742</v>
      </c>
      <c r="L3687" s="444">
        <f t="shared" ca="1" si="154"/>
        <v>-545585511009.84851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-545585511009.84851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-2273272962.5410357</v>
      </c>
      <c r="L3688" s="444">
        <f t="shared" ca="1" si="154"/>
        <v>-547858783972.38953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-547858783972.38953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-2282744933.2182899</v>
      </c>
      <c r="L3689" s="444">
        <f t="shared" ca="1" si="154"/>
        <v>-550141528905.60779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-550141528905.60779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-2292256370.4400325</v>
      </c>
      <c r="L3690" s="444">
        <f t="shared" ca="1" si="154"/>
        <v>-552433785276.04785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-552433785276.04785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-2301807438.6501994</v>
      </c>
      <c r="L3691" s="444">
        <f t="shared" ca="1" si="154"/>
        <v>-554735592714.698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-554735592714.698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-2311398302.9779081</v>
      </c>
      <c r="L3692" s="444">
        <f t="shared" ca="1" si="154"/>
        <v>-557046991017.6759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-557046991017.6759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-2321029129.2403164</v>
      </c>
      <c r="L3693" s="444">
        <f t="shared" ca="1" si="154"/>
        <v>-559368020146.91626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-559368020146.91626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-2330700083.9454842</v>
      </c>
      <c r="L3694" s="444">
        <f t="shared" ca="1" si="154"/>
        <v>-561698720230.86169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-561698720230.86169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-2340411334.2952571</v>
      </c>
      <c r="L3695" s="444">
        <f t="shared" ca="1" si="154"/>
        <v>-564039131565.15698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-564039131565.15698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-2350163048.1881542</v>
      </c>
      <c r="L3696" s="444">
        <f t="shared" ca="1" si="154"/>
        <v>-566389294613.34509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-566389294613.34509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-2359955394.222271</v>
      </c>
      <c r="L3697" s="444">
        <f t="shared" ca="1" si="154"/>
        <v>-568749250007.56738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-568749250007.56738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-2369788541.6981974</v>
      </c>
      <c r="L3698" s="444">
        <f t="shared" ca="1" si="154"/>
        <v>-571119038549.26563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-571119038549.26563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-2379662660.6219401</v>
      </c>
      <c r="L3699" s="444">
        <f t="shared" ca="1" si="154"/>
        <v>-573498701209.88757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-573498701209.88757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-2389577921.7078648</v>
      </c>
      <c r="L3700" s="444">
        <f t="shared" ca="1" si="154"/>
        <v>-575888279131.59546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-575888279131.59546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-2399534496.3816476</v>
      </c>
      <c r="L3701" s="444">
        <f t="shared" ca="1" si="154"/>
        <v>-578287813627.97705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-578287813627.97705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-2409532556.7832375</v>
      </c>
      <c r="L3702" s="444">
        <f t="shared" ca="1" si="154"/>
        <v>-580697346184.76025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-580697346184.76025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-2419572275.7698345</v>
      </c>
      <c r="L3703" s="444">
        <f t="shared" ca="1" si="154"/>
        <v>-583116918460.53003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-583116918460.53003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-2429653826.9188752</v>
      </c>
      <c r="L3704" s="444">
        <f t="shared" ca="1" si="154"/>
        <v>-585546572287.44885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-585546572287.44885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-2439777384.5310369</v>
      </c>
      <c r="L3705" s="444">
        <f t="shared" ca="1" si="154"/>
        <v>-587986349671.97986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-587986349671.97986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-2449943123.6332493</v>
      </c>
      <c r="L3706" s="444">
        <f t="shared" ca="1" si="154"/>
        <v>-590436292795.61316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-590436292795.61316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-2460151219.9817214</v>
      </c>
      <c r="L3707" s="444">
        <f t="shared" ca="1" si="154"/>
        <v>-592896444015.59485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-592896444015.59485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-2470401850.0649786</v>
      </c>
      <c r="L3708" s="444">
        <f t="shared" ca="1" si="154"/>
        <v>-595366845865.65979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-595366845865.65979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-2480695191.106916</v>
      </c>
      <c r="L3709" s="444">
        <f t="shared" ca="1" si="154"/>
        <v>-597847541056.76672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-597847541056.76672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-2491031421.0698614</v>
      </c>
      <c r="L3710" s="444">
        <f t="shared" ca="1" si="154"/>
        <v>-600338572477.83655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-600338572477.83655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-2501410718.6576524</v>
      </c>
      <c r="L3711" s="444">
        <f t="shared" ca="1" si="154"/>
        <v>-602839983196.49414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-602839983196.49414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-2511833263.3187256</v>
      </c>
      <c r="L3712" s="444">
        <f t="shared" ca="1" si="154"/>
        <v>-605351816459.81287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-605351816459.81287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-2522299235.2492204</v>
      </c>
      <c r="L3713" s="444">
        <f t="shared" ca="1" si="154"/>
        <v>-607874115695.06213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-607874115695.06213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-2532808815.3960924</v>
      </c>
      <c r="L3714" s="444">
        <f t="shared" ca="1" si="154"/>
        <v>-610406924510.45825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-610406924510.45825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-2543362185.4602427</v>
      </c>
      <c r="L3715" s="444">
        <f t="shared" ca="1" si="154"/>
        <v>-612950286695.91846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-612950286695.91846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-2553959527.8996601</v>
      </c>
      <c r="L3716" s="444">
        <f t="shared" ca="1" si="154"/>
        <v>-615504246223.81812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-615504246223.81812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-2564601025.9325752</v>
      </c>
      <c r="L3717" s="444">
        <f t="shared" ca="1" si="154"/>
        <v>-618068847249.75073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-618068847249.75073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-2575286863.540628</v>
      </c>
      <c r="L3718" s="444">
        <f t="shared" ca="1" si="154"/>
        <v>-620644134113.29138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-620644134113.29138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-2586017225.4720473</v>
      </c>
      <c r="L3719" s="444">
        <f t="shared" ca="1" si="154"/>
        <v>-623230151338.76343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-623230151338.76343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-2596792297.2448478</v>
      </c>
      <c r="L3720" s="444">
        <f t="shared" ca="1" si="154"/>
        <v>-625826943636.0083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-625826943636.0083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-2607612265.1500344</v>
      </c>
      <c r="L3721" s="444">
        <f t="shared" ca="1" si="154"/>
        <v>-628434555901.15833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-628434555901.15833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-2618477316.2548265</v>
      </c>
      <c r="L3722" s="444">
        <f t="shared" ca="1" si="154"/>
        <v>-631053033217.41321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-631053033217.41321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-2629387638.4058886</v>
      </c>
      <c r="L3723" s="444">
        <f t="shared" ca="1" si="154"/>
        <v>-633682420855.81909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-633682420855.81909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-2640343420.2325797</v>
      </c>
      <c r="L3724" s="444">
        <f t="shared" ca="1" si="154"/>
        <v>-636322764276.05164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-636322764276.05164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-2651344851.1502151</v>
      </c>
      <c r="L3725" s="444">
        <f t="shared" ca="1" si="154"/>
        <v>-638974109127.2019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-638974109127.2019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-2662392121.3633413</v>
      </c>
      <c r="L3726" s="444">
        <f t="shared" ca="1" si="154"/>
        <v>-641636501248.56519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-641636501248.56519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-2673485421.8690214</v>
      </c>
      <c r="L3727" s="444">
        <f t="shared" ca="1" si="154"/>
        <v>-644309986670.4342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-644309986670.4342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-2684624944.4601426</v>
      </c>
      <c r="L3728" s="444">
        <f t="shared" ca="1" si="154"/>
        <v>-646994611614.89429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-646994611614.89429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-2695810881.7287264</v>
      </c>
      <c r="L3729" s="444">
        <f t="shared" ca="1" si="154"/>
        <v>-649690422496.62305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-649690422496.62305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-2707043427.0692625</v>
      </c>
      <c r="L3730" s="444">
        <f t="shared" ca="1" si="154"/>
        <v>-652397465923.69226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-652397465923.69226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-2718322774.6820512</v>
      </c>
      <c r="L3731" s="444">
        <f t="shared" ca="1" si="154"/>
        <v>-655115788698.37427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-655115788698.37427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-2729649119.5765595</v>
      </c>
      <c r="L3732" s="444">
        <f t="shared" ca="1" si="154"/>
        <v>-657845437817.95081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-657845437817.95081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-2741022657.5747948</v>
      </c>
      <c r="L3733" s="444">
        <f t="shared" ca="1" si="154"/>
        <v>-660586460475.52563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-660586460475.52563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-2752443585.3146901</v>
      </c>
      <c r="L3734" s="444">
        <f t="shared" ca="1" si="154"/>
        <v>-663338904060.84033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-663338904060.84033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-2763912100.2535014</v>
      </c>
      <c r="L3735" s="444">
        <f t="shared" ca="1" si="154"/>
        <v>-666102816161.09387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-666102816161.09387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-2775428400.6712246</v>
      </c>
      <c r="L3736" s="444">
        <f t="shared" ca="1" si="154"/>
        <v>-668878244561.76514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-668878244561.76514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-2786992685.6740212</v>
      </c>
      <c r="L3737" s="444">
        <f t="shared" ca="1" si="154"/>
        <v>-671665237247.43921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-671665237247.43921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-2798605155.1976633</v>
      </c>
      <c r="L3738" s="444">
        <f t="shared" ca="1" si="154"/>
        <v>-674463842402.63684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-674463842402.63684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-2810266010.0109868</v>
      </c>
      <c r="L3739" s="444">
        <f t="shared" ca="1" si="154"/>
        <v>-677274108412.64783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-677274108412.64783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-2821975451.7193661</v>
      </c>
      <c r="L3740" s="444">
        <f t="shared" ca="1" si="154"/>
        <v>-680096083864.36719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-680096083864.36719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-2833733682.7681966</v>
      </c>
      <c r="L3741" s="444">
        <f t="shared" ca="1" si="154"/>
        <v>-682929817547.13538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-682929817547.13538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-2845540906.4463973</v>
      </c>
      <c r="L3742" s="444">
        <f t="shared" ca="1" si="154"/>
        <v>-685775358453.58179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-685775358453.58179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-2857397326.889924</v>
      </c>
      <c r="L3743" s="444">
        <f t="shared" ca="1" si="154"/>
        <v>-688632755780.47168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-688632755780.47168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-2869303149.0852985</v>
      </c>
      <c r="L3744" s="444">
        <f t="shared" ca="1" si="154"/>
        <v>-691502058929.55701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-691502058929.55701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-2881258578.8731542</v>
      </c>
      <c r="L3745" s="444">
        <f t="shared" ca="1" si="154"/>
        <v>-694383317508.43018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-694383317508.43018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-2893263822.9517922</v>
      </c>
      <c r="L3746" s="444">
        <f t="shared" ca="1" si="154"/>
        <v>-697276581331.38196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-697276581331.38196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-2905319088.8807583</v>
      </c>
      <c r="L3747" s="444">
        <f t="shared" ca="1" si="154"/>
        <v>-700181900420.2627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-700181900420.2627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-2917424585.0844278</v>
      </c>
      <c r="L3748" s="444">
        <f t="shared" ca="1" si="154"/>
        <v>-703099325005.34717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-703099325005.34717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-2929580520.8556132</v>
      </c>
      <c r="L3749" s="444">
        <f t="shared" ca="1" si="154"/>
        <v>-706028905526.20276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-706028905526.20276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-2941787106.3591781</v>
      </c>
      <c r="L3750" s="444">
        <f t="shared" ca="1" si="154"/>
        <v>-708970692632.56189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-708970692632.56189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-2954044552.6356745</v>
      </c>
      <c r="L3751" s="444">
        <f t="shared" ca="1" si="154"/>
        <v>-711924737185.19751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-711924737185.19751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-2966353071.6049895</v>
      </c>
      <c r="L3752" s="444">
        <f t="shared" ca="1" si="154"/>
        <v>-714891090256.80249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-714891090256.80249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-2978712876.0700102</v>
      </c>
      <c r="L3753" s="444">
        <f t="shared" ca="1" si="154"/>
        <v>-717869803132.87256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-717869803132.87256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-2991124179.7203021</v>
      </c>
      <c r="L3754" s="444">
        <f t="shared" ca="1" si="154"/>
        <v>-720860927312.5929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-720860927312.5929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-3003587197.1358037</v>
      </c>
      <c r="L3755" s="444">
        <f t="shared" ca="1" si="154"/>
        <v>-723864514509.72876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-723864514509.72876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-3016102143.7905364</v>
      </c>
      <c r="L3756" s="444">
        <f t="shared" ca="1" si="154"/>
        <v>-726880616653.51929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-726880616653.51929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-3028669236.0563302</v>
      </c>
      <c r="L3757" s="444">
        <f t="shared" ca="1" si="154"/>
        <v>-729909285889.57556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-729909285889.57556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-3041288691.2065649</v>
      </c>
      <c r="L3758" s="444">
        <f t="shared" ca="1" si="154"/>
        <v>-732950574580.7821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-732950574580.7821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-3053960727.4199252</v>
      </c>
      <c r="L3759" s="444">
        <f t="shared" ca="1" si="154"/>
        <v>-736004535308.20203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-736004535308.20203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-3066685563.7841749</v>
      </c>
      <c r="L3760" s="444">
        <f t="shared" ca="1" si="154"/>
        <v>-739071220871.98621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-739071220871.98621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-3079463420.2999425</v>
      </c>
      <c r="L3761" s="444">
        <f t="shared" ca="1" si="154"/>
        <v>-742150684292.28613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-742150684292.28613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-3092294517.8845253</v>
      </c>
      <c r="L3762" s="444">
        <f t="shared" ca="1" si="154"/>
        <v>-745242978810.17065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-745242978810.17065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-3105179078.375711</v>
      </c>
      <c r="L3763" s="444">
        <f t="shared" ca="1" si="154"/>
        <v>-748348157888.54639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-748348157888.54639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-3118117324.5356097</v>
      </c>
      <c r="L3764" s="444">
        <f t="shared" ca="1" si="154"/>
        <v>-751466275213.08203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-751466275213.08203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-3131109480.0545082</v>
      </c>
      <c r="L3765" s="444">
        <f t="shared" ca="1" si="154"/>
        <v>-754597384693.1366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-754597384693.1366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-3144155769.5547357</v>
      </c>
      <c r="L3766" s="444">
        <f t="shared" ca="1" si="154"/>
        <v>-757741540462.69128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-757741540462.69128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-3157256418.5945468</v>
      </c>
      <c r="L3767" s="444">
        <f t="shared" ca="1" si="154"/>
        <v>-760898796881.28589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-760898796881.28589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-3170411653.6720247</v>
      </c>
      <c r="L3768" s="444">
        <f t="shared" ca="1" si="154"/>
        <v>-764069208534.95789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-764069208534.95789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-3183621702.228991</v>
      </c>
      <c r="L3769" s="444">
        <f t="shared" ca="1" si="154"/>
        <v>-767252830237.18689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-767252830237.18689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-3196886792.6549454</v>
      </c>
      <c r="L3770" s="444">
        <f t="shared" ca="1" si="154"/>
        <v>-770449717029.8418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-770449717029.8418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-3210207154.2910075</v>
      </c>
      <c r="L3771" s="444">
        <f t="shared" ca="1" si="154"/>
        <v>-773659924184.13281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-773659924184.13281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-3223583017.4338865</v>
      </c>
      <c r="L3772" s="444">
        <f t="shared" ca="1" si="154"/>
        <v>-776883507201.56665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-776883507201.56665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-3237014613.3398609</v>
      </c>
      <c r="L3773" s="444">
        <f t="shared" ca="1" si="154"/>
        <v>-780120521814.90649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-780120521814.90649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-3250502174.2287769</v>
      </c>
      <c r="L3774" s="444">
        <f t="shared" ca="1" si="154"/>
        <v>-783371023989.13525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-783371023989.13525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-3264045933.2880635</v>
      </c>
      <c r="L3775" s="444">
        <f t="shared" ca="1" si="154"/>
        <v>-786635069922.42334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-786635069922.42334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-3277646124.676764</v>
      </c>
      <c r="L3776" s="444">
        <f t="shared" ca="1" si="154"/>
        <v>-789912716047.1001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-789912716047.1001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-3291302983.5295839</v>
      </c>
      <c r="L3777" s="444">
        <f t="shared" ca="1" si="154"/>
        <v>-793204019030.62964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-793204019030.62964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-3305016745.9609566</v>
      </c>
      <c r="L3778" s="444">
        <f t="shared" ca="1" si="154"/>
        <v>-796509035776.59058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-796509035776.59058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-3318787649.0691276</v>
      </c>
      <c r="L3779" s="444">
        <f t="shared" ca="1" si="154"/>
        <v>-799827823425.65967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-799827823425.65967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-3332615930.9402485</v>
      </c>
      <c r="L3780" s="444">
        <f t="shared" ca="1" si="154"/>
        <v>-803160439356.59998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-803160439356.59998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-3346501830.6524997</v>
      </c>
      <c r="L3781" s="444">
        <f t="shared" ca="1" si="154"/>
        <v>-806506941187.25244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-806506941187.25244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-3360445588.2802186</v>
      </c>
      <c r="L3782" s="444">
        <f t="shared" ca="1" si="154"/>
        <v>-809867386775.53271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-809867386775.53271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-3374447444.8980532</v>
      </c>
      <c r="L3783" s="444">
        <f t="shared" ca="1" si="154"/>
        <v>-813241834220.43079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-813241834220.43079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-3388507642.5851283</v>
      </c>
      <c r="L3784" s="444">
        <f t="shared" ca="1" si="154"/>
        <v>-816630341863.01587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-816630341863.01587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-3402626424.4292326</v>
      </c>
      <c r="L3785" s="444">
        <f t="shared" ca="1" si="154"/>
        <v>-820032968287.44507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-820032968287.44507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-3416804034.5310211</v>
      </c>
      <c r="L3786" s="444">
        <f t="shared" ca="1" si="154"/>
        <v>-823449772321.97607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-823449772321.97607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-3431040718.0082335</v>
      </c>
      <c r="L3787" s="444">
        <f t="shared" ca="1" si="154"/>
        <v>-826880813039.98425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-826880813039.98425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-3445336720.9999342</v>
      </c>
      <c r="L3788" s="444">
        <f t="shared" ca="1" si="154"/>
        <v>-830326149760.98413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-830326149760.98413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-3459692290.6707673</v>
      </c>
      <c r="L3789" s="444">
        <f t="shared" ca="1" si="154"/>
        <v>-833785842051.65491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-833785842051.65491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-3474107675.2152286</v>
      </c>
      <c r="L3790" s="444">
        <f t="shared" ca="1" si="154"/>
        <v>-837259949726.87012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-837259949726.87012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-3488583123.861959</v>
      </c>
      <c r="L3791" s="444">
        <f t="shared" ca="1" si="154"/>
        <v>-840748532850.73206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-840748532850.73206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-3503118886.8780503</v>
      </c>
      <c r="L3792" s="444">
        <f t="shared" ca="1" si="154"/>
        <v>-844251651737.61011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-844251651737.61011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-3517715215.5733752</v>
      </c>
      <c r="L3793" s="444">
        <f t="shared" ca="1" si="154"/>
        <v>-847769366953.18347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-847769366953.18347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-3532372362.3049312</v>
      </c>
      <c r="L3794" s="444">
        <f t="shared" ca="1" si="154"/>
        <v>-851301739315.4884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-851301739315.4884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-3547090580.4812016</v>
      </c>
      <c r="L3795" s="444">
        <f t="shared" ca="1" si="154"/>
        <v>-854848829895.9696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-854848829895.9696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-3561870124.5665398</v>
      </c>
      <c r="L3796" s="444">
        <f t="shared" ca="1" si="154"/>
        <v>-858410700020.53613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-858410700020.53613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-3576711250.085567</v>
      </c>
      <c r="L3797" s="444">
        <f t="shared" ca="1" si="154"/>
        <v>-861987411270.6217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-861987411270.6217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-3591614213.6275907</v>
      </c>
      <c r="L3798" s="444">
        <f t="shared" ca="1" si="154"/>
        <v>-865579025484.24927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-865579025484.24927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-3606579272.851038</v>
      </c>
      <c r="L3799" s="444">
        <f t="shared" ca="1" si="154"/>
        <v>-869185604757.10034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-869185604757.10034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-3621606686.4879179</v>
      </c>
      <c r="L3800" s="444">
        <f t="shared" ca="1" si="154"/>
        <v>-872807211443.58826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-872807211443.58826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-3636696714.3482842</v>
      </c>
      <c r="L3801" s="444">
        <f t="shared" ca="1" si="154"/>
        <v>-876443908157.93652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-876443908157.93652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-3651849617.3247356</v>
      </c>
      <c r="L3802" s="444">
        <f t="shared" ca="1" si="154"/>
        <v>-880095757775.26123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-880095757775.26123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-3667065657.3969212</v>
      </c>
      <c r="L3803" s="444">
        <f t="shared" ca="1" si="154"/>
        <v>-883762823432.6582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-883762823432.6582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-3682345097.636076</v>
      </c>
      <c r="L3804" s="444">
        <f t="shared" ca="1" si="154"/>
        <v>-887445168530.29431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-887445168530.29431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-3697688202.2095594</v>
      </c>
      <c r="L3805" s="444">
        <f t="shared" ca="1" si="154"/>
        <v>-891142856732.50391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-891142856732.50391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-3713095236.3854332</v>
      </c>
      <c r="L3806" s="444">
        <f t="shared" ca="1" si="154"/>
        <v>-894855951968.88928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-894855951968.88928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-3728566466.5370388</v>
      </c>
      <c r="L3807" s="444">
        <f t="shared" ca="1" si="154"/>
        <v>-898584518435.42627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-898584518435.42627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-3744102160.1476092</v>
      </c>
      <c r="L3808" s="444">
        <f t="shared" ca="1" si="154"/>
        <v>-902328620595.57385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-902328620595.57385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-3759702585.8148909</v>
      </c>
      <c r="L3809" s="444">
        <f t="shared" ca="1" si="154"/>
        <v>-906088323181.38879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-906088323181.38879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-3775368013.2557864</v>
      </c>
      <c r="L3810" s="444">
        <f t="shared" ca="1" si="154"/>
        <v>-909863691194.64453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-909863691194.64453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-3791098713.3110189</v>
      </c>
      <c r="L3811" s="444">
        <f t="shared" ca="1" si="154"/>
        <v>-913654789907.95557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-913654789907.95557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-3806894957.9498148</v>
      </c>
      <c r="L3812" s="444">
        <f t="shared" ca="1" si="154"/>
        <v>-917461684865.9054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-917461684865.9054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-3822757020.2746058</v>
      </c>
      <c r="L3813" s="444">
        <f t="shared" ca="1" si="154"/>
        <v>-921284441886.18005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-921284441886.18005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-3838685174.5257497</v>
      </c>
      <c r="L3814" s="444">
        <f t="shared" ca="1" si="154"/>
        <v>-925123127060.70581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-925123127060.70581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-3854679696.0862737</v>
      </c>
      <c r="L3815" s="444">
        <f t="shared" ca="1" si="154"/>
        <v>-928977806756.79211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-928977806756.79211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-3870740861.4866338</v>
      </c>
      <c r="L3816" s="444">
        <f t="shared" ca="1" si="154"/>
        <v>-932848547618.27881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-932848547618.27881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-3886868948.4094949</v>
      </c>
      <c r="L3817" s="444">
        <f t="shared" ca="1" si="154"/>
        <v>-936735416566.68835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-936735416566.68835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-3903064235.6945343</v>
      </c>
      <c r="L3818" s="444">
        <f t="shared" ca="1" si="154"/>
        <v>-940638480802.38293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-940638480802.38293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-3919327003.3432622</v>
      </c>
      <c r="L3819" s="444">
        <f t="shared" ca="1" si="154"/>
        <v>-944557807805.7262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-944557807805.7262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-3935657532.523859</v>
      </c>
      <c r="L3820" s="444">
        <f t="shared" ca="1" si="154"/>
        <v>-948493465338.25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-948493465338.25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-3952056105.5760417</v>
      </c>
      <c r="L3821" s="444">
        <f t="shared" ca="1" si="154"/>
        <v>-952445521443.82605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-952445521443.82605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-3968523006.0159421</v>
      </c>
      <c r="L3822" s="444">
        <f t="shared" ca="1" si="154"/>
        <v>-956414044449.84204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-956414044449.84204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-3985058518.5410085</v>
      </c>
      <c r="L3823" s="444">
        <f t="shared" ca="1" si="154"/>
        <v>-960399102968.38306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-960399102968.38306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-4001662929.0349298</v>
      </c>
      <c r="L3824" s="444">
        <f t="shared" ca="1" si="154"/>
        <v>-964400765897.41797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-964400765897.41797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-4018336524.5725746</v>
      </c>
      <c r="L3825" s="444">
        <f t="shared" ca="1" si="154"/>
        <v>-968419102421.9906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-968419102421.9906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-4035079593.4249601</v>
      </c>
      <c r="L3826" s="444">
        <f t="shared" ca="1" si="154"/>
        <v>-972454182015.41553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-972454182015.41553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-4051892425.0642314</v>
      </c>
      <c r="L3827" s="444">
        <f t="shared" ca="1" si="154"/>
        <v>-976506074440.47974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-976506074440.47974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-4068775310.1686659</v>
      </c>
      <c r="L3828" s="444">
        <f t="shared" ca="1" si="154"/>
        <v>-980574849750.64844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-980574849750.64844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-4085728540.6277022</v>
      </c>
      <c r="L3829" s="444">
        <f t="shared" ca="1" si="154"/>
        <v>-984660578291.27612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-984660578291.27612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-4102752409.5469832</v>
      </c>
      <c r="L3830" s="444">
        <f t="shared" ca="1" si="154"/>
        <v>-988763330700.82312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-988763330700.82312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-4119847211.2534294</v>
      </c>
      <c r="L3831" s="444">
        <f t="shared" ca="1" si="154"/>
        <v>-992883177912.07654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-992883177912.07654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-4137013241.3003187</v>
      </c>
      <c r="L3832" s="444">
        <f t="shared" ca="1" si="154"/>
        <v>-997020191153.37683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-997020191153.37683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-4154250796.472404</v>
      </c>
      <c r="L3833" s="444">
        <f t="shared" ref="L3833:L4087" ca="1" si="159">I3833-J3833+K3833</f>
        <v>-1001174441949.8492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-1001174441949.8492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-4171560174.7910385</v>
      </c>
      <c r="L3834" s="444">
        <f t="shared" ca="1" si="159"/>
        <v>-1005346002124.6403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-1005346002124.6403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-4188941675.5193343</v>
      </c>
      <c r="L3835" s="444">
        <f t="shared" ca="1" si="159"/>
        <v>-1009534943800.1595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-1009534943800.1595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-4206395599.1673312</v>
      </c>
      <c r="L3836" s="444">
        <f t="shared" ca="1" si="159"/>
        <v>-1013741339399.3269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-1013741339399.3269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-4223922247.4971952</v>
      </c>
      <c r="L3837" s="444">
        <f t="shared" ca="1" si="159"/>
        <v>-1017965261646.8241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-1017965261646.8241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-4241521923.5284338</v>
      </c>
      <c r="L3838" s="444">
        <f t="shared" ca="1" si="159"/>
        <v>-1022206783570.3525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-1022206783570.3525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-4259194931.5431356</v>
      </c>
      <c r="L3839" s="444">
        <f t="shared" ca="1" si="159"/>
        <v>-1026465978501.8956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-1026465978501.8956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-4276941577.0912323</v>
      </c>
      <c r="L3840" s="444">
        <f t="shared" ca="1" si="159"/>
        <v>-1030742920078.9868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-1030742920078.9868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-4294762166.9957776</v>
      </c>
      <c r="L3841" s="444">
        <f t="shared" ca="1" si="159"/>
        <v>-1035037682245.9825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-1035037682245.9825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-4312657009.3582602</v>
      </c>
      <c r="L3842" s="444">
        <f t="shared" ca="1" si="159"/>
        <v>-1039350339255.3408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-1039350339255.3408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-4330626413.56392</v>
      </c>
      <c r="L3843" s="444">
        <f t="shared" ca="1" si="159"/>
        <v>-1043680965668.9048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-1043680965668.9048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-4348670690.2871037</v>
      </c>
      <c r="L3844" s="444">
        <f t="shared" ca="1" si="159"/>
        <v>-1048029636359.1919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-1048029636359.1919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-4366790151.4966326</v>
      </c>
      <c r="L3845" s="444">
        <f t="shared" ca="1" si="159"/>
        <v>-1052396426510.6885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-1052396426510.6885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-4384985110.4612017</v>
      </c>
      <c r="L3846" s="444">
        <f t="shared" ca="1" si="159"/>
        <v>-1056781411621.1497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-1056781411621.1497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-4403255881.7547903</v>
      </c>
      <c r="L3847" s="444">
        <f t="shared" ca="1" si="159"/>
        <v>-1061184667502.9044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-1061184667502.9044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-4421602781.2621021</v>
      </c>
      <c r="L3848" s="444">
        <f t="shared" ca="1" si="159"/>
        <v>-1065606270284.1665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-1065606270284.1665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-4440026126.1840267</v>
      </c>
      <c r="L3849" s="444">
        <f t="shared" ca="1" si="159"/>
        <v>-1070046296410.3506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-1070046296410.3506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-4458526235.0431271</v>
      </c>
      <c r="L3850" s="444">
        <f t="shared" ca="1" si="159"/>
        <v>-1074504822645.3937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-1074504822645.3937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-4477103427.6891403</v>
      </c>
      <c r="L3851" s="444">
        <f t="shared" ca="1" si="159"/>
        <v>-1078981926073.0828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-1078981926073.0828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-4495758025.3045111</v>
      </c>
      <c r="L3852" s="444">
        <f t="shared" ca="1" si="159"/>
        <v>-1083477684098.3873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-1083477684098.3873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-4514490350.4099474</v>
      </c>
      <c r="L3853" s="444">
        <f t="shared" ca="1" si="159"/>
        <v>-1087992174448.7972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-1087992174448.7972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-4533300726.8699884</v>
      </c>
      <c r="L3854" s="444">
        <f t="shared" ca="1" si="159"/>
        <v>-1092525475175.6672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-1092525475175.6672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-4552189479.8986139</v>
      </c>
      <c r="L3855" s="444">
        <f t="shared" ca="1" si="159"/>
        <v>-1097077664655.5658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-1097077664655.5658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-4571156936.0648575</v>
      </c>
      <c r="L3856" s="444">
        <f t="shared" ca="1" si="159"/>
        <v>-1101648821591.6306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-1101648821591.6306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-4590203423.298461</v>
      </c>
      <c r="L3857" s="444">
        <f t="shared" ca="1" si="159"/>
        <v>-1106239025014.929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-1106239025014.929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-4609329270.8955374</v>
      </c>
      <c r="L3858" s="444">
        <f t="shared" ca="1" si="159"/>
        <v>-1110848354285.8245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-1110848354285.8245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-4628534809.5242682</v>
      </c>
      <c r="L3859" s="444">
        <f t="shared" ca="1" si="159"/>
        <v>-1115476889095.3486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-1115476889095.3486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-4647820371.2306194</v>
      </c>
      <c r="L3860" s="444">
        <f t="shared" ca="1" si="159"/>
        <v>-1120124709466.5793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-1120124709466.5793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-4667186289.4440804</v>
      </c>
      <c r="L3861" s="444">
        <f t="shared" ca="1" si="159"/>
        <v>-1124791895756.0234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-1124791895756.0234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-4686632898.9834309</v>
      </c>
      <c r="L3862" s="444">
        <f t="shared" ca="1" si="159"/>
        <v>-1129478528655.0068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-1129478528655.0068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-4706160536.0625286</v>
      </c>
      <c r="L3863" s="444">
        <f t="shared" ca="1" si="159"/>
        <v>-1134184689191.0693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-1134184689191.0693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-4725769538.2961226</v>
      </c>
      <c r="L3864" s="444">
        <f t="shared" ca="1" si="159"/>
        <v>-1138910458729.3655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-1138910458729.3655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-4745460244.7056894</v>
      </c>
      <c r="L3865" s="444">
        <f t="shared" ca="1" si="159"/>
        <v>-1143655918974.0713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-1143655918974.0713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-4765232995.725297</v>
      </c>
      <c r="L3866" s="444">
        <f t="shared" ca="1" si="159"/>
        <v>-1148421151969.7966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-1148421151969.7966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-4785088133.2074862</v>
      </c>
      <c r="L3867" s="444">
        <f t="shared" ca="1" si="159"/>
        <v>-1153206240103.0042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-1153206240103.0042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-4805026000.429184</v>
      </c>
      <c r="L3868" s="444">
        <f t="shared" ca="1" si="159"/>
        <v>-1158011266103.4333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-1158011266103.4333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-4825046942.0976391</v>
      </c>
      <c r="L3869" s="444">
        <f t="shared" ca="1" si="159"/>
        <v>-1162836313045.531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-1162836313045.531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-4845151304.3563795</v>
      </c>
      <c r="L3870" s="444">
        <f t="shared" ca="1" si="159"/>
        <v>-1167681464349.8875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-1167681464349.8875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-4865339434.7911978</v>
      </c>
      <c r="L3871" s="444">
        <f t="shared" ca="1" si="159"/>
        <v>-1172546803784.6787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-1172546803784.6787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-4885611682.436161</v>
      </c>
      <c r="L3872" s="444">
        <f t="shared" ca="1" si="159"/>
        <v>-1177432415467.115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-1177432415467.115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-4905968397.7796459</v>
      </c>
      <c r="L3873" s="444">
        <f t="shared" ca="1" si="159"/>
        <v>-1182338383864.8945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-1182338383864.8945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-4926409932.7703934</v>
      </c>
      <c r="L3874" s="444">
        <f t="shared" ca="1" si="159"/>
        <v>-1187264793797.665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-1187264793797.665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-4946936640.8236046</v>
      </c>
      <c r="L3875" s="444">
        <f t="shared" ca="1" si="159"/>
        <v>-1192211730438.4885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-1192211730438.4885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-4967548876.8270359</v>
      </c>
      <c r="L3876" s="444">
        <f t="shared" ca="1" si="159"/>
        <v>-1197179279315.3157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-1197179279315.3157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-4988246997.1471481</v>
      </c>
      <c r="L3877" s="444">
        <f t="shared" ca="1" si="159"/>
        <v>-1202167526312.4629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-1202167526312.4629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-5009031359.6352615</v>
      </c>
      <c r="L3878" s="444">
        <f t="shared" ca="1" si="159"/>
        <v>-1207176557672.0981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-1207176557672.0981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-5029902323.6337423</v>
      </c>
      <c r="L3879" s="444">
        <f t="shared" ca="1" si="159"/>
        <v>-1212206459995.7319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-1212206459995.7319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-5050860249.9822159</v>
      </c>
      <c r="L3880" s="444">
        <f t="shared" ca="1" si="159"/>
        <v>-1217257320245.7141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-1217257320245.7141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-5071905501.0238085</v>
      </c>
      <c r="L3881" s="444">
        <f t="shared" ca="1" si="159"/>
        <v>-1222329225746.738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-1222329225746.738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-5093038440.6114082</v>
      </c>
      <c r="L3882" s="444">
        <f t="shared" ca="1" si="159"/>
        <v>-1227422264187.3494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-1227422264187.3494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-5114259434.1139555</v>
      </c>
      <c r="L3883" s="444">
        <f t="shared" ca="1" si="159"/>
        <v>-1232536523621.4634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-1232536523621.4634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-5135568848.4227638</v>
      </c>
      <c r="L3884" s="444">
        <f t="shared" ca="1" si="159"/>
        <v>-1237672092469.8862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-1237672092469.8862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-5156967051.957859</v>
      </c>
      <c r="L3885" s="444">
        <f t="shared" ca="1" si="159"/>
        <v>-1242829059521.844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-1242829059521.844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-5178454414.6743498</v>
      </c>
      <c r="L3886" s="444">
        <f t="shared" ca="1" si="159"/>
        <v>-1248007513936.5183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-1248007513936.5183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-5200031308.0688267</v>
      </c>
      <c r="L3887" s="444">
        <f t="shared" ca="1" si="159"/>
        <v>-1253207545244.5872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-1253207545244.5872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-5221698105.1857796</v>
      </c>
      <c r="L3888" s="444">
        <f t="shared" ca="1" si="159"/>
        <v>-1258429243349.7729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-1258429243349.7729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-5243455180.624054</v>
      </c>
      <c r="L3889" s="444">
        <f t="shared" ca="1" si="159"/>
        <v>-1263672698530.397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-1263672698530.397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-5265302910.5433207</v>
      </c>
      <c r="L3890" s="444">
        <f t="shared" ca="1" si="159"/>
        <v>-1268938001440.9402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-1268938001440.9402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-5287241672.6705837</v>
      </c>
      <c r="L3891" s="444">
        <f t="shared" ca="1" si="159"/>
        <v>-1274225243113.6108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-1274225243113.6108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-5309271846.3067122</v>
      </c>
      <c r="L3892" s="444">
        <f t="shared" ca="1" si="159"/>
        <v>-1279534514959.9175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-1279534514959.9175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-5331393812.3329897</v>
      </c>
      <c r="L3893" s="444">
        <f t="shared" ca="1" si="159"/>
        <v>-1284865908772.2505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-1284865908772.2505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-5353607953.2177105</v>
      </c>
      <c r="L3894" s="444">
        <f t="shared" ca="1" si="159"/>
        <v>-1290219516725.4683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-1290219516725.4683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-5375914653.0227842</v>
      </c>
      <c r="L3895" s="444">
        <f t="shared" ca="1" si="159"/>
        <v>-1295595431378.491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-1295595431378.491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-5398314297.4103794</v>
      </c>
      <c r="L3896" s="444">
        <f t="shared" ca="1" si="159"/>
        <v>-1300993745675.9014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-1300993745675.9014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-5420807273.6495886</v>
      </c>
      <c r="L3897" s="444">
        <f t="shared" ca="1" si="159"/>
        <v>-1306414552949.551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-1306414552949.551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-5443393970.6231289</v>
      </c>
      <c r="L3898" s="444">
        <f t="shared" ca="1" si="159"/>
        <v>-1311857946920.1741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-1311857946920.1741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-5466074778.8340588</v>
      </c>
      <c r="L3899" s="444">
        <f t="shared" ca="1" si="159"/>
        <v>-1317324021699.0081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-1317324021699.0081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-5488850090.4125338</v>
      </c>
      <c r="L3900" s="444">
        <f t="shared" ca="1" si="159"/>
        <v>-1322812871789.4207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-1322812871789.4207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-5511720299.1225863</v>
      </c>
      <c r="L3901" s="444">
        <f t="shared" ca="1" si="159"/>
        <v>-1328324592088.5432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-1328324592088.5432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-5534685800.3689299</v>
      </c>
      <c r="L3902" s="444">
        <f t="shared" ca="1" si="159"/>
        <v>-1333859277888.9121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-1333859277888.9121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-5557746991.2038002</v>
      </c>
      <c r="L3903" s="444">
        <f t="shared" ca="1" si="159"/>
        <v>-1339417024880.116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-1339417024880.116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-5580904270.3338165</v>
      </c>
      <c r="L3904" s="444">
        <f t="shared" ca="1" si="159"/>
        <v>-1344997929150.4497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-1344997929150.4497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-5604158038.126874</v>
      </c>
      <c r="L3905" s="444">
        <f t="shared" ca="1" si="159"/>
        <v>-1350602087188.5767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-1350602087188.5767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-5627508696.6190691</v>
      </c>
      <c r="L3906" s="444">
        <f t="shared" ca="1" si="159"/>
        <v>-1356229595885.1958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-1356229595885.1958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-5650956649.5216494</v>
      </c>
      <c r="L3907" s="444">
        <f t="shared" ca="1" si="159"/>
        <v>-1361880552534.7175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-1361880552534.7175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-5674502302.2279892</v>
      </c>
      <c r="L3908" s="444">
        <f t="shared" ca="1" si="159"/>
        <v>-1367555054836.9456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-1367555054836.9456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-5698146061.8206062</v>
      </c>
      <c r="L3909" s="444">
        <f t="shared" ca="1" si="159"/>
        <v>-1373253200898.7661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-1373253200898.7661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-5721888337.0781918</v>
      </c>
      <c r="L3910" s="444">
        <f t="shared" ca="1" si="159"/>
        <v>-1378975089235.8442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-1378975089235.8442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-5745729538.4826841</v>
      </c>
      <c r="L3911" s="444">
        <f t="shared" ca="1" si="159"/>
        <v>-1384720818774.3269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-1384720818774.3269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-5769670078.2263622</v>
      </c>
      <c r="L3912" s="444">
        <f t="shared" ca="1" si="159"/>
        <v>-1390490488852.5532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-1390490488852.5532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-5793710370.2189713</v>
      </c>
      <c r="L3913" s="444">
        <f t="shared" ca="1" si="159"/>
        <v>-1396284199222.7722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-1396284199222.7722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-5817850830.0948839</v>
      </c>
      <c r="L3914" s="444">
        <f t="shared" ca="1" si="159"/>
        <v>-1402102050052.8672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-1402102050052.8672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-5842091875.2202797</v>
      </c>
      <c r="L3915" s="444">
        <f t="shared" ca="1" si="159"/>
        <v>-1407944141928.0874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-1407944141928.0874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-5866433924.7003641</v>
      </c>
      <c r="L3916" s="444">
        <f t="shared" ca="1" si="159"/>
        <v>-1413810575852.7878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-1413810575852.7878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-5890877399.3866158</v>
      </c>
      <c r="L3917" s="444">
        <f t="shared" ca="1" si="159"/>
        <v>-1419701453252.1746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-1419701453252.1746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-5915422721.8840609</v>
      </c>
      <c r="L3918" s="444">
        <f t="shared" ca="1" si="159"/>
        <v>-1425616875974.0586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-1425616875974.0586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-5940070316.5585775</v>
      </c>
      <c r="L3919" s="444">
        <f t="shared" ca="1" si="159"/>
        <v>-1431556946290.6172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-1431556946290.6172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-5964820609.5442381</v>
      </c>
      <c r="L3920" s="444">
        <f t="shared" ca="1" si="159"/>
        <v>-1437521766900.1614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-1437521766900.1614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-5989674028.7506723</v>
      </c>
      <c r="L3921" s="444">
        <f t="shared" ca="1" si="159"/>
        <v>-1443511440928.9121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-1443511440928.9121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-6014631003.8704672</v>
      </c>
      <c r="L3922" s="444">
        <f t="shared" ca="1" si="159"/>
        <v>-1449526071932.7825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-1449526071932.7825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-6039691966.3865938</v>
      </c>
      <c r="L3923" s="444">
        <f t="shared" ca="1" si="159"/>
        <v>-1455565763899.1689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-1455565763899.1689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-6064857349.5798702</v>
      </c>
      <c r="L3924" s="444">
        <f t="shared" ca="1" si="159"/>
        <v>-1461630621248.7488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-1461630621248.7488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-6090127588.5364532</v>
      </c>
      <c r="L3925" s="444">
        <f t="shared" ca="1" si="159"/>
        <v>-1467720748837.2852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-1467720748837.2852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-6115503120.1553545</v>
      </c>
      <c r="L3926" s="444">
        <f t="shared" ca="1" si="159"/>
        <v>-1473836251957.4404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-1473836251957.4404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-6140984383.156002</v>
      </c>
      <c r="L3927" s="444">
        <f t="shared" ca="1" si="159"/>
        <v>-1479977236340.5964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-1479977236340.5964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-6166571818.0858183</v>
      </c>
      <c r="L3928" s="444">
        <f t="shared" ca="1" si="159"/>
        <v>-1486143808158.6824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-1486143808158.6824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-6192265867.3278427</v>
      </c>
      <c r="L3929" s="444">
        <f t="shared" ca="1" si="159"/>
        <v>-1492336074026.0103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-1492336074026.0103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-6218066975.1083755</v>
      </c>
      <c r="L3930" s="444">
        <f t="shared" ca="1" si="159"/>
        <v>-1498554141001.1187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-1498554141001.1187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-6243975587.5046606</v>
      </c>
      <c r="L3931" s="444">
        <f t="shared" ca="1" si="159"/>
        <v>-1504798116588.6233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-1504798116588.6233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-6269992152.4525967</v>
      </c>
      <c r="L3932" s="444">
        <f t="shared" ca="1" si="159"/>
        <v>-1511068108741.0759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-1511068108741.0759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-6296117119.7544832</v>
      </c>
      <c r="L3933" s="444">
        <f t="shared" ca="1" si="159"/>
        <v>-1517364225860.8303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-1517364225860.8303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-6322350941.0867929</v>
      </c>
      <c r="L3934" s="444">
        <f t="shared" ca="1" si="159"/>
        <v>-1523686576801.9172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-1523686576801.9172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-6348694070.007988</v>
      </c>
      <c r="L3935" s="444">
        <f t="shared" ca="1" si="159"/>
        <v>-1530035270871.9253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-1530035270871.9253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-6375146961.9663553</v>
      </c>
      <c r="L3936" s="444">
        <f t="shared" ca="1" si="159"/>
        <v>-1536410417833.8916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-1536410417833.8916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-6401710074.3078814</v>
      </c>
      <c r="L3937" s="444">
        <f t="shared" ca="1" si="159"/>
        <v>-1542812127908.1995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-1542812127908.1995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-6428383866.2841644</v>
      </c>
      <c r="L3938" s="444">
        <f t="shared" ca="1" si="159"/>
        <v>-1549240511774.4836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-1549240511774.4836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-6455168799.0603485</v>
      </c>
      <c r="L3939" s="444">
        <f t="shared" ca="1" si="159"/>
        <v>-1555695680573.5439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-1555695680573.5439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-6482065335.7230997</v>
      </c>
      <c r="L3940" s="444">
        <f t="shared" ca="1" si="159"/>
        <v>-1562177745909.2671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-1562177745909.2671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-6509073941.2886124</v>
      </c>
      <c r="L3941" s="444">
        <f t="shared" ca="1" si="159"/>
        <v>-1568686819850.5557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-1568686819850.5557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-6536195082.7106485</v>
      </c>
      <c r="L3942" s="444">
        <f t="shared" ca="1" si="159"/>
        <v>-1575223014933.2664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-1575223014933.2664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-6563429228.8886099</v>
      </c>
      <c r="L3943" s="444">
        <f t="shared" ca="1" si="159"/>
        <v>-1581786444162.155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-1581786444162.155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-6590776850.6756458</v>
      </c>
      <c r="L3944" s="444">
        <f t="shared" ca="1" si="159"/>
        <v>-1588377221012.8306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-1588377221012.8306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-6618238420.8867941</v>
      </c>
      <c r="L3945" s="444">
        <f t="shared" ca="1" si="159"/>
        <v>-1594995459433.7173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-1594995459433.7173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-6645814414.3071556</v>
      </c>
      <c r="L3946" s="444">
        <f t="shared" ca="1" si="159"/>
        <v>-1601641273848.0244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-1601641273848.0244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-6673505307.7001019</v>
      </c>
      <c r="L3947" s="444">
        <f t="shared" ca="1" si="159"/>
        <v>-1608314779155.7246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-1608314779155.7246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-6701311579.8155193</v>
      </c>
      <c r="L3948" s="444">
        <f t="shared" ca="1" si="159"/>
        <v>-1615016090735.54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-1615016090735.54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-6729233711.3980837</v>
      </c>
      <c r="L3949" s="444">
        <f t="shared" ca="1" si="159"/>
        <v>-1621745324446.9382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-1621745324446.9382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-6757272185.1955757</v>
      </c>
      <c r="L3950" s="444">
        <f t="shared" ca="1" si="159"/>
        <v>-1628502596632.1338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-1628502596632.1338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-6785427485.9672241</v>
      </c>
      <c r="L3951" s="444">
        <f t="shared" ca="1" si="159"/>
        <v>-1635288024118.1011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-1635288024118.1011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-6813700100.4920874</v>
      </c>
      <c r="L3952" s="444">
        <f t="shared" ca="1" si="159"/>
        <v>-1642101724218.5933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-1642101724218.5933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-6842090517.5774717</v>
      </c>
      <c r="L3953" s="444">
        <f t="shared" ca="1" si="159"/>
        <v>-1648943814736.1707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-1648943814736.1707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-6870599228.067378</v>
      </c>
      <c r="L3954" s="444">
        <f t="shared" ca="1" si="159"/>
        <v>-1655814413964.238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-1655814413964.238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-6899226724.8509912</v>
      </c>
      <c r="L3955" s="444">
        <f t="shared" ca="1" si="159"/>
        <v>-1662713640689.0891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-1662713640689.0891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-6927973502.8712044</v>
      </c>
      <c r="L3956" s="444">
        <f t="shared" ca="1" si="159"/>
        <v>-1669641614191.9602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-1669641614191.9602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-6956840059.1331673</v>
      </c>
      <c r="L3957" s="444">
        <f t="shared" ca="1" si="159"/>
        <v>-1676598454251.0933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-1676598454251.0933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-6985826892.7128887</v>
      </c>
      <c r="L3958" s="444">
        <f t="shared" ca="1" si="159"/>
        <v>-1683584281143.8062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-1683584281143.8062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-7014934504.7658587</v>
      </c>
      <c r="L3959" s="444">
        <f t="shared" ca="1" si="159"/>
        <v>-1690599215648.572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-1690599215648.572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-7044163398.535717</v>
      </c>
      <c r="L3960" s="444">
        <f t="shared" ca="1" si="159"/>
        <v>-1697643379047.1077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-1697643379047.1077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-7073514079.3629484</v>
      </c>
      <c r="L3961" s="444">
        <f t="shared" ca="1" si="159"/>
        <v>-1704716893126.4707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-1704716893126.4707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-7102987054.6936274</v>
      </c>
      <c r="L3962" s="444">
        <f t="shared" ca="1" si="159"/>
        <v>-1711819880181.1643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-1711819880181.1643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-7132582834.0881844</v>
      </c>
      <c r="L3963" s="444">
        <f t="shared" ca="1" si="159"/>
        <v>-1718952463015.2524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-1718952463015.2524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-7162301929.2302179</v>
      </c>
      <c r="L3964" s="444">
        <f t="shared" ca="1" si="159"/>
        <v>-1726114764944.4827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-1726114764944.4827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-7192144853.9353447</v>
      </c>
      <c r="L3965" s="444">
        <f t="shared" ca="1" si="159"/>
        <v>-1733306909798.418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-1733306909798.418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-7222112124.1600761</v>
      </c>
      <c r="L3966" s="444">
        <f t="shared" ca="1" si="159"/>
        <v>-1740529021922.5781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-1740529021922.5781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-7252204258.0107422</v>
      </c>
      <c r="L3967" s="444">
        <f t="shared" ca="1" si="159"/>
        <v>-1747781226180.5889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-1747781226180.5889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-7282421775.7524548</v>
      </c>
      <c r="L3968" s="444">
        <f t="shared" ca="1" si="159"/>
        <v>-1755063647956.3413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-1755063647956.3413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-7312765199.8180885</v>
      </c>
      <c r="L3969" s="444">
        <f t="shared" ca="1" si="159"/>
        <v>-1762376413156.1594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-1762376413156.1594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-7343235054.8173304</v>
      </c>
      <c r="L3970" s="444">
        <f t="shared" ca="1" si="159"/>
        <v>-1769719648210.9768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-1769719648210.9768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-7373831867.5457354</v>
      </c>
      <c r="L3971" s="444">
        <f t="shared" ca="1" si="159"/>
        <v>-1777093480078.5225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-1777093480078.5225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-7404556166.9938431</v>
      </c>
      <c r="L3972" s="444">
        <f t="shared" ca="1" si="159"/>
        <v>-1784498036245.5164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-1784498036245.5164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-7435408484.3563185</v>
      </c>
      <c r="L3973" s="444">
        <f t="shared" ca="1" si="159"/>
        <v>-1791933444729.8726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-1791933444729.8726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-7466389353.0411367</v>
      </c>
      <c r="L3974" s="444">
        <f t="shared" ca="1" si="159"/>
        <v>-1799399834082.9136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-1799399834082.9136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-7497499308.6788063</v>
      </c>
      <c r="L3975" s="444">
        <f t="shared" ca="1" si="159"/>
        <v>-1806897333391.5923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-1806897333391.5923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-7528738889.1316347</v>
      </c>
      <c r="L3976" s="444">
        <f t="shared" ca="1" si="159"/>
        <v>-1814426072280.7239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-1814426072280.7239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-7560108634.5030174</v>
      </c>
      <c r="L3977" s="444">
        <f t="shared" ca="1" si="159"/>
        <v>-1821986180915.2268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-1821986180915.2268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-7591609087.1467781</v>
      </c>
      <c r="L3978" s="444">
        <f t="shared" ca="1" si="159"/>
        <v>-1829577790002.3735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-1829577790002.3735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-7623240791.6765575</v>
      </c>
      <c r="L3979" s="444">
        <f t="shared" ca="1" si="159"/>
        <v>-1837201030794.05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-1837201030794.05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-7655004294.9752083</v>
      </c>
      <c r="L3980" s="444">
        <f t="shared" ca="1" si="159"/>
        <v>-1844856035089.0251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-1844856035089.0251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-7686900146.2042723</v>
      </c>
      <c r="L3981" s="444">
        <f t="shared" ca="1" si="159"/>
        <v>-1852542935235.2295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-1852542935235.2295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-7718928896.8134565</v>
      </c>
      <c r="L3982" s="444">
        <f t="shared" ca="1" si="159"/>
        <v>-1860261864132.043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-1860261864132.043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-7751091100.5501776</v>
      </c>
      <c r="L3983" s="444">
        <f t="shared" ca="1" si="159"/>
        <v>-1868012955232.5933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-1868012955232.5933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-7783387313.4691381</v>
      </c>
      <c r="L3984" s="444">
        <f t="shared" ca="1" si="159"/>
        <v>-1875796342546.0625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-1875796342546.0625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-7815818093.941927</v>
      </c>
      <c r="L3985" s="444">
        <f t="shared" ca="1" si="159"/>
        <v>-1883612160640.0044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-1883612160640.0044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-7848384002.6666842</v>
      </c>
      <c r="L3986" s="444">
        <f t="shared" ca="1" si="159"/>
        <v>-1891460544642.6711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-1891460544642.6711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-7881085602.6777964</v>
      </c>
      <c r="L3987" s="444">
        <f t="shared" ca="1" si="159"/>
        <v>-1899341630245.3489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-1899341630245.3489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-7913923459.3556213</v>
      </c>
      <c r="L3988" s="444">
        <f t="shared" ca="1" si="159"/>
        <v>-1907255553704.7046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-1907255553704.7046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-7946898140.4362688</v>
      </c>
      <c r="L3989" s="444">
        <f t="shared" ca="1" si="159"/>
        <v>-1915202451845.1409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-1915202451845.1409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-7980010216.0214205</v>
      </c>
      <c r="L3990" s="444">
        <f t="shared" ca="1" si="159"/>
        <v>-1923182462061.1624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-1923182462061.1624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-8013260258.5881767</v>
      </c>
      <c r="L3991" s="444">
        <f t="shared" ca="1" si="159"/>
        <v>-1931195722319.7505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-1931195722319.7505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-8046648842.9989614</v>
      </c>
      <c r="L3992" s="444">
        <f t="shared" ca="1" si="159"/>
        <v>-1939242371162.7495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-1939242371162.7495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-8080176546.5114565</v>
      </c>
      <c r="L3993" s="444">
        <f t="shared" ca="1" si="159"/>
        <v>-1947322547709.261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-1947322547709.261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-8113843948.7885866</v>
      </c>
      <c r="L3994" s="444">
        <f t="shared" ca="1" si="159"/>
        <v>-1955436391658.0496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-1955436391658.0496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-8147651631.9085398</v>
      </c>
      <c r="L3995" s="444">
        <f t="shared" ca="1" si="159"/>
        <v>-1963584043289.958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-1963584043289.958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-8181600180.3748245</v>
      </c>
      <c r="L3996" s="444">
        <f t="shared" ca="1" si="159"/>
        <v>-1971765643470.3328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-1971765643470.3328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-8215690181.1263866</v>
      </c>
      <c r="L3997" s="444">
        <f t="shared" ca="1" si="159"/>
        <v>-1979981333651.4592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-1979981333651.4592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-8249922223.5477476</v>
      </c>
      <c r="L3998" s="444">
        <f t="shared" ca="1" si="159"/>
        <v>-1988231255875.0071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-1988231255875.0071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-8284296899.4791956</v>
      </c>
      <c r="L3999" s="444">
        <f t="shared" ca="1" si="159"/>
        <v>-1996515552774.4863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-1996515552774.4863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-8318814803.2270269</v>
      </c>
      <c r="L4000" s="444">
        <f t="shared" ca="1" si="159"/>
        <v>-2004834367577.7134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-2004834367577.7134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-8353476531.5738058</v>
      </c>
      <c r="L4001" s="444">
        <f t="shared" ca="1" si="159"/>
        <v>-2013187844109.2871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-2013187844109.2871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-8388282683.7886953</v>
      </c>
      <c r="L4002" s="444">
        <f t="shared" ca="1" si="159"/>
        <v>-2021576126793.0757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-2021576126793.0757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-8423233861.6378155</v>
      </c>
      <c r="L4003" s="444">
        <f t="shared" ca="1" si="159"/>
        <v>-2029999360654.7134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-2029999360654.7134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-8458330669.39464</v>
      </c>
      <c r="L4004" s="444">
        <f t="shared" ca="1" si="159"/>
        <v>-2038457691324.1079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-2038457691324.1079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-8493573713.8504496</v>
      </c>
      <c r="L4005" s="444">
        <f t="shared" ca="1" si="159"/>
        <v>-2046951265037.9583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-2046951265037.9583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-8528963604.3248262</v>
      </c>
      <c r="L4006" s="444">
        <f t="shared" ca="1" si="159"/>
        <v>-2055480228642.283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-2055480228642.283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-8564500952.6761799</v>
      </c>
      <c r="L4007" s="444">
        <f t="shared" ca="1" si="159"/>
        <v>-2064044729594.9592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-2064044729594.9592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-8600186373.3123302</v>
      </c>
      <c r="L4008" s="444">
        <f t="shared" ca="1" si="159"/>
        <v>-2072644915968.2715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-2072644915968.2715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-8636020483.2011318</v>
      </c>
      <c r="L4009" s="444">
        <f t="shared" ca="1" si="159"/>
        <v>-2081280936451.4727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-2081280936451.4727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-8672003901.8811359</v>
      </c>
      <c r="L4010" s="444">
        <f t="shared" ca="1" si="159"/>
        <v>-2089952940353.3538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-2089952940353.3538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-8708137251.4723072</v>
      </c>
      <c r="L4011" s="444">
        <f t="shared" ca="1" si="159"/>
        <v>-2098661077604.8262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-2098661077604.8262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-8744421156.6867752</v>
      </c>
      <c r="L4012" s="444">
        <f t="shared" ca="1" si="159"/>
        <v>-2107405498761.5129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-2107405498761.5129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-8780856244.8396378</v>
      </c>
      <c r="L4013" s="444">
        <f t="shared" ca="1" si="159"/>
        <v>-2116186355006.3525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-2116186355006.3525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-8817443145.8598022</v>
      </c>
      <c r="L4014" s="444">
        <f t="shared" ca="1" si="159"/>
        <v>-2125003798152.2124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-2125003798152.2124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-8854182492.3008842</v>
      </c>
      <c r="L4015" s="444">
        <f t="shared" ca="1" si="159"/>
        <v>-2133857980644.5132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-2133857980644.5132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-8891074919.3521366</v>
      </c>
      <c r="L4016" s="444">
        <f t="shared" ca="1" si="159"/>
        <v>-2142749055563.8652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-2142749055563.8652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-8928121064.8494377</v>
      </c>
      <c r="L4017" s="444">
        <f t="shared" ca="1" si="159"/>
        <v>-2151677176628.7146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-2151677176628.7146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-8965321569.2863102</v>
      </c>
      <c r="L4018" s="444">
        <f t="shared" ca="1" si="159"/>
        <v>-2160642498198.001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-2160642498198.001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-9002677075.8250046</v>
      </c>
      <c r="L4019" s="444">
        <f t="shared" ca="1" si="159"/>
        <v>-2169645175273.8259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-2169645175273.8259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-9040188230.3076077</v>
      </c>
      <c r="L4020" s="444">
        <f t="shared" ca="1" si="159"/>
        <v>-2178685363504.1335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-2178685363504.1335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-9077855681.2672234</v>
      </c>
      <c r="L4021" s="444">
        <f t="shared" ca="1" si="159"/>
        <v>-2187763219185.4009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-2187763219185.4009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-9115680079.9391689</v>
      </c>
      <c r="L4022" s="444">
        <f t="shared" ca="1" si="159"/>
        <v>-2196878899265.3401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-2196878899265.3401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-9153662080.2722511</v>
      </c>
      <c r="L4023" s="444">
        <f t="shared" ca="1" si="159"/>
        <v>-2206032561345.6123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-2206032561345.6123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-9191802338.940052</v>
      </c>
      <c r="L4024" s="444">
        <f t="shared" ca="1" si="159"/>
        <v>-2215224363684.5522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-2215224363684.5522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-9230101515.3523006</v>
      </c>
      <c r="L4025" s="444">
        <f t="shared" ca="1" si="159"/>
        <v>-2224454465199.9048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-2224454465199.9048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-9268560271.6662693</v>
      </c>
      <c r="L4026" s="444">
        <f t="shared" ca="1" si="159"/>
        <v>-2233723025471.5713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-2233723025471.5713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-9307179272.798214</v>
      </c>
      <c r="L4027" s="444">
        <f t="shared" ca="1" si="159"/>
        <v>-2243030204744.3696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-2243030204744.3696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-9345959186.4348736</v>
      </c>
      <c r="L4028" s="444">
        <f t="shared" ca="1" si="159"/>
        <v>-2252376163930.8047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-2252376163930.8047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-9384900683.0450191</v>
      </c>
      <c r="L4029" s="444">
        <f t="shared" ca="1" si="159"/>
        <v>-2261761064613.8496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-2261761064613.8496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-9424004435.8910408</v>
      </c>
      <c r="L4030" s="444">
        <f t="shared" ca="1" si="159"/>
        <v>-2271185069049.7407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-2271185069049.7407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-9463271121.0405865</v>
      </c>
      <c r="L4031" s="444">
        <f t="shared" ca="1" si="159"/>
        <v>-2280648340170.7813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-2280648340170.7813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-9502701417.3782558</v>
      </c>
      <c r="L4032" s="444">
        <f t="shared" ca="1" si="159"/>
        <v>-2290151041588.1597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-2290151041588.1597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-9542296006.6173325</v>
      </c>
      <c r="L4033" s="444">
        <f t="shared" ca="1" si="159"/>
        <v>-2299693337594.7769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-2299693337594.7769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-9582055573.3115692</v>
      </c>
      <c r="L4034" s="444">
        <f t="shared" ca="1" si="159"/>
        <v>-2309275393168.0884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-2309275393168.0884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-9621980804.8670349</v>
      </c>
      <c r="L4035" s="444">
        <f t="shared" ca="1" si="159"/>
        <v>-2318897373972.9556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-2318897373972.9556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-9662072391.5539818</v>
      </c>
      <c r="L4036" s="444">
        <f t="shared" ca="1" si="159"/>
        <v>-2328559446364.5098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-2328559446364.5098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-9702331026.5187912</v>
      </c>
      <c r="L4037" s="444">
        <f t="shared" ca="1" si="159"/>
        <v>-2338261777391.0283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-2338261777391.0283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-9742757405.7959518</v>
      </c>
      <c r="L4038" s="444">
        <f t="shared" ca="1" si="159"/>
        <v>-2348004534796.8242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-2348004534796.8242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-9783352228.3201008</v>
      </c>
      <c r="L4039" s="444">
        <f t="shared" ca="1" si="159"/>
        <v>-2357787887025.1445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-2357787887025.1445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-9824116195.9381027</v>
      </c>
      <c r="L4040" s="444">
        <f t="shared" ca="1" si="159"/>
        <v>-2367612003221.0825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-2367612003221.0825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-9865050013.4211769</v>
      </c>
      <c r="L4041" s="444">
        <f t="shared" ca="1" si="159"/>
        <v>-2377477053234.5039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-2377477053234.5039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-9906154388.4771004</v>
      </c>
      <c r="L4042" s="444">
        <f t="shared" ca="1" si="159"/>
        <v>-2387383207622.981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-2387383207622.981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-9947430031.7624207</v>
      </c>
      <c r="L4043" s="444">
        <f t="shared" ca="1" si="159"/>
        <v>-2397330637654.7432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-2397330637654.7432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-9988877656.8947639</v>
      </c>
      <c r="L4044" s="444">
        <f t="shared" ca="1" si="159"/>
        <v>-2407319515311.6377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-2407319515311.6377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-10030497980.465157</v>
      </c>
      <c r="L4045" s="444">
        <f t="shared" ca="1" si="159"/>
        <v>-2417350013292.103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-2417350013292.103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-10072291722.050428</v>
      </c>
      <c r="L4046" s="444">
        <f t="shared" ca="1" si="159"/>
        <v>-2427422305014.1533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-2427422305014.1533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-10114259604.225639</v>
      </c>
      <c r="L4047" s="444">
        <f t="shared" ca="1" si="159"/>
        <v>-2437536564618.3789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-2437536564618.3789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-10156402352.576578</v>
      </c>
      <c r="L4048" s="444">
        <f t="shared" ca="1" si="159"/>
        <v>-2447692966970.9556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-2447692966970.9556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-10198720695.712315</v>
      </c>
      <c r="L4049" s="444">
        <f t="shared" ca="1" si="159"/>
        <v>-2457891687666.668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-2457891687666.668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-10241215365.277782</v>
      </c>
      <c r="L4050" s="444">
        <f t="shared" ca="1" si="159"/>
        <v>-2468132903031.9458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-2468132903031.9458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-10283887095.96644</v>
      </c>
      <c r="L4051" s="444">
        <f t="shared" ca="1" si="159"/>
        <v>-2478416790127.9121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-2478416790127.9121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-10326736625.532967</v>
      </c>
      <c r="L4052" s="444">
        <f t="shared" ca="1" si="159"/>
        <v>-2488743526753.4453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-2488743526753.4453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-10369764694.806023</v>
      </c>
      <c r="L4053" s="444">
        <f t="shared" ca="1" si="159"/>
        <v>-2499113291448.2515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-2499113291448.2515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-10412972047.701048</v>
      </c>
      <c r="L4054" s="444">
        <f t="shared" ca="1" si="159"/>
        <v>-2509526263495.9526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-2509526263495.9526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-10456359431.233135</v>
      </c>
      <c r="L4055" s="444">
        <f t="shared" ca="1" si="159"/>
        <v>-2519982622927.1855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-2519982622927.1855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-10499927595.52994</v>
      </c>
      <c r="L4056" s="444">
        <f t="shared" ca="1" si="159"/>
        <v>-2530482550522.7153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-2530482550522.7153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-10543677293.844646</v>
      </c>
      <c r="L4057" s="444">
        <f t="shared" ca="1" si="159"/>
        <v>-2541026227816.5601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-2541026227816.5601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-10587609282.569</v>
      </c>
      <c r="L4058" s="444">
        <f t="shared" ca="1" si="159"/>
        <v>-2551613837099.1289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-2551613837099.1289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-10631724321.24637</v>
      </c>
      <c r="L4059" s="444">
        <f t="shared" ca="1" si="159"/>
        <v>-2562245561420.3755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-2562245561420.3755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-10676023172.584898</v>
      </c>
      <c r="L4060" s="444">
        <f t="shared" ca="1" si="159"/>
        <v>-2572921584592.9604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-2572921584592.9604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-10720506602.470669</v>
      </c>
      <c r="L4061" s="444">
        <f t="shared" ca="1" si="159"/>
        <v>-2583642091195.4312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-2583642091195.4312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-10765175379.980963</v>
      </c>
      <c r="L4062" s="444">
        <f t="shared" ca="1" si="159"/>
        <v>-2594407266575.4121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-2594407266575.4121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-10810030277.397551</v>
      </c>
      <c r="L4063" s="444">
        <f t="shared" ca="1" si="159"/>
        <v>-2605217296852.8096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-2605217296852.8096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-10855072070.220039</v>
      </c>
      <c r="L4064" s="444">
        <f t="shared" ca="1" si="159"/>
        <v>-2616072368923.0298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-2616072368923.0298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-10900301537.179291</v>
      </c>
      <c r="L4065" s="444">
        <f t="shared" ca="1" si="159"/>
        <v>-2626972670460.209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-2626972670460.209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-10945719460.25087</v>
      </c>
      <c r="L4066" s="444">
        <f t="shared" ca="1" si="159"/>
        <v>-2637918389920.46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-2637918389920.46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-10991326624.668583</v>
      </c>
      <c r="L4067" s="444">
        <f t="shared" ca="1" si="159"/>
        <v>-2648909716545.1284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-2648909716545.1284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-11037123818.938034</v>
      </c>
      <c r="L4068" s="444">
        <f t="shared" ca="1" si="159"/>
        <v>-2659946840364.0664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-2659946840364.0664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-11083111834.850277</v>
      </c>
      <c r="L4069" s="444">
        <f t="shared" ca="1" si="159"/>
        <v>-2671029952198.9165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-2671029952198.9165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-11129291467.495485</v>
      </c>
      <c r="L4070" s="444">
        <f t="shared" ca="1" si="159"/>
        <v>-2682159243666.4121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-2682159243666.4121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-11175663515.276716</v>
      </c>
      <c r="L4071" s="444">
        <f t="shared" ca="1" si="159"/>
        <v>-2693334907181.689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-2693334907181.689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-11222228779.923704</v>
      </c>
      <c r="L4072" s="444">
        <f t="shared" ca="1" si="159"/>
        <v>-2704557135961.6128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-2704557135961.6128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-11268988066.50672</v>
      </c>
      <c r="L4073" s="444">
        <f t="shared" ca="1" si="159"/>
        <v>-2715826124028.1196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-2715826124028.1196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-11315942183.450499</v>
      </c>
      <c r="L4074" s="444">
        <f t="shared" ca="1" si="159"/>
        <v>-2727142066211.5703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-2727142066211.5703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-11363091942.54821</v>
      </c>
      <c r="L4075" s="444">
        <f t="shared" ca="1" si="159"/>
        <v>-2738505158154.1187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-2738505158154.1187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-11410438158.975494</v>
      </c>
      <c r="L4076" s="444">
        <f t="shared" ca="1" si="159"/>
        <v>-2749915596313.0942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-2749915596313.0942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-11457981651.30456</v>
      </c>
      <c r="L4077" s="444">
        <f t="shared" ca="1" si="159"/>
        <v>-2761373577964.3989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-2761373577964.3989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-11505723241.51833</v>
      </c>
      <c r="L4078" s="444">
        <f t="shared" ca="1" si="159"/>
        <v>-2772879301205.9175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-2772879301205.9175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-11553663755.024656</v>
      </c>
      <c r="L4079" s="444">
        <f t="shared" ca="1" si="159"/>
        <v>-2784432964960.9419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-2784432964960.9419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-11601804020.670591</v>
      </c>
      <c r="L4080" s="444">
        <f t="shared" ca="1" si="159"/>
        <v>-2796034768981.6123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-2796034768981.6123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-11650144870.756718</v>
      </c>
      <c r="L4081" s="444">
        <f t="shared" ca="1" si="159"/>
        <v>-2807684913852.3691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-2807684913852.3691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-11698687141.051538</v>
      </c>
      <c r="L4082" s="444">
        <f t="shared" ca="1" si="159"/>
        <v>-2819383600993.4209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-2819383600993.4209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-11747431670.80592</v>
      </c>
      <c r="L4083" s="444">
        <f t="shared" ca="1" si="159"/>
        <v>-2831131032664.2271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-2831131032664.2271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-11796379302.767612</v>
      </c>
      <c r="L4084" s="444">
        <f t="shared" ca="1" si="159"/>
        <v>-2842927411966.9946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-2842927411966.9946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-11845530883.19581</v>
      </c>
      <c r="L4085" s="444">
        <f t="shared" ca="1" si="159"/>
        <v>-2854772942850.1904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-2854772942850.1904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-11894887261.875793</v>
      </c>
      <c r="L4086" s="444">
        <f t="shared" ca="1" si="159"/>
        <v>-2866667830112.0664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-2866667830112.0664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-11944449292.13361</v>
      </c>
      <c r="L4087" s="444">
        <f t="shared" ca="1" si="159"/>
        <v>-2878612279404.2002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-2878612279404.2002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-11994217830.850834</v>
      </c>
      <c r="L4088" s="444">
        <f t="shared" ref="L4088:L4342" ca="1" si="164">I4088-J4088+K4088</f>
        <v>-2890606497235.0513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-2890606497235.0513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-12044193738.47938</v>
      </c>
      <c r="L4089" s="444">
        <f t="shared" ca="1" si="164"/>
        <v>-2902650690973.5308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-2902650690973.5308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-12094377879.056377</v>
      </c>
      <c r="L4090" s="444">
        <f t="shared" ca="1" si="164"/>
        <v>-2914745068852.5869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-2914745068852.5869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-12144771120.219112</v>
      </c>
      <c r="L4091" s="444">
        <f t="shared" ca="1" si="164"/>
        <v>-2926889839972.8062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-2926889839972.8062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-12195374333.220026</v>
      </c>
      <c r="L4092" s="444">
        <f t="shared" ca="1" si="164"/>
        <v>-2939085214306.0264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-2939085214306.0264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-12246188392.941776</v>
      </c>
      <c r="L4093" s="444">
        <f t="shared" ca="1" si="164"/>
        <v>-2951331402698.9683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-2951331402698.9683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-12297214177.912367</v>
      </c>
      <c r="L4094" s="444">
        <f t="shared" ca="1" si="164"/>
        <v>-2963628616876.8809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-2963628616876.8809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-12348452570.320337</v>
      </c>
      <c r="L4095" s="444">
        <f t="shared" ca="1" si="164"/>
        <v>-2975977069447.2012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-2975977069447.2012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-12399904456.030005</v>
      </c>
      <c r="L4096" s="444">
        <f t="shared" ca="1" si="164"/>
        <v>-2988376973903.231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-2988376973903.231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-12451570724.596796</v>
      </c>
      <c r="L4097" s="444">
        <f t="shared" ca="1" si="164"/>
        <v>-3000828544627.8276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-3000828544627.8276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-12503452269.282616</v>
      </c>
      <c r="L4098" s="444">
        <f t="shared" ca="1" si="164"/>
        <v>-3013331996897.1104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-3013331996897.1104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-12555549987.071293</v>
      </c>
      <c r="L4099" s="444">
        <f t="shared" ca="1" si="164"/>
        <v>-3025887546884.1816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-3025887546884.1816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-12607864778.68409</v>
      </c>
      <c r="L4100" s="444">
        <f t="shared" ca="1" si="164"/>
        <v>-3038495411662.8657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-3038495411662.8657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-12660397548.595274</v>
      </c>
      <c r="L4101" s="444">
        <f t="shared" ca="1" si="164"/>
        <v>-3051155809211.4609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-3051155809211.4609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-12713149205.047754</v>
      </c>
      <c r="L4102" s="444">
        <f t="shared" ca="1" si="164"/>
        <v>-3063868958416.5088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-3063868958416.5088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-12766120660.068787</v>
      </c>
      <c r="L4103" s="444">
        <f t="shared" ca="1" si="164"/>
        <v>-3076635079076.5776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-3076635079076.5776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-12819312829.485741</v>
      </c>
      <c r="L4104" s="444">
        <f t="shared" ca="1" si="164"/>
        <v>-3089454391906.0635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-3089454391906.0635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-12872726632.941931</v>
      </c>
      <c r="L4105" s="444">
        <f t="shared" ca="1" si="164"/>
        <v>-3102327118539.0054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-3102327118539.0054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-12926362993.912521</v>
      </c>
      <c r="L4106" s="444">
        <f t="shared" ca="1" si="164"/>
        <v>-3115253481532.918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-3115253481532.918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-12980222839.720491</v>
      </c>
      <c r="L4107" s="444">
        <f t="shared" ca="1" si="164"/>
        <v>-3128233704372.6387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-3128233704372.6387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-13034307101.552662</v>
      </c>
      <c r="L4108" s="444">
        <f t="shared" ca="1" si="164"/>
        <v>-3141268011474.1914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-3141268011474.1914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-13088616714.475798</v>
      </c>
      <c r="L4109" s="444">
        <f t="shared" ca="1" si="164"/>
        <v>-3154356628188.667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-3154356628188.667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-13143152617.45278</v>
      </c>
      <c r="L4110" s="444">
        <f t="shared" ca="1" si="164"/>
        <v>-3167499780806.1196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-3167499780806.1196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-13197915753.358831</v>
      </c>
      <c r="L4111" s="444">
        <f t="shared" ca="1" si="164"/>
        <v>-3180697696559.4785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-3180697696559.4785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-13252907068.997828</v>
      </c>
      <c r="L4112" s="444">
        <f t="shared" ca="1" si="164"/>
        <v>-3193950603628.4766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-3193950603628.4766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-13308127515.118652</v>
      </c>
      <c r="L4113" s="444">
        <f t="shared" ca="1" si="164"/>
        <v>-3207258731143.5952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-3207258731143.5952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-13363578046.431646</v>
      </c>
      <c r="L4114" s="444">
        <f t="shared" ca="1" si="164"/>
        <v>-3220622309190.0269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-3220622309190.0269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-13419259621.625113</v>
      </c>
      <c r="L4115" s="444">
        <f t="shared" ca="1" si="164"/>
        <v>-3234041568811.6519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-3234041568811.6519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-13475173203.381882</v>
      </c>
      <c r="L4116" s="444">
        <f t="shared" ca="1" si="164"/>
        <v>-3247516742015.0337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-3247516742015.0337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-13531319758.395973</v>
      </c>
      <c r="L4117" s="444">
        <f t="shared" ca="1" si="164"/>
        <v>-3261048061773.4297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-3261048061773.4297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-13587700257.38929</v>
      </c>
      <c r="L4118" s="444">
        <f t="shared" ca="1" si="164"/>
        <v>-3274635762030.8188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-3274635762030.8188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-13644315675.128412</v>
      </c>
      <c r="L4119" s="444">
        <f t="shared" ca="1" si="164"/>
        <v>-3288280077705.9473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-3288280077705.9473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-13701166990.441446</v>
      </c>
      <c r="L4120" s="444">
        <f t="shared" ca="1" si="164"/>
        <v>-3301981244696.3887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-3301981244696.3887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-13758255186.234953</v>
      </c>
      <c r="L4121" s="444">
        <f t="shared" ca="1" si="164"/>
        <v>-3315739499882.6235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-3315739499882.6235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-13815581249.510931</v>
      </c>
      <c r="L4122" s="444">
        <f t="shared" ca="1" si="164"/>
        <v>-3329555081132.1343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-3329555081132.1343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-13873146171.383892</v>
      </c>
      <c r="L4123" s="444">
        <f t="shared" ca="1" si="164"/>
        <v>-3343428227303.5181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-3343428227303.5181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-13930950947.097992</v>
      </c>
      <c r="L4124" s="444">
        <f t="shared" ca="1" si="164"/>
        <v>-3357359178250.6162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-3357359178250.6162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-13988996576.044233</v>
      </c>
      <c r="L4125" s="444">
        <f t="shared" ca="1" si="164"/>
        <v>-3371348174826.6606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-3371348174826.6606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-14047284061.777752</v>
      </c>
      <c r="L4126" s="444">
        <f t="shared" ca="1" si="164"/>
        <v>-3385395458888.4385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-3385395458888.4385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-14105814412.03516</v>
      </c>
      <c r="L4127" s="444">
        <f t="shared" ca="1" si="164"/>
        <v>-3399501273300.4736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-3399501273300.4736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-14164588638.751974</v>
      </c>
      <c r="L4128" s="444">
        <f t="shared" ca="1" si="164"/>
        <v>-3413665861939.2256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-3413665861939.2256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-14223607758.080107</v>
      </c>
      <c r="L4129" s="444">
        <f t="shared" ca="1" si="164"/>
        <v>-3427889469697.3057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-3427889469697.3057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-14282872790.405441</v>
      </c>
      <c r="L4130" s="444">
        <f t="shared" ca="1" si="164"/>
        <v>-3442172342487.7109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-3442172342487.7109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-14342384760.365461</v>
      </c>
      <c r="L4131" s="444">
        <f t="shared" ca="1" si="164"/>
        <v>-3456514727248.0762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-3456514727248.0762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-14402144696.866985</v>
      </c>
      <c r="L4132" s="444">
        <f t="shared" ca="1" si="164"/>
        <v>-3470916871944.9434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-3470916871944.9434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-14462153633.10393</v>
      </c>
      <c r="L4133" s="444">
        <f t="shared" ca="1" si="164"/>
        <v>-3485379025578.0474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-3485379025578.0474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-14522412606.575197</v>
      </c>
      <c r="L4134" s="444">
        <f t="shared" ca="1" si="164"/>
        <v>-3499901438184.6226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-3499901438184.6226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-14582922659.102594</v>
      </c>
      <c r="L4135" s="444">
        <f t="shared" ca="1" si="164"/>
        <v>-3514484360843.7251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-3514484360843.7251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-14643684836.848852</v>
      </c>
      <c r="L4136" s="444">
        <f t="shared" ca="1" si="164"/>
        <v>-3529128045680.5737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-3529128045680.5737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-14704700190.335724</v>
      </c>
      <c r="L4137" s="444">
        <f t="shared" ca="1" si="164"/>
        <v>-3543832745870.9097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-3543832745870.9097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-14765969774.462126</v>
      </c>
      <c r="L4138" s="444">
        <f t="shared" ca="1" si="164"/>
        <v>-3558598715645.3716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-3558598715645.3716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-14827494648.522379</v>
      </c>
      <c r="L4139" s="444">
        <f t="shared" ca="1" si="164"/>
        <v>-3573426210293.894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-3573426210293.894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-14889275876.224558</v>
      </c>
      <c r="L4140" s="444">
        <f t="shared" ca="1" si="164"/>
        <v>-3588315486170.1187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-3588315486170.1187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-14951314525.708828</v>
      </c>
      <c r="L4141" s="444">
        <f t="shared" ca="1" si="164"/>
        <v>-3603266800695.8276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-3603266800695.8276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-15013611669.565947</v>
      </c>
      <c r="L4142" s="444">
        <f t="shared" ca="1" si="164"/>
        <v>-3618280412365.3936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-3618280412365.3936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-15076168384.855806</v>
      </c>
      <c r="L4143" s="444">
        <f t="shared" ca="1" si="164"/>
        <v>-3633356580750.2495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-3633356580750.2495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-15138985753.12604</v>
      </c>
      <c r="L4144" s="444">
        <f t="shared" ca="1" si="164"/>
        <v>-3648495566503.3755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-3648495566503.3755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-15202064860.430729</v>
      </c>
      <c r="L4145" s="444">
        <f t="shared" ca="1" si="164"/>
        <v>-3663697631363.8062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-3663697631363.8062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-15265406797.349192</v>
      </c>
      <c r="L4146" s="444">
        <f t="shared" ca="1" si="164"/>
        <v>-3678963038161.1553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-3678963038161.1553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-15329012659.004814</v>
      </c>
      <c r="L4147" s="444">
        <f t="shared" ca="1" si="164"/>
        <v>-3694292050820.1602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-3694292050820.1602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-15392883545.084</v>
      </c>
      <c r="L4148" s="444">
        <f t="shared" ca="1" si="164"/>
        <v>-3709684934365.2441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-3709684934365.2441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-15457020559.855185</v>
      </c>
      <c r="L4149" s="444">
        <f t="shared" ca="1" si="164"/>
        <v>-3725141954925.0991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-3725141954925.0991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-15521424812.187912</v>
      </c>
      <c r="L4150" s="444">
        <f t="shared" ca="1" si="164"/>
        <v>-3740663379737.2871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-3740663379737.2871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-15586097415.572029</v>
      </c>
      <c r="L4151" s="444">
        <f t="shared" ca="1" si="164"/>
        <v>-3756249477152.8594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-3756249477152.8594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-15651039488.136913</v>
      </c>
      <c r="L4152" s="444">
        <f t="shared" ca="1" si="164"/>
        <v>-3771900516640.9961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-3771900516640.9961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-15716252152.670816</v>
      </c>
      <c r="L4153" s="444">
        <f t="shared" ca="1" si="164"/>
        <v>-3787616768793.667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-3787616768793.667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-15781736536.64028</v>
      </c>
      <c r="L4154" s="444">
        <f t="shared" ca="1" si="164"/>
        <v>-3803398505330.3071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-3803398505330.3071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-15847493772.209616</v>
      </c>
      <c r="L4155" s="444">
        <f t="shared" ca="1" si="164"/>
        <v>-3819245999102.5166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-3819245999102.5166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-15913524996.260489</v>
      </c>
      <c r="L4156" s="444">
        <f t="shared" ca="1" si="164"/>
        <v>-3835159524098.7769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-3835159524098.7769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-15979831350.411568</v>
      </c>
      <c r="L4157" s="444">
        <f t="shared" ca="1" si="164"/>
        <v>-3851139355449.1885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-3851139355449.1885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-16046413981.038284</v>
      </c>
      <c r="L4158" s="444">
        <f t="shared" ca="1" si="164"/>
        <v>-3867185769430.2266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-3867185769430.2266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-16113274039.29261</v>
      </c>
      <c r="L4159" s="444">
        <f t="shared" ca="1" si="164"/>
        <v>-3883299043469.519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-3883299043469.519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-16180412681.122995</v>
      </c>
      <c r="L4160" s="444">
        <f t="shared" ca="1" si="164"/>
        <v>-3899479456150.6421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-3899479456150.6421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-16247831067.29434</v>
      </c>
      <c r="L4161" s="444">
        <f t="shared" ca="1" si="164"/>
        <v>-3915727287217.9365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-3915727287217.9365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-16315530363.408068</v>
      </c>
      <c r="L4162" s="444">
        <f t="shared" ca="1" si="164"/>
        <v>-3932042817581.3447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-3932042817581.3447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-16383511739.922272</v>
      </c>
      <c r="L4163" s="444">
        <f t="shared" ca="1" si="164"/>
        <v>-3948426329321.2671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-3948426329321.2671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-16451776372.171946</v>
      </c>
      <c r="L4164" s="444">
        <f t="shared" ca="1" si="164"/>
        <v>-3964878105693.439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-3964878105693.439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-16520325440.389326</v>
      </c>
      <c r="L4165" s="444">
        <f t="shared" ca="1" si="164"/>
        <v>-3981398431133.8281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-3981398431133.8281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-16589160129.724281</v>
      </c>
      <c r="L4166" s="444">
        <f t="shared" ca="1" si="164"/>
        <v>-3997987591263.5522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-3997987591263.5522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-16658281630.264801</v>
      </c>
      <c r="L4167" s="444">
        <f t="shared" ca="1" si="164"/>
        <v>-4014645872893.8169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-4014645872893.8169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-16727691137.05757</v>
      </c>
      <c r="L4168" s="444">
        <f t="shared" ca="1" si="164"/>
        <v>-4031373564030.8745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-4031373564030.8745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-16797389850.128643</v>
      </c>
      <c r="L4169" s="444">
        <f t="shared" ca="1" si="164"/>
        <v>-4048170953881.0029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-4048170953881.0029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-16867378974.504181</v>
      </c>
      <c r="L4170" s="444">
        <f t="shared" ca="1" si="164"/>
        <v>-4065038332855.5073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-4065038332855.5073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-16937659720.231279</v>
      </c>
      <c r="L4171" s="444">
        <f t="shared" ca="1" si="164"/>
        <v>-4081975992575.7388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-4081975992575.7388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-17008233302.398909</v>
      </c>
      <c r="L4172" s="444">
        <f t="shared" ca="1" si="164"/>
        <v>-4098984225878.1377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-4098984225878.1377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-17079100941.158907</v>
      </c>
      <c r="L4173" s="444">
        <f t="shared" ca="1" si="164"/>
        <v>-4116063326819.2964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-4116063326819.2964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-17150263861.747068</v>
      </c>
      <c r="L4174" s="444">
        <f t="shared" ca="1" si="164"/>
        <v>-4133213590681.0435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-4133213590681.0435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-17221723294.504349</v>
      </c>
      <c r="L4175" s="444">
        <f t="shared" ca="1" si="164"/>
        <v>-4150435313975.5479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-4150435313975.5479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-17293480474.898117</v>
      </c>
      <c r="L4176" s="444">
        <f t="shared" ca="1" si="164"/>
        <v>-4167728794450.4458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-4167728794450.4458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-17365536643.543526</v>
      </c>
      <c r="L4177" s="444">
        <f t="shared" ca="1" si="164"/>
        <v>-4185094331093.9893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-4185094331093.9893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-17437893046.224957</v>
      </c>
      <c r="L4178" s="444">
        <f t="shared" ca="1" si="164"/>
        <v>-4202532224140.2144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-4202532224140.2144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-17510550933.917561</v>
      </c>
      <c r="L4179" s="444">
        <f t="shared" ca="1" si="164"/>
        <v>-4220042775074.1318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-4220042775074.1318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-17583511562.80888</v>
      </c>
      <c r="L4180" s="444">
        <f t="shared" ca="1" si="164"/>
        <v>-4237626286636.9409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-4237626286636.9409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-17656776194.320587</v>
      </c>
      <c r="L4181" s="444">
        <f t="shared" ca="1" si="164"/>
        <v>-4255283062831.2617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-4255283062831.2617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-17730346095.130257</v>
      </c>
      <c r="L4182" s="444">
        <f t="shared" ca="1" si="164"/>
        <v>-4273013408926.3921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-4273013408926.3921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-17804222537.193298</v>
      </c>
      <c r="L4183" s="444">
        <f t="shared" ca="1" si="164"/>
        <v>-4290817631463.5854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-4290817631463.5854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-17878406797.764938</v>
      </c>
      <c r="L4184" s="444">
        <f t="shared" ca="1" si="164"/>
        <v>-4308696038261.3506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-4308696038261.3506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-17952900159.422295</v>
      </c>
      <c r="L4185" s="444">
        <f t="shared" ca="1" si="164"/>
        <v>-4326648938420.7729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-4326648938420.7729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-18027703910.086555</v>
      </c>
      <c r="L4186" s="444">
        <f t="shared" ca="1" si="164"/>
        <v>-4344676642330.8594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-4344676642330.8594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-18102819343.045246</v>
      </c>
      <c r="L4187" s="444">
        <f t="shared" ca="1" si="164"/>
        <v>-4362779461673.9048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-4362779461673.9048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-18178247756.974602</v>
      </c>
      <c r="L4188" s="444">
        <f t="shared" ca="1" si="164"/>
        <v>-4380957709430.8794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-4380957709430.8794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-18253990455.961998</v>
      </c>
      <c r="L4189" s="444">
        <f t="shared" ca="1" si="164"/>
        <v>-4399211699886.8418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-4399211699886.8418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-18330048749.528507</v>
      </c>
      <c r="L4190" s="444">
        <f t="shared" ca="1" si="164"/>
        <v>-4417541748636.3701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-4417541748636.3701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-18406423952.651543</v>
      </c>
      <c r="L4191" s="444">
        <f t="shared" ca="1" si="164"/>
        <v>-4435948172589.0215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-4435948172589.0215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-18483117385.78759</v>
      </c>
      <c r="L4192" s="444">
        <f t="shared" ca="1" si="164"/>
        <v>-4454431289974.8086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-4454431289974.8086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-18560130374.895035</v>
      </c>
      <c r="L4193" s="444">
        <f t="shared" ca="1" si="164"/>
        <v>-4472991420349.7041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-4472991420349.7041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-18637464251.4571</v>
      </c>
      <c r="L4194" s="444">
        <f t="shared" ca="1" si="164"/>
        <v>-4491628884601.1611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-4491628884601.1611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-18715120352.504837</v>
      </c>
      <c r="L4195" s="444">
        <f t="shared" ca="1" si="164"/>
        <v>-4510344004953.666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-4510344004953.666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-18793100020.640274</v>
      </c>
      <c r="L4196" s="444">
        <f t="shared" ca="1" si="164"/>
        <v>-4529137104974.3066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-4529137104974.3066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-18871404604.059612</v>
      </c>
      <c r="L4197" s="444">
        <f t="shared" ca="1" si="164"/>
        <v>-4548008509578.3662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-4548008509578.3662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-18950035456.576527</v>
      </c>
      <c r="L4198" s="444">
        <f t="shared" ca="1" si="164"/>
        <v>-4566958545034.9424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-4566958545034.9424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-19028993937.645592</v>
      </c>
      <c r="L4199" s="444">
        <f t="shared" ca="1" si="164"/>
        <v>-4585987538972.5879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-4585987538972.5879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-19108281412.385784</v>
      </c>
      <c r="L4200" s="444">
        <f t="shared" ca="1" si="164"/>
        <v>-4605095820384.9736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-4605095820384.9736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-19187899251.604057</v>
      </c>
      <c r="L4201" s="444">
        <f t="shared" ca="1" si="164"/>
        <v>-4624283719636.5781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-4624283719636.5781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-19267848831.819077</v>
      </c>
      <c r="L4202" s="444">
        <f t="shared" ca="1" si="164"/>
        <v>-4643551568468.3975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-4643551568468.3975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-19348131535.284988</v>
      </c>
      <c r="L4203" s="444">
        <f t="shared" ca="1" si="164"/>
        <v>-4662899700003.6826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-4662899700003.6826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-19428748750.015343</v>
      </c>
      <c r="L4204" s="444">
        <f t="shared" ca="1" si="164"/>
        <v>-4682328448753.6982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-4682328448753.6982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-19509701869.807076</v>
      </c>
      <c r="L4205" s="444">
        <f t="shared" ca="1" si="164"/>
        <v>-4701838150623.5049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-4701838150623.5049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-19590992294.264603</v>
      </c>
      <c r="L4206" s="444">
        <f t="shared" ca="1" si="164"/>
        <v>-4721429142917.7695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-4721429142917.7695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-19672621428.824039</v>
      </c>
      <c r="L4207" s="444">
        <f t="shared" ca="1" si="164"/>
        <v>-4741101764346.5938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-4741101764346.5938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-19754590684.777473</v>
      </c>
      <c r="L4208" s="444">
        <f t="shared" ca="1" si="164"/>
        <v>-4760856355031.3711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-4760856355031.3711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-19836901479.297379</v>
      </c>
      <c r="L4209" s="444">
        <f t="shared" ca="1" si="164"/>
        <v>-4780693256510.6689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-4780693256510.6689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-19919555235.461121</v>
      </c>
      <c r="L4210" s="444">
        <f t="shared" ca="1" si="164"/>
        <v>-4800612811746.1299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-4800612811746.1299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-20002553382.275539</v>
      </c>
      <c r="L4211" s="444">
        <f t="shared" ca="1" si="164"/>
        <v>-4820615365128.4053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-4820615365128.4053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-20085897354.701687</v>
      </c>
      <c r="L4212" s="444">
        <f t="shared" ca="1" si="164"/>
        <v>-4840701262483.1074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-4840701262483.1074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-20169588593.679615</v>
      </c>
      <c r="L4213" s="444">
        <f t="shared" ca="1" si="164"/>
        <v>-4860870851076.7871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-4860870851076.7871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-20253628546.153278</v>
      </c>
      <c r="L4214" s="444">
        <f t="shared" ca="1" si="164"/>
        <v>-4881124479622.9404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-4881124479622.9404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-20338018665.095585</v>
      </c>
      <c r="L4215" s="444">
        <f t="shared" ca="1" si="164"/>
        <v>-4901462498288.0361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-4901462498288.0361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-20422760409.533485</v>
      </c>
      <c r="L4216" s="444">
        <f t="shared" ca="1" si="164"/>
        <v>-4921885258697.5693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-4921885258697.5693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-20507855244.573204</v>
      </c>
      <c r="L4217" s="444">
        <f t="shared" ca="1" si="164"/>
        <v>-4942393113942.1426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-4942393113942.1426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-20593304641.425594</v>
      </c>
      <c r="L4218" s="444">
        <f t="shared" ca="1" si="164"/>
        <v>-4962986418583.5684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-4962986418583.5684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-20679110077.431534</v>
      </c>
      <c r="L4219" s="444">
        <f t="shared" ca="1" si="164"/>
        <v>-4983665528661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-4983665528661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-20765273036.087502</v>
      </c>
      <c r="L4220" s="444">
        <f t="shared" ca="1" si="164"/>
        <v>-5004430801697.0879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-5004430801697.0879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-20851795007.071198</v>
      </c>
      <c r="L4221" s="444">
        <f t="shared" ca="1" si="164"/>
        <v>-5025282596704.1592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-5025282596704.1592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-20938677486.26733</v>
      </c>
      <c r="L4222" s="444">
        <f t="shared" ca="1" si="164"/>
        <v>-5046221274190.4268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-5046221274190.4268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-21025921975.793446</v>
      </c>
      <c r="L4223" s="444">
        <f t="shared" ca="1" si="164"/>
        <v>-5067247196166.2197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-5067247196166.2197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-21113529984.025917</v>
      </c>
      <c r="L4224" s="444">
        <f t="shared" ca="1" si="164"/>
        <v>-5088360726150.2461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-5088360726150.2461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-21201503025.626026</v>
      </c>
      <c r="L4225" s="444">
        <f t="shared" ca="1" si="164"/>
        <v>-5109562229175.8721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-5109562229175.8721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-21289842621.566132</v>
      </c>
      <c r="L4226" s="444">
        <f t="shared" ca="1" si="164"/>
        <v>-5130852071797.4385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-5130852071797.4385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-21378550299.155994</v>
      </c>
      <c r="L4227" s="444">
        <f t="shared" ca="1" si="164"/>
        <v>-5152230622096.5947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-5152230622096.5947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-21467627592.069145</v>
      </c>
      <c r="L4228" s="444">
        <f t="shared" ca="1" si="164"/>
        <v>-5173698249688.6641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-5173698249688.6641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-21557076040.369434</v>
      </c>
      <c r="L4229" s="444">
        <f t="shared" ca="1" si="164"/>
        <v>-5195255325729.0332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-5195255325729.0332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-21646897190.53764</v>
      </c>
      <c r="L4230" s="444">
        <f t="shared" ca="1" si="164"/>
        <v>-5216902222919.5713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-5216902222919.5713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-21737092595.498215</v>
      </c>
      <c r="L4231" s="444">
        <f t="shared" ca="1" si="164"/>
        <v>-5238639315515.0693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-5238639315515.0693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-21827663814.646122</v>
      </c>
      <c r="L4232" s="444">
        <f t="shared" ca="1" si="164"/>
        <v>-5260466979329.7158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-5260466979329.7158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-21918612413.873817</v>
      </c>
      <c r="L4233" s="444">
        <f t="shared" ca="1" si="164"/>
        <v>-5282385591743.5898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-5282385591743.5898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-22009939965.598289</v>
      </c>
      <c r="L4234" s="444">
        <f t="shared" ca="1" si="164"/>
        <v>-5304395531709.1885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-5304395531709.1885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-22101648048.788284</v>
      </c>
      <c r="L4235" s="444">
        <f t="shared" ca="1" si="164"/>
        <v>-5326497179757.9766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-5326497179757.9766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-22193738248.99157</v>
      </c>
      <c r="L4236" s="444">
        <f t="shared" ca="1" si="164"/>
        <v>-5348690918006.9678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-5348690918006.9678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-22286212158.362366</v>
      </c>
      <c r="L4237" s="444">
        <f t="shared" ca="1" si="164"/>
        <v>-5370977130165.3301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-5370977130165.3301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-22379071375.688873</v>
      </c>
      <c r="L4238" s="444">
        <f t="shared" ca="1" si="164"/>
        <v>-5393356201541.0186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-5393356201541.0186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-22472317506.42091</v>
      </c>
      <c r="L4239" s="444">
        <f t="shared" ca="1" si="164"/>
        <v>-5415828519047.4395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-5415828519047.4395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-22565952162.697662</v>
      </c>
      <c r="L4240" s="444">
        <f t="shared" ca="1" si="164"/>
        <v>-5438394471210.1367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-5438394471210.1367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-22659976963.375568</v>
      </c>
      <c r="L4241" s="444">
        <f t="shared" ca="1" si="164"/>
        <v>-5461054448173.5127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-5461054448173.5127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-22754393534.056301</v>
      </c>
      <c r="L4242" s="444">
        <f t="shared" ca="1" si="164"/>
        <v>-5483808841707.5693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-5483808841707.5693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-22849203507.114872</v>
      </c>
      <c r="L4243" s="444">
        <f t="shared" ca="1" si="164"/>
        <v>-5506658045214.6846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-5506658045214.6846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-22944408521.727852</v>
      </c>
      <c r="L4244" s="444">
        <f t="shared" ca="1" si="164"/>
        <v>-5529602453736.4121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-5529602453736.4121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-23040010223.901718</v>
      </c>
      <c r="L4245" s="444">
        <f t="shared" ca="1" si="164"/>
        <v>-5552642463960.3135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-5552642463960.3135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-23136010266.501305</v>
      </c>
      <c r="L4246" s="444">
        <f t="shared" ca="1" si="164"/>
        <v>-5575778474226.8145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-5575778474226.8145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-23232410309.278393</v>
      </c>
      <c r="L4247" s="444">
        <f t="shared" ca="1" si="164"/>
        <v>-5599010884536.0928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-5599010884536.0928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-23329212018.900387</v>
      </c>
      <c r="L4248" s="444">
        <f t="shared" ca="1" si="164"/>
        <v>-5622340096554.9932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-5622340096554.9932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-23426417068.979137</v>
      </c>
      <c r="L4249" s="444">
        <f t="shared" ca="1" si="164"/>
        <v>-5645766513623.9727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-5645766513623.9727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-23524027140.099884</v>
      </c>
      <c r="L4250" s="444">
        <f t="shared" ca="1" si="164"/>
        <v>-5669290540764.0723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-5669290540764.0723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-23622043919.8503</v>
      </c>
      <c r="L4251" s="444">
        <f t="shared" ca="1" si="164"/>
        <v>-5692912584683.9229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-5692912584683.9229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-23720469102.849678</v>
      </c>
      <c r="L4252" s="444">
        <f t="shared" ca="1" si="164"/>
        <v>-5716633053786.7725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-5716633053786.7725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-23819304390.778217</v>
      </c>
      <c r="L4253" s="444">
        <f t="shared" ca="1" si="164"/>
        <v>-5740452358177.5508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-5740452358177.5508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-23918551492.40646</v>
      </c>
      <c r="L4254" s="444">
        <f t="shared" ca="1" si="164"/>
        <v>-5764370909669.957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-5764370909669.957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-24018212123.624821</v>
      </c>
      <c r="L4255" s="444">
        <f t="shared" ca="1" si="164"/>
        <v>-5788389121793.582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-5788389121793.582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-24118288007.473259</v>
      </c>
      <c r="L4256" s="444">
        <f t="shared" ca="1" si="164"/>
        <v>-5812507409801.0557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-5812507409801.0557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-24218780874.171066</v>
      </c>
      <c r="L4257" s="444">
        <f t="shared" ca="1" si="164"/>
        <v>-5836726190675.2266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-5836726190675.2266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-24319692461.146778</v>
      </c>
      <c r="L4258" s="444">
        <f t="shared" ca="1" si="164"/>
        <v>-5861045883136.373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-5861045883136.373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-24421024513.068222</v>
      </c>
      <c r="L4259" s="444">
        <f t="shared" ca="1" si="164"/>
        <v>-5885466907649.4414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-5885466907649.4414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-24522778781.872673</v>
      </c>
      <c r="L4260" s="444">
        <f t="shared" ca="1" si="164"/>
        <v>-5909989686431.3145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-5909989686431.3145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-24624957026.797142</v>
      </c>
      <c r="L4261" s="444">
        <f t="shared" ca="1" si="164"/>
        <v>-5934614643458.1113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-5934614643458.1113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-24727561014.408798</v>
      </c>
      <c r="L4262" s="444">
        <f t="shared" ca="1" si="164"/>
        <v>-5959342204472.5205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-5959342204472.5205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-24830592518.635502</v>
      </c>
      <c r="L4263" s="444">
        <f t="shared" ca="1" si="164"/>
        <v>-5984172796991.1563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-5984172796991.1563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-24934053320.796486</v>
      </c>
      <c r="L4264" s="444">
        <f t="shared" ca="1" si="164"/>
        <v>-6009106850311.9531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-6009106850311.9531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-25037945209.633137</v>
      </c>
      <c r="L4265" s="444">
        <f t="shared" ca="1" si="164"/>
        <v>-6034144795521.5859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-6034144795521.5859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-25142269981.339943</v>
      </c>
      <c r="L4266" s="444">
        <f t="shared" ca="1" si="164"/>
        <v>-6059287065502.9258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-6059287065502.9258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-25247029439.595524</v>
      </c>
      <c r="L4267" s="444">
        <f t="shared" ca="1" si="164"/>
        <v>-6084534094942.5215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-6084534094942.5215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-25352225395.593838</v>
      </c>
      <c r="L4268" s="444">
        <f t="shared" ca="1" si="164"/>
        <v>-6109886320338.1152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-6109886320338.1152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-25457859668.075481</v>
      </c>
      <c r="L4269" s="444">
        <f t="shared" ca="1" si="164"/>
        <v>-6135344180006.1904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-6135344180006.1904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-25563934083.359127</v>
      </c>
      <c r="L4270" s="444">
        <f t="shared" ca="1" si="164"/>
        <v>-6160908114089.5498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-6160908114089.5498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-25670450475.373123</v>
      </c>
      <c r="L4271" s="444">
        <f t="shared" ca="1" si="164"/>
        <v>-6186578564564.9229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-6186578564564.9229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-25777410685.68718</v>
      </c>
      <c r="L4272" s="444">
        <f t="shared" ca="1" si="164"/>
        <v>-6212355975250.6104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-6212355975250.6104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-25884816563.544209</v>
      </c>
      <c r="L4273" s="444">
        <f t="shared" ca="1" si="164"/>
        <v>-6238240791814.1543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-6238240791814.1543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-25992669965.892311</v>
      </c>
      <c r="L4274" s="444">
        <f t="shared" ca="1" si="164"/>
        <v>-6264233461780.0469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-6264233461780.0469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-26100972757.416862</v>
      </c>
      <c r="L4275" s="444">
        <f t="shared" ca="1" si="164"/>
        <v>-6290334434537.4639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-6290334434537.4639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-26209726810.572765</v>
      </c>
      <c r="L4276" s="444">
        <f t="shared" ca="1" si="164"/>
        <v>-6316544161348.0371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-6316544161348.0371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-26318934005.616821</v>
      </c>
      <c r="L4277" s="444">
        <f t="shared" ca="1" si="164"/>
        <v>-6342863095353.6543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-6342863095353.6543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-26428596230.640224</v>
      </c>
      <c r="L4278" s="444">
        <f t="shared" ca="1" si="164"/>
        <v>-6369291691584.2949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-6369291691584.2949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-26538715381.601227</v>
      </c>
      <c r="L4279" s="444">
        <f t="shared" ca="1" si="164"/>
        <v>-6395830406965.8965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-6395830406965.8965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-26649293362.357903</v>
      </c>
      <c r="L4280" s="444">
        <f t="shared" ca="1" si="164"/>
        <v>-6422479700328.2539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-6422479700328.2539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-26760332084.701057</v>
      </c>
      <c r="L4281" s="444">
        <f t="shared" ca="1" si="164"/>
        <v>-6449240032412.9551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-6449240032412.9551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-26871833468.387314</v>
      </c>
      <c r="L4282" s="444">
        <f t="shared" ca="1" si="164"/>
        <v>-6476111865881.3428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-6476111865881.3428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-26983799441.17226</v>
      </c>
      <c r="L4283" s="444">
        <f t="shared" ca="1" si="164"/>
        <v>-6503095665322.5146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-6503095665322.5146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-27096231938.843811</v>
      </c>
      <c r="L4284" s="444">
        <f t="shared" ca="1" si="164"/>
        <v>-6530191897261.3584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-6530191897261.3584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-27209132905.255661</v>
      </c>
      <c r="L4285" s="444">
        <f t="shared" ca="1" si="164"/>
        <v>-6557401030166.6143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-6557401030166.6143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-27322504292.360893</v>
      </c>
      <c r="L4286" s="444">
        <f t="shared" ca="1" si="164"/>
        <v>-6584723534458.9756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-6584723534458.9756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-27436348060.245731</v>
      </c>
      <c r="L4287" s="444">
        <f t="shared" ca="1" si="164"/>
        <v>-6612159882519.2217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-6612159882519.2217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-27550666177.163422</v>
      </c>
      <c r="L4288" s="444">
        <f t="shared" ca="1" si="164"/>
        <v>-6639710548696.3848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-6639710548696.3848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-27665460619.568268</v>
      </c>
      <c r="L4289" s="444">
        <f t="shared" ca="1" si="164"/>
        <v>-6667376009315.9531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-6667376009315.9531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-27780733372.149803</v>
      </c>
      <c r="L4290" s="444">
        <f t="shared" ca="1" si="164"/>
        <v>-6695156742688.1025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-6695156742688.1025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-27896486427.867092</v>
      </c>
      <c r="L4291" s="444">
        <f t="shared" ca="1" si="164"/>
        <v>-6723053229115.9697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-6723053229115.9697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-28012721787.983208</v>
      </c>
      <c r="L4292" s="444">
        <f t="shared" ca="1" si="164"/>
        <v>-6751065950903.9531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-6751065950903.9531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-28129441462.099804</v>
      </c>
      <c r="L4293" s="444">
        <f t="shared" ca="1" si="164"/>
        <v>-6779195392366.0527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-6779195392366.0527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-28246647468.191887</v>
      </c>
      <c r="L4294" s="444">
        <f t="shared" ca="1" si="164"/>
        <v>-6807442039834.2441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-6807442039834.2441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-28364341832.642685</v>
      </c>
      <c r="L4295" s="444">
        <f t="shared" ca="1" si="164"/>
        <v>-6835806381666.8867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-6835806381666.8867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-28482526590.278694</v>
      </c>
      <c r="L4296" s="444">
        <f t="shared" ca="1" si="164"/>
        <v>-6864288908257.165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-6864288908257.165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-28601203784.404858</v>
      </c>
      <c r="L4297" s="444">
        <f t="shared" ca="1" si="164"/>
        <v>-6892890112041.5703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-6892890112041.5703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-28720375466.839874</v>
      </c>
      <c r="L4298" s="444">
        <f t="shared" ca="1" si="164"/>
        <v>-6921610487508.4102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-6921610487508.4102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-28840043697.95171</v>
      </c>
      <c r="L4299" s="444">
        <f t="shared" ca="1" si="164"/>
        <v>-6950450531206.3623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-6950450531206.3623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-28960210546.693176</v>
      </c>
      <c r="L4300" s="444">
        <f t="shared" ca="1" si="164"/>
        <v>-6979410741753.0557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-6979410741753.0557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-29080878090.637726</v>
      </c>
      <c r="L4301" s="444">
        <f t="shared" ca="1" si="164"/>
        <v>-7008491619843.6934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-7008491619843.6934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-29202048416.015388</v>
      </c>
      <c r="L4302" s="444">
        <f t="shared" ca="1" si="164"/>
        <v>-7037693668259.709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-7037693668259.709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-29323723617.748791</v>
      </c>
      <c r="L4303" s="444">
        <f t="shared" ca="1" si="164"/>
        <v>-7067017391877.458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-7067017391877.458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-29445905799.489407</v>
      </c>
      <c r="L4304" s="444">
        <f t="shared" ca="1" si="164"/>
        <v>-7096463297676.9473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-7096463297676.9473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-29568597073.653946</v>
      </c>
      <c r="L4305" s="444">
        <f t="shared" ca="1" si="164"/>
        <v>-7126031894750.6016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-7126031894750.6016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-29691799561.460838</v>
      </c>
      <c r="L4306" s="444">
        <f t="shared" ca="1" si="164"/>
        <v>-7155723694312.0625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-7155723694312.0625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-29815515392.966927</v>
      </c>
      <c r="L4307" s="444">
        <f t="shared" ca="1" si="164"/>
        <v>-7185539209705.0293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-7185539209705.0293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-29939746707.104294</v>
      </c>
      <c r="L4308" s="444">
        <f t="shared" ca="1" si="164"/>
        <v>-7215478956412.1338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-7215478956412.1338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-30064495651.717224</v>
      </c>
      <c r="L4309" s="444">
        <f t="shared" ca="1" si="164"/>
        <v>-7245543452063.8506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-7245543452063.8506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-30189764383.599377</v>
      </c>
      <c r="L4310" s="444">
        <f t="shared" ca="1" si="164"/>
        <v>-7275733216447.4502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-7275733216447.4502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-30315555068.53104</v>
      </c>
      <c r="L4311" s="444">
        <f t="shared" ca="1" si="164"/>
        <v>-7306048771515.9814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-7306048771515.9814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-30441869881.316589</v>
      </c>
      <c r="L4312" s="444">
        <f t="shared" ca="1" si="164"/>
        <v>-7336490641397.2979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-7336490641397.2979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-30568711005.822071</v>
      </c>
      <c r="L4313" s="444">
        <f t="shared" ca="1" si="164"/>
        <v>-7367059352403.1201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-7367059352403.1201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-30696080635.013</v>
      </c>
      <c r="L4314" s="444">
        <f t="shared" ca="1" si="164"/>
        <v>-7397755433038.1328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-7397755433038.1328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-30823980970.992218</v>
      </c>
      <c r="L4315" s="444">
        <f t="shared" ca="1" si="164"/>
        <v>-7428579414009.125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-7428579414009.125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-30952414225.038021</v>
      </c>
      <c r="L4316" s="444">
        <f t="shared" ca="1" si="164"/>
        <v>-7459531828234.1631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-7459531828234.1631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-31081382617.642345</v>
      </c>
      <c r="L4317" s="444">
        <f t="shared" ca="1" si="164"/>
        <v>-7490613210851.8057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-7490613210851.8057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-31210888378.549191</v>
      </c>
      <c r="L4318" s="444">
        <f t="shared" ca="1" si="164"/>
        <v>-7521824099230.3545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-7521824099230.3545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-31340933746.793144</v>
      </c>
      <c r="L4319" s="444">
        <f t="shared" ca="1" si="164"/>
        <v>-7553165032977.1475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-7553165032977.1475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-31471520970.738113</v>
      </c>
      <c r="L4320" s="444">
        <f t="shared" ca="1" si="164"/>
        <v>-7584636553947.8857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-7584636553947.8857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-31602652308.116192</v>
      </c>
      <c r="L4321" s="444">
        <f t="shared" ca="1" si="164"/>
        <v>-7616239206256.002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-7616239206256.002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-31734330026.066673</v>
      </c>
      <c r="L4322" s="444">
        <f t="shared" ca="1" si="164"/>
        <v>-7647973536282.0684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-7647973536282.0684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-31866556401.175285</v>
      </c>
      <c r="L4323" s="444">
        <f t="shared" ca="1" si="164"/>
        <v>-7679840092683.2432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-7679840092683.2432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-31999333719.513512</v>
      </c>
      <c r="L4324" s="444">
        <f t="shared" ca="1" si="164"/>
        <v>-7711839426402.7568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-7711839426402.7568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-32132664276.678154</v>
      </c>
      <c r="L4325" s="444">
        <f t="shared" ca="1" si="164"/>
        <v>-7743972090679.4346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-7743972090679.4346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-32266550377.830975</v>
      </c>
      <c r="L4326" s="444">
        <f t="shared" ca="1" si="164"/>
        <v>-7776238641057.2656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-7776238641057.2656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-32400994337.738605</v>
      </c>
      <c r="L4327" s="444">
        <f t="shared" ca="1" si="164"/>
        <v>-7808639635395.0039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-7808639635395.0039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-32535998480.812511</v>
      </c>
      <c r="L4328" s="444">
        <f t="shared" ca="1" si="164"/>
        <v>-7841175633875.8164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-7841175633875.8164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-32671565141.149231</v>
      </c>
      <c r="L4329" s="444">
        <f t="shared" ca="1" si="164"/>
        <v>-7873847199016.9658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-7873847199016.9658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-32807696662.57069</v>
      </c>
      <c r="L4330" s="444">
        <f t="shared" ca="1" si="164"/>
        <v>-7906654895679.5361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-7906654895679.5361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-32944395398.664734</v>
      </c>
      <c r="L4331" s="444">
        <f t="shared" ca="1" si="164"/>
        <v>-7939599291078.2012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-7939599291078.2012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-33081663712.825836</v>
      </c>
      <c r="L4332" s="444">
        <f t="shared" ca="1" si="164"/>
        <v>-7972680954791.0273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-7972680954791.0273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-33219503978.295952</v>
      </c>
      <c r="L4333" s="444">
        <f t="shared" ca="1" si="164"/>
        <v>-8005900458769.3232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-8005900458769.3232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-33357918578.205517</v>
      </c>
      <c r="L4334" s="444">
        <f t="shared" ca="1" si="164"/>
        <v>-8039258377347.5283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-8039258377347.5283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-33496909905.614697</v>
      </c>
      <c r="L4335" s="444">
        <f t="shared" ca="1" si="164"/>
        <v>-8072755287253.1426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-8072755287253.1426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-33636480363.55476</v>
      </c>
      <c r="L4336" s="444">
        <f t="shared" ca="1" si="164"/>
        <v>-8106391767616.6973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-8106391767616.6973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-33776632365.069572</v>
      </c>
      <c r="L4337" s="444">
        <f t="shared" ca="1" si="164"/>
        <v>-8140168399981.7666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-8140168399981.7666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-33917368333.257359</v>
      </c>
      <c r="L4338" s="444">
        <f t="shared" ca="1" si="164"/>
        <v>-8174085768315.0244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-8174085768315.0244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-34058690701.312595</v>
      </c>
      <c r="L4339" s="444">
        <f t="shared" ca="1" si="164"/>
        <v>-8208144459016.3369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-8208144459016.3369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-34200601912.568069</v>
      </c>
      <c r="L4340" s="444">
        <f t="shared" ca="1" si="164"/>
        <v>-8242345060928.9053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-8242345060928.9053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-34343104420.537102</v>
      </c>
      <c r="L4341" s="444">
        <f t="shared" ca="1" si="164"/>
        <v>-8276688165349.4424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-8276688165349.4424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-34486200688.956009</v>
      </c>
      <c r="L4342" s="444">
        <f t="shared" ca="1" si="164"/>
        <v>-8311174366038.3984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-8311174366038.3984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-34629893191.82666</v>
      </c>
      <c r="L4343" s="444">
        <f t="shared" ref="L4343:L4597" ca="1" si="169">I4343-J4343+K4343</f>
        <v>-8345804259230.2246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-8345804259230.2246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-34774184413.459267</v>
      </c>
      <c r="L4344" s="444">
        <f t="shared" ca="1" si="169"/>
        <v>-8380578443643.6836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-8380578443643.6836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-34919076848.51535</v>
      </c>
      <c r="L4345" s="444">
        <f t="shared" ca="1" si="169"/>
        <v>-8415497520492.1992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-8415497520492.1992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-35064573002.050827</v>
      </c>
      <c r="L4346" s="444">
        <f t="shared" ca="1" si="169"/>
        <v>-8450562093494.25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-8450562093494.25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-35210675389.559372</v>
      </c>
      <c r="L4347" s="444">
        <f t="shared" ca="1" si="169"/>
        <v>-8485772768883.8096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-8485772768883.8096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-35357386537.015869</v>
      </c>
      <c r="L4348" s="444">
        <f t="shared" ca="1" si="169"/>
        <v>-8521130155420.8252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-8521130155420.8252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-35504708980.920105</v>
      </c>
      <c r="L4349" s="444">
        <f t="shared" ca="1" si="169"/>
        <v>-8556634864401.7451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-8556634864401.7451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-35652645268.340607</v>
      </c>
      <c r="L4350" s="444">
        <f t="shared" ca="1" si="169"/>
        <v>-8592287509670.0859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-8592287509670.0859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-35801197956.958694</v>
      </c>
      <c r="L4351" s="444">
        <f t="shared" ca="1" si="169"/>
        <v>-8628088707627.0449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-8628088707627.0449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-35950369615.112694</v>
      </c>
      <c r="L4352" s="444">
        <f t="shared" ca="1" si="169"/>
        <v>-8664039077242.1572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-8664039077242.1572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-36100162821.842323</v>
      </c>
      <c r="L4353" s="444">
        <f t="shared" ca="1" si="169"/>
        <v>-8700139240064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-8700139240064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-36250580166.933334</v>
      </c>
      <c r="L4354" s="444">
        <f t="shared" ca="1" si="169"/>
        <v>-8736389820230.9336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-8736389820230.9336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-36401624250.962219</v>
      </c>
      <c r="L4355" s="444">
        <f t="shared" ca="1" si="169"/>
        <v>-8772791444481.8955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-8772791444481.8955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-36553297685.341232</v>
      </c>
      <c r="L4356" s="444">
        <f t="shared" ca="1" si="169"/>
        <v>-8809344742167.2363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-8809344742167.2363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-36705603092.363487</v>
      </c>
      <c r="L4357" s="444">
        <f t="shared" ca="1" si="169"/>
        <v>-8846050345259.5996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-8846050345259.5996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-36858543105.248329</v>
      </c>
      <c r="L4358" s="444">
        <f t="shared" ca="1" si="169"/>
        <v>-8882908888364.8477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-8882908888364.8477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-37012120368.186867</v>
      </c>
      <c r="L4359" s="444">
        <f t="shared" ca="1" si="169"/>
        <v>-8919921008733.0352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-8919921008733.0352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-37166337536.38765</v>
      </c>
      <c r="L4360" s="444">
        <f t="shared" ca="1" si="169"/>
        <v>-8957087346269.4219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-8957087346269.4219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-37321197276.122589</v>
      </c>
      <c r="L4361" s="444">
        <f t="shared" ca="1" si="169"/>
        <v>-8994408543545.5449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-8994408543545.5449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-37476702264.773102</v>
      </c>
      <c r="L4362" s="444">
        <f t="shared" ca="1" si="169"/>
        <v>-9031885245810.3184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-9031885245810.3184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-37632855190.876328</v>
      </c>
      <c r="L4363" s="444">
        <f t="shared" ca="1" si="169"/>
        <v>-9069518101001.1953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-9069518101001.1953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-37789658754.171646</v>
      </c>
      <c r="L4364" s="444">
        <f t="shared" ca="1" si="169"/>
        <v>-9107307759755.3672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-9107307759755.3672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-37947115665.647362</v>
      </c>
      <c r="L4365" s="444">
        <f t="shared" ca="1" si="169"/>
        <v>-9145254875421.0137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-9145254875421.0137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-38105228647.587555</v>
      </c>
      <c r="L4366" s="444">
        <f t="shared" ca="1" si="169"/>
        <v>-9183360104068.6016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-9183360104068.6016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-38264000433.619171</v>
      </c>
      <c r="L4367" s="444">
        <f t="shared" ca="1" si="169"/>
        <v>-9221624104502.2207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-9221624104502.2207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-38423433768.759254</v>
      </c>
      <c r="L4368" s="444">
        <f t="shared" ca="1" si="169"/>
        <v>-9260047538270.9805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-9260047538270.9805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-38583531409.462418</v>
      </c>
      <c r="L4369" s="444">
        <f t="shared" ca="1" si="169"/>
        <v>-9298631069680.4434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-9298631069680.4434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-38744296123.66851</v>
      </c>
      <c r="L4370" s="444">
        <f t="shared" ca="1" si="169"/>
        <v>-9337375365804.1113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-9337375365804.1113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-38905730690.850464</v>
      </c>
      <c r="L4371" s="444">
        <f t="shared" ca="1" si="169"/>
        <v>-9376281096494.9609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-9376281096494.9609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-39067837902.06234</v>
      </c>
      <c r="L4372" s="444">
        <f t="shared" ca="1" si="169"/>
        <v>-9415348934397.0234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-9415348934397.0234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-39230620559.987595</v>
      </c>
      <c r="L4373" s="444">
        <f t="shared" ca="1" si="169"/>
        <v>-9454579554957.0117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-9454579554957.0117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-39394081478.987549</v>
      </c>
      <c r="L4374" s="444">
        <f t="shared" ca="1" si="169"/>
        <v>-9493973636436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-9493973636436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-39558223485.150002</v>
      </c>
      <c r="L4375" s="444">
        <f t="shared" ca="1" si="169"/>
        <v>-9533531859921.1504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-9533531859921.1504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-39723049416.338127</v>
      </c>
      <c r="L4376" s="444">
        <f t="shared" ca="1" si="169"/>
        <v>-9573254909337.4883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-9573254909337.4883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-39888562122.239532</v>
      </c>
      <c r="L4377" s="444">
        <f t="shared" ca="1" si="169"/>
        <v>-9613143471459.7285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-9613143471459.7285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-40054764464.415535</v>
      </c>
      <c r="L4378" s="444">
        <f t="shared" ca="1" si="169"/>
        <v>-9653198235924.1445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-9653198235924.1445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-40221659316.350601</v>
      </c>
      <c r="L4379" s="444">
        <f t="shared" ca="1" si="169"/>
        <v>-9693419895240.4961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-9693419895240.4961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-40389249563.502068</v>
      </c>
      <c r="L4380" s="444">
        <f t="shared" ca="1" si="169"/>
        <v>-9733809144803.998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-9733809144803.998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-40557538103.349991</v>
      </c>
      <c r="L4381" s="444">
        <f t="shared" ca="1" si="169"/>
        <v>-9774366682907.3477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-9774366682907.3477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-40726527845.447281</v>
      </c>
      <c r="L4382" s="444">
        <f t="shared" ca="1" si="169"/>
        <v>-9815093210752.7949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-9815093210752.7949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-40896221711.469978</v>
      </c>
      <c r="L4383" s="444">
        <f t="shared" ca="1" si="169"/>
        <v>-9855989432464.2656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-9855989432464.2656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-41066622635.267776</v>
      </c>
      <c r="L4384" s="444">
        <f t="shared" ca="1" si="169"/>
        <v>-9897056055099.5332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-9897056055099.5332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-41237733562.914719</v>
      </c>
      <c r="L4385" s="444">
        <f t="shared" ca="1" si="169"/>
        <v>-9938293788662.4473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-9938293788662.4473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-41409557452.760193</v>
      </c>
      <c r="L4386" s="444">
        <f t="shared" ca="1" si="169"/>
        <v>-9979703346115.207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-9979703346115.207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-41582097275.480026</v>
      </c>
      <c r="L4387" s="444">
        <f t="shared" ca="1" si="169"/>
        <v>-10021285443390.688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-10021285443390.688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-41755356014.127861</v>
      </c>
      <c r="L4388" s="444">
        <f t="shared" ca="1" si="169"/>
        <v>-10063040799404.814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-10063040799404.814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-41929336664.186729</v>
      </c>
      <c r="L4389" s="444">
        <f t="shared" ca="1" si="169"/>
        <v>-10104970136069.002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-10104970136069.002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-42104042233.620842</v>
      </c>
      <c r="L4390" s="444">
        <f t="shared" ca="1" si="169"/>
        <v>-10147074178302.623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-10147074178302.623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-42279475742.927597</v>
      </c>
      <c r="L4391" s="444">
        <f t="shared" ca="1" si="169"/>
        <v>-10189353654045.551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-10189353654045.551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-42455640225.189796</v>
      </c>
      <c r="L4392" s="444">
        <f t="shared" ca="1" si="169"/>
        <v>-10231809294270.74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-10231809294270.74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-42632538726.128082</v>
      </c>
      <c r="L4393" s="444">
        <f t="shared" ca="1" si="169"/>
        <v>-10274441832996.869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-10274441832996.869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-42810174304.153618</v>
      </c>
      <c r="L4394" s="444">
        <f t="shared" ca="1" si="169"/>
        <v>-10317252007301.023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-10317252007301.023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-42988550030.420929</v>
      </c>
      <c r="L4395" s="444">
        <f t="shared" ca="1" si="169"/>
        <v>-10360240557331.445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-10360240557331.445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-43167668988.88102</v>
      </c>
      <c r="L4396" s="444">
        <f t="shared" ca="1" si="169"/>
        <v>-10403408226320.326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-10403408226320.326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-43347534276.334694</v>
      </c>
      <c r="L4397" s="444">
        <f t="shared" ca="1" si="169"/>
        <v>-10446755760596.66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-10446755760596.66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-43528149002.486084</v>
      </c>
      <c r="L4398" s="444">
        <f t="shared" ca="1" si="169"/>
        <v>-10490283909599.146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-10490283909599.146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-43709516289.996445</v>
      </c>
      <c r="L4399" s="444">
        <f t="shared" ca="1" si="169"/>
        <v>-10533993425889.143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-10533993425889.143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-43891639274.538094</v>
      </c>
      <c r="L4400" s="444">
        <f t="shared" ca="1" si="169"/>
        <v>-10577885065163.682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-10577885065163.682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-44074521104.848671</v>
      </c>
      <c r="L4401" s="444">
        <f t="shared" ca="1" si="169"/>
        <v>-10621959586268.531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-10621959586268.531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-44258164942.785545</v>
      </c>
      <c r="L4402" s="444">
        <f t="shared" ca="1" si="169"/>
        <v>-10666217751211.316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-10666217751211.316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-44442573963.380486</v>
      </c>
      <c r="L4403" s="444">
        <f t="shared" ca="1" si="169"/>
        <v>-10710660325174.697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-10710660325174.697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-44627751354.894569</v>
      </c>
      <c r="L4404" s="444">
        <f t="shared" ca="1" si="169"/>
        <v>-10755288076529.592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-10755288076529.592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-44813700318.873299</v>
      </c>
      <c r="L4405" s="444">
        <f t="shared" ca="1" si="169"/>
        <v>-10800101776848.465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-10800101776848.465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-45000424070.201935</v>
      </c>
      <c r="L4406" s="444">
        <f t="shared" ca="1" si="169"/>
        <v>-10845102200918.666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-10845102200918.666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-45187925837.16111</v>
      </c>
      <c r="L4407" s="444">
        <f t="shared" ca="1" si="169"/>
        <v>-10890290126755.826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-10890290126755.826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-45376208861.482605</v>
      </c>
      <c r="L4408" s="444">
        <f t="shared" ca="1" si="169"/>
        <v>-10935666335617.309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-10935666335617.309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-45565276398.405449</v>
      </c>
      <c r="L4409" s="444">
        <f t="shared" ca="1" si="169"/>
        <v>-10981231612015.715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-10981231612015.715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-45755131716.732147</v>
      </c>
      <c r="L4410" s="444">
        <f t="shared" ca="1" si="169"/>
        <v>-11026986743732.447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-11026986743732.447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-45945778098.885193</v>
      </c>
      <c r="L4411" s="444">
        <f t="shared" ca="1" si="169"/>
        <v>-11072932521831.332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-11072932521831.332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-46137218840.963882</v>
      </c>
      <c r="L4412" s="444">
        <f t="shared" ca="1" si="169"/>
        <v>-11119069740672.297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-11119069740672.297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-46329457252.801239</v>
      </c>
      <c r="L4413" s="444">
        <f t="shared" ca="1" si="169"/>
        <v>-11165399197925.098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-11165399197925.098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-46522496658.02124</v>
      </c>
      <c r="L4414" s="444">
        <f t="shared" ca="1" si="169"/>
        <v>-11211921694583.119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-11211921694583.119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-46716340394.096329</v>
      </c>
      <c r="L4415" s="444">
        <f t="shared" ca="1" si="169"/>
        <v>-11258638034977.215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-11258638034977.215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-46910991812.40506</v>
      </c>
      <c r="L4416" s="444">
        <f t="shared" ca="1" si="169"/>
        <v>-11305549026789.619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-11305549026789.619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-47106454278.290077</v>
      </c>
      <c r="L4417" s="444">
        <f t="shared" ca="1" si="169"/>
        <v>-11352655481067.91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-11352655481067.91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-47302731171.116295</v>
      </c>
      <c r="L4418" s="444">
        <f t="shared" ca="1" si="169"/>
        <v>-11399958212239.027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-11399958212239.027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-47499825884.329277</v>
      </c>
      <c r="L4419" s="444">
        <f t="shared" ca="1" si="169"/>
        <v>-11447458038123.357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-11447458038123.357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-47697741825.513992</v>
      </c>
      <c r="L4420" s="444">
        <f t="shared" ca="1" si="169"/>
        <v>-11495155779948.871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-11495155779948.871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-47896482416.453629</v>
      </c>
      <c r="L4421" s="444">
        <f t="shared" ca="1" si="169"/>
        <v>-11543052262365.324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-11543052262365.324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-48096051093.18885</v>
      </c>
      <c r="L4422" s="444">
        <f t="shared" ca="1" si="169"/>
        <v>-11591148313458.514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-11591148313458.514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-48296451306.077141</v>
      </c>
      <c r="L4423" s="444">
        <f t="shared" ca="1" si="169"/>
        <v>-11639444764764.59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-11639444764764.59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-48497686519.852455</v>
      </c>
      <c r="L4424" s="444">
        <f t="shared" ca="1" si="169"/>
        <v>-11687942451284.441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-11687942451284.441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-48699760213.685173</v>
      </c>
      <c r="L4425" s="444">
        <f t="shared" ca="1" si="169"/>
        <v>-11736642211498.127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-11736642211498.127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-48902675881.242195</v>
      </c>
      <c r="L4426" s="444">
        <f t="shared" ca="1" si="169"/>
        <v>-11785544887379.369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-11785544887379.369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-49106437030.747368</v>
      </c>
      <c r="L4427" s="444">
        <f t="shared" ca="1" si="169"/>
        <v>-11834651324410.117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-11834651324410.117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-49311047185.042152</v>
      </c>
      <c r="L4428" s="444">
        <f t="shared" ca="1" si="169"/>
        <v>-11883962371595.16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-11883962371595.16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-49516509881.6465</v>
      </c>
      <c r="L4429" s="444">
        <f t="shared" ca="1" si="169"/>
        <v>-11933478881476.807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-11933478881476.807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-49722828672.82003</v>
      </c>
      <c r="L4430" s="444">
        <f t="shared" ca="1" si="169"/>
        <v>-11983201710149.627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-11983201710149.627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-49930007125.623444</v>
      </c>
      <c r="L4431" s="444">
        <f t="shared" ca="1" si="169"/>
        <v>-12033131717275.25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-12033131717275.25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-50138048821.980209</v>
      </c>
      <c r="L4432" s="444">
        <f t="shared" ca="1" si="169"/>
        <v>-12083269766097.23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-12083269766097.23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-50346957358.738457</v>
      </c>
      <c r="L4433" s="444">
        <f t="shared" ca="1" si="169"/>
        <v>-12133616723455.969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-12133616723455.969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-50556736347.7332</v>
      </c>
      <c r="L4434" s="444">
        <f t="shared" ca="1" si="169"/>
        <v>-12184173459803.701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-12184173459803.701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-50767389415.848755</v>
      </c>
      <c r="L4435" s="444">
        <f t="shared" ca="1" si="169"/>
        <v>-12234940849219.551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-12234940849219.551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-50978920205.081459</v>
      </c>
      <c r="L4436" s="444">
        <f t="shared" ca="1" si="169"/>
        <v>-12285919769424.633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-12285919769424.633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-51191332372.602638</v>
      </c>
      <c r="L4437" s="444">
        <f t="shared" ca="1" si="169"/>
        <v>-12337111101797.236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-12337111101797.236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-51404629590.821815</v>
      </c>
      <c r="L4438" s="444">
        <f t="shared" ca="1" si="169"/>
        <v>-12388515731388.059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-12388515731388.059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-51618815547.450241</v>
      </c>
      <c r="L4439" s="444">
        <f t="shared" ca="1" si="169"/>
        <v>-12440134546935.51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-12440134546935.51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-51833893945.564621</v>
      </c>
      <c r="L4440" s="444">
        <f t="shared" ca="1" si="169"/>
        <v>-12491968440881.074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-12491968440881.074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-52049868503.671143</v>
      </c>
      <c r="L4441" s="444">
        <f t="shared" ca="1" si="169"/>
        <v>-12544018309384.746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-12544018309384.746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-52266742955.769775</v>
      </c>
      <c r="L4442" s="444">
        <f t="shared" ca="1" si="169"/>
        <v>-12596285052340.516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-12596285052340.516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-52484521051.418816</v>
      </c>
      <c r="L4443" s="444">
        <f t="shared" ca="1" si="169"/>
        <v>-12648769573391.934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-12648769573391.934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-52703206555.799721</v>
      </c>
      <c r="L4444" s="444">
        <f t="shared" ca="1" si="169"/>
        <v>-12701472779947.732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-12701472779947.732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-52922803249.782219</v>
      </c>
      <c r="L4445" s="444">
        <f t="shared" ca="1" si="169"/>
        <v>-12754395583197.514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-12754395583197.514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-53143314929.989639</v>
      </c>
      <c r="L4446" s="444">
        <f t="shared" ca="1" si="169"/>
        <v>-12807538898127.504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-12807538898127.504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-53364745408.864601</v>
      </c>
      <c r="L4447" s="444">
        <f t="shared" ca="1" si="169"/>
        <v>-12860903643536.369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-12860903643536.369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-53587098514.734871</v>
      </c>
      <c r="L4448" s="444">
        <f t="shared" ca="1" si="169"/>
        <v>-12914490742051.104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-12914490742051.104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-53810378091.879601</v>
      </c>
      <c r="L4449" s="444">
        <f t="shared" ca="1" si="169"/>
        <v>-12968301120142.982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-12968301120142.982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-54034588000.595757</v>
      </c>
      <c r="L4450" s="444">
        <f t="shared" ca="1" si="169"/>
        <v>-13022335708143.578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-13022335708143.578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-54259732117.264908</v>
      </c>
      <c r="L4451" s="444">
        <f t="shared" ca="1" si="169"/>
        <v>-13076595440260.844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-13076595440260.844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-54485814334.420181</v>
      </c>
      <c r="L4452" s="444">
        <f t="shared" ca="1" si="169"/>
        <v>-13131081254595.264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-13131081254595.264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-54712838560.813599</v>
      </c>
      <c r="L4453" s="444">
        <f t="shared" ca="1" si="169"/>
        <v>-13185794093156.078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-13185794093156.078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-54940808721.483658</v>
      </c>
      <c r="L4454" s="444">
        <f t="shared" ca="1" si="169"/>
        <v>-13240734901877.563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-13240734901877.563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-55169728757.823174</v>
      </c>
      <c r="L4455" s="444">
        <f t="shared" ca="1" si="169"/>
        <v>-13295904630635.385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-13295904630635.385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-55399602627.647438</v>
      </c>
      <c r="L4456" s="444">
        <f t="shared" ca="1" si="169"/>
        <v>-13351304233263.031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-13351304233263.031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-55630434305.262627</v>
      </c>
      <c r="L4457" s="444">
        <f t="shared" ca="1" si="169"/>
        <v>-13406934667568.293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-13406934667568.293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-55862227781.534554</v>
      </c>
      <c r="L4458" s="444">
        <f t="shared" ca="1" si="169"/>
        <v>-13462796895349.828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-13462796895349.828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-56094987063.957619</v>
      </c>
      <c r="L4459" s="444">
        <f t="shared" ca="1" si="169"/>
        <v>-13518891882413.785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-13518891882413.785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-56328716176.724106</v>
      </c>
      <c r="L4460" s="444">
        <f t="shared" ca="1" si="169"/>
        <v>-13575220598590.51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-13575220598590.51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-56563419160.793793</v>
      </c>
      <c r="L4461" s="444">
        <f t="shared" ca="1" si="169"/>
        <v>-13631784017751.303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-13631784017751.303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-56799100073.96376</v>
      </c>
      <c r="L4462" s="444">
        <f t="shared" ca="1" si="169"/>
        <v>-13688583117825.266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-13688583117825.266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-57035762990.938606</v>
      </c>
      <c r="L4463" s="444">
        <f t="shared" ca="1" si="169"/>
        <v>-13745618880816.205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-13745618880816.205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-57273412003.400848</v>
      </c>
      <c r="L4464" s="444">
        <f t="shared" ca="1" si="169"/>
        <v>-13802892292819.605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-13802892292819.605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-57512051220.081688</v>
      </c>
      <c r="L4465" s="444">
        <f t="shared" ca="1" si="169"/>
        <v>-13860404344039.688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-13860404344039.688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-57751684766.832031</v>
      </c>
      <c r="L4466" s="444">
        <f t="shared" ca="1" si="169"/>
        <v>-13918156028806.52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-13918156028806.52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-57992316786.693832</v>
      </c>
      <c r="L4467" s="444">
        <f t="shared" ca="1" si="169"/>
        <v>-13976148345593.213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-13976148345593.213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-58233951439.971718</v>
      </c>
      <c r="L4468" s="444">
        <f t="shared" ca="1" si="169"/>
        <v>-14034382297033.186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-14034382297033.186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-58476592904.304939</v>
      </c>
      <c r="L4469" s="444">
        <f t="shared" ca="1" si="169"/>
        <v>-14092858889937.49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-14092858889937.49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-58720245374.739532</v>
      </c>
      <c r="L4470" s="444">
        <f t="shared" ca="1" si="169"/>
        <v>-14151579135312.23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-14151579135312.23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-58964913063.800957</v>
      </c>
      <c r="L4471" s="444">
        <f t="shared" ca="1" si="169"/>
        <v>-14210544048376.031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-14210544048376.031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-59210600201.566788</v>
      </c>
      <c r="L4472" s="444">
        <f t="shared" ca="1" si="169"/>
        <v>-14269754648577.598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-14269754648577.598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-59457311035.73999</v>
      </c>
      <c r="L4473" s="444">
        <f t="shared" ca="1" si="169"/>
        <v>-14329211959613.338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-14329211959613.338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-59705049831.722229</v>
      </c>
      <c r="L4474" s="444">
        <f t="shared" ca="1" si="169"/>
        <v>-14388917009445.061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-14388917009445.061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-59953820872.687744</v>
      </c>
      <c r="L4475" s="444">
        <f t="shared" ca="1" si="169"/>
        <v>-14448870830317.748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-14448870830317.748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-60203628459.65728</v>
      </c>
      <c r="L4476" s="444">
        <f t="shared" ca="1" si="169"/>
        <v>-14509074458777.406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-14509074458777.406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-60454476911.572517</v>
      </c>
      <c r="L4477" s="444">
        <f t="shared" ca="1" si="169"/>
        <v>-14569528935688.979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-14569528935688.979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-60706370565.370743</v>
      </c>
      <c r="L4478" s="444">
        <f t="shared" ca="1" si="169"/>
        <v>-14630235306254.35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-14630235306254.35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-60959313776.059792</v>
      </c>
      <c r="L4479" s="444">
        <f t="shared" ca="1" si="169"/>
        <v>-14691194620030.41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-14691194620030.41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-61213310916.793373</v>
      </c>
      <c r="L4480" s="444">
        <f t="shared" ca="1" si="169"/>
        <v>-14752407930947.203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-14752407930947.203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-61468366378.946678</v>
      </c>
      <c r="L4481" s="444">
        <f t="shared" ca="1" si="169"/>
        <v>-14813876297326.15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-14813876297326.15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-61724484572.192299</v>
      </c>
      <c r="L4482" s="444">
        <f t="shared" ca="1" si="169"/>
        <v>-14875600781898.342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-14875600781898.342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-61981669924.576431</v>
      </c>
      <c r="L4483" s="444">
        <f t="shared" ca="1" si="169"/>
        <v>-14937582451822.918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-14937582451822.918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-62239926882.595482</v>
      </c>
      <c r="L4484" s="444">
        <f t="shared" ca="1" si="169"/>
        <v>-14999822378705.514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-14999822378705.514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-62499259911.272972</v>
      </c>
      <c r="L4485" s="444">
        <f t="shared" ca="1" si="169"/>
        <v>-15062321638616.787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-15062321638616.787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-62759673494.236618</v>
      </c>
      <c r="L4486" s="444">
        <f t="shared" ca="1" si="169"/>
        <v>-15125081312111.023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-15125081312111.023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-63021172133.795929</v>
      </c>
      <c r="L4487" s="444">
        <f t="shared" ca="1" si="169"/>
        <v>-15188102484244.82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-15188102484244.82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-63283760351.020088</v>
      </c>
      <c r="L4488" s="444">
        <f t="shared" ca="1" si="169"/>
        <v>-15251386244595.84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-15251386244595.84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-63547442685.816002</v>
      </c>
      <c r="L4489" s="444">
        <f t="shared" ca="1" si="169"/>
        <v>-15314933687281.656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-15314933687281.656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-63812223697.006897</v>
      </c>
      <c r="L4490" s="444">
        <f t="shared" ca="1" si="169"/>
        <v>-15378745910978.664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-15378745910978.664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-64078107962.411102</v>
      </c>
      <c r="L4491" s="444">
        <f t="shared" ca="1" si="169"/>
        <v>-15442824018941.074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-15442824018941.074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-64345100078.921143</v>
      </c>
      <c r="L4492" s="444">
        <f t="shared" ca="1" si="169"/>
        <v>-15507169119019.996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-15507169119019.996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-64613204662.583313</v>
      </c>
      <c r="L4493" s="444">
        <f t="shared" ca="1" si="169"/>
        <v>-15571782323682.58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-15571782323682.58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-64882426348.677406</v>
      </c>
      <c r="L4494" s="444">
        <f t="shared" ca="1" si="169"/>
        <v>-15636664750031.258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-15636664750031.258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-65152769791.796913</v>
      </c>
      <c r="L4495" s="444">
        <f t="shared" ca="1" si="169"/>
        <v>-15701817519823.055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-15701817519823.055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-65424239665.92939</v>
      </c>
      <c r="L4496" s="444">
        <f t="shared" ca="1" si="169"/>
        <v>-15767241759488.984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-15767241759488.984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-65696840664.537437</v>
      </c>
      <c r="L4497" s="444">
        <f t="shared" ca="1" si="169"/>
        <v>-15832938600153.521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-15832938600153.521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-65970577500.639679</v>
      </c>
      <c r="L4498" s="444">
        <f t="shared" ca="1" si="169"/>
        <v>-15898909177654.162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-15898909177654.162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-66245454906.892342</v>
      </c>
      <c r="L4499" s="444">
        <f t="shared" ca="1" si="169"/>
        <v>-15965154632561.055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-15965154632561.055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-66521477635.671059</v>
      </c>
      <c r="L4500" s="444">
        <f t="shared" ca="1" si="169"/>
        <v>-16031676110196.727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-16031676110196.727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-66798650459.153023</v>
      </c>
      <c r="L4501" s="444">
        <f t="shared" ca="1" si="169"/>
        <v>-16098474760655.879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-16098474760655.879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-67076978169.399498</v>
      </c>
      <c r="L4502" s="444">
        <f t="shared" ca="1" si="169"/>
        <v>-16165551738825.279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-16165551738825.279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-67356465578.438667</v>
      </c>
      <c r="L4503" s="444">
        <f t="shared" ca="1" si="169"/>
        <v>-16232908204403.719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-16232908204403.719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-67637117518.348824</v>
      </c>
      <c r="L4504" s="444">
        <f t="shared" ca="1" si="169"/>
        <v>-16300545321922.068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-16300545321922.068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-67918938841.341949</v>
      </c>
      <c r="L4505" s="444">
        <f t="shared" ca="1" si="169"/>
        <v>-16368464260763.41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-16368464260763.41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-68201934419.847542</v>
      </c>
      <c r="L4506" s="444">
        <f t="shared" ca="1" si="169"/>
        <v>-16436666195183.258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-16436666195183.258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-68486109146.596909</v>
      </c>
      <c r="L4507" s="444">
        <f t="shared" ca="1" si="169"/>
        <v>-16505152304329.855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-16505152304329.855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-68771467934.707718</v>
      </c>
      <c r="L4508" s="444">
        <f t="shared" ca="1" si="169"/>
        <v>-16573923772264.563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-16573923772264.563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-69058015717.769012</v>
      </c>
      <c r="L4509" s="444">
        <f t="shared" ca="1" si="169"/>
        <v>-16642981787982.332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-16642981787982.332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-69345757449.926376</v>
      </c>
      <c r="L4510" s="444">
        <f t="shared" ca="1" si="169"/>
        <v>-16712327545432.258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-16712327545432.258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-69634698105.967743</v>
      </c>
      <c r="L4511" s="444">
        <f t="shared" ca="1" si="169"/>
        <v>-16781962243538.225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-16781962243538.225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-69924842681.409256</v>
      </c>
      <c r="L4512" s="444">
        <f t="shared" ca="1" si="169"/>
        <v>-16851887086219.635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-16851887086219.635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-70216196192.581818</v>
      </c>
      <c r="L4513" s="444">
        <f t="shared" ca="1" si="169"/>
        <v>-16922103282412.217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-16922103282412.217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-70508763676.717575</v>
      </c>
      <c r="L4514" s="444">
        <f t="shared" ca="1" si="169"/>
        <v>-16992612046088.934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-16992612046088.934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-70802550192.037216</v>
      </c>
      <c r="L4515" s="444">
        <f t="shared" ca="1" si="169"/>
        <v>-17063414596280.971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-17063414596280.971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-71097560817.837387</v>
      </c>
      <c r="L4516" s="444">
        <f t="shared" ca="1" si="169"/>
        <v>-17134512157098.809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-17134512157098.809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-71393800654.578369</v>
      </c>
      <c r="L4517" s="444">
        <f t="shared" ca="1" si="169"/>
        <v>-17205905957753.387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-17205905957753.387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-71691274823.972443</v>
      </c>
      <c r="L4518" s="444">
        <f t="shared" ca="1" si="169"/>
        <v>-17277597232577.359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-17277597232577.359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-71989988469.072342</v>
      </c>
      <c r="L4519" s="444">
        <f t="shared" ca="1" si="169"/>
        <v>-17349587221046.432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-17349587221046.432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-72289946754.360138</v>
      </c>
      <c r="L4520" s="444">
        <f t="shared" ca="1" si="169"/>
        <v>-17421877167800.791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-17421877167800.791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-72591154865.836624</v>
      </c>
      <c r="L4521" s="444">
        <f t="shared" ca="1" si="169"/>
        <v>-17494468322666.627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-17494468322666.627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-72893618011.110947</v>
      </c>
      <c r="L4522" s="444">
        <f t="shared" ca="1" si="169"/>
        <v>-17567361940677.738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-17567361940677.738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-73197341419.49057</v>
      </c>
      <c r="L4523" s="444">
        <f t="shared" ca="1" si="169"/>
        <v>-17640559282097.23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-17640559282097.23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-73502330342.071793</v>
      </c>
      <c r="L4524" s="444">
        <f t="shared" ca="1" si="169"/>
        <v>-17714061612439.301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-17714061612439.301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-73808590051.830414</v>
      </c>
      <c r="L4525" s="444">
        <f t="shared" ca="1" si="169"/>
        <v>-17787870202491.133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-17787870202491.133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-74116125843.713058</v>
      </c>
      <c r="L4526" s="444">
        <f t="shared" ca="1" si="169"/>
        <v>-17861986328334.848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-17861986328334.848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-74424943034.728531</v>
      </c>
      <c r="L4527" s="444">
        <f t="shared" ca="1" si="169"/>
        <v>-17936411271369.578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-17936411271369.578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-74735046964.039902</v>
      </c>
      <c r="L4528" s="444">
        <f t="shared" ca="1" si="169"/>
        <v>-18011146318333.617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-18011146318333.617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-75046442993.056732</v>
      </c>
      <c r="L4529" s="444">
        <f t="shared" ca="1" si="169"/>
        <v>-18086192761326.676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-18086192761326.676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-75359136505.527817</v>
      </c>
      <c r="L4530" s="444">
        <f t="shared" ca="1" si="169"/>
        <v>-18161551897832.203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-18161551897832.203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-75673132907.634186</v>
      </c>
      <c r="L4531" s="444">
        <f t="shared" ca="1" si="169"/>
        <v>-18237225030739.836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-18237225030739.836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-75988437628.082642</v>
      </c>
      <c r="L4532" s="444">
        <f t="shared" ca="1" si="169"/>
        <v>-18313213468367.918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-18313213468367.918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-76305056118.199661</v>
      </c>
      <c r="L4533" s="444">
        <f t="shared" ca="1" si="169"/>
        <v>-18389518524486.117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-18389518524486.117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-76622993852.025482</v>
      </c>
      <c r="L4534" s="444">
        <f t="shared" ca="1" si="169"/>
        <v>-18466141518338.145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-18466141518338.145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-76942256326.408936</v>
      </c>
      <c r="L4535" s="444">
        <f t="shared" ca="1" si="169"/>
        <v>-18543083774664.555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-18543083774664.555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-77262849061.10231</v>
      </c>
      <c r="L4536" s="444">
        <f t="shared" ca="1" si="169"/>
        <v>-18620346623725.656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-18620346623725.656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-77584777598.856903</v>
      </c>
      <c r="L4537" s="444">
        <f t="shared" ca="1" si="169"/>
        <v>-18697931401324.512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-18697931401324.512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-77908047505.518799</v>
      </c>
      <c r="L4538" s="444">
        <f t="shared" ca="1" si="169"/>
        <v>-18775839448830.031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-18775839448830.031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-78232664370.125122</v>
      </c>
      <c r="L4539" s="444">
        <f t="shared" ca="1" si="169"/>
        <v>-18854072113200.156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-18854072113200.156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-78558633805.000656</v>
      </c>
      <c r="L4540" s="444">
        <f t="shared" ca="1" si="169"/>
        <v>-18932630747005.156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-18932630747005.156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-78885961445.854813</v>
      </c>
      <c r="L4541" s="444">
        <f t="shared" ca="1" si="169"/>
        <v>-19011516708451.012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-19011516708451.012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-79214652951.879211</v>
      </c>
      <c r="L4542" s="444">
        <f t="shared" ca="1" si="169"/>
        <v>-19090731361402.891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-19090731361402.891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-79544714005.845383</v>
      </c>
      <c r="L4543" s="444">
        <f t="shared" ca="1" si="169"/>
        <v>-19170276075408.734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-19170276075408.734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-79876150314.203064</v>
      </c>
      <c r="L4544" s="444">
        <f t="shared" ca="1" si="169"/>
        <v>-19250152225722.938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-19250152225722.938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-80208967607.178909</v>
      </c>
      <c r="L4545" s="444">
        <f t="shared" ca="1" si="169"/>
        <v>-19330361193330.117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-19330361193330.117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-80543171638.875488</v>
      </c>
      <c r="L4546" s="444">
        <f t="shared" ca="1" si="169"/>
        <v>-19410904364968.992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-19410904364968.992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-80878768187.370804</v>
      </c>
      <c r="L4547" s="444">
        <f t="shared" ca="1" si="169"/>
        <v>-19491783133156.363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-19491783133156.363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-81215763054.818176</v>
      </c>
      <c r="L4548" s="444">
        <f t="shared" ca="1" si="169"/>
        <v>-19572998896211.18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-19572998896211.18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-81554162067.546585</v>
      </c>
      <c r="L4549" s="444">
        <f t="shared" ca="1" si="169"/>
        <v>-19654553058278.727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-19654553058278.727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-81893971076.161362</v>
      </c>
      <c r="L4550" s="444">
        <f t="shared" ca="1" si="169"/>
        <v>-19736447029354.887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-19736447029354.887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-82235195955.645355</v>
      </c>
      <c r="L4551" s="444">
        <f t="shared" ca="1" si="169"/>
        <v>-19818682225310.531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-19818682225310.531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-82577842605.460541</v>
      </c>
      <c r="L4552" s="444">
        <f t="shared" ca="1" si="169"/>
        <v>-19901260067915.992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-19901260067915.992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-82921916949.649963</v>
      </c>
      <c r="L4553" s="444">
        <f t="shared" ca="1" si="169"/>
        <v>-19984181984865.641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-19984181984865.641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-83267424936.94017</v>
      </c>
      <c r="L4554" s="444">
        <f t="shared" ca="1" si="169"/>
        <v>-20067449409802.582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-20067449409802.582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-83614372540.844086</v>
      </c>
      <c r="L4555" s="444">
        <f t="shared" ca="1" si="169"/>
        <v>-20151063782343.426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-20151063782343.426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-83962765759.764267</v>
      </c>
      <c r="L4556" s="444">
        <f t="shared" ca="1" si="169"/>
        <v>-20235026548103.191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-20235026548103.191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-84312610617.096634</v>
      </c>
      <c r="L4557" s="444">
        <f t="shared" ca="1" si="169"/>
        <v>-20319339158720.289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-20319339158720.289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-84663913161.334534</v>
      </c>
      <c r="L4558" s="444">
        <f t="shared" ca="1" si="169"/>
        <v>-20404003071881.625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-20404003071881.625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-85016679466.173431</v>
      </c>
      <c r="L4559" s="444">
        <f t="shared" ca="1" si="169"/>
        <v>-20489019751347.797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-20489019751347.797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-85370915630.615814</v>
      </c>
      <c r="L4560" s="444">
        <f t="shared" ca="1" si="169"/>
        <v>-20574390666978.414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-20574390666978.414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-85726627779.076721</v>
      </c>
      <c r="L4561" s="444">
        <f t="shared" ca="1" si="169"/>
        <v>-20660117294757.492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-20660117294757.492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-86083822061.489548</v>
      </c>
      <c r="L4562" s="444">
        <f t="shared" ca="1" si="169"/>
        <v>-20746201116818.98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-20746201116818.98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-86442504653.412415</v>
      </c>
      <c r="L4563" s="444">
        <f t="shared" ca="1" si="169"/>
        <v>-20832643621472.395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-20832643621472.395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-86802681756.134979</v>
      </c>
      <c r="L4564" s="444">
        <f t="shared" ca="1" si="169"/>
        <v>-20919446303228.531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-20919446303228.531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-87164359596.785553</v>
      </c>
      <c r="L4565" s="444">
        <f t="shared" ca="1" si="169"/>
        <v>-21006610662825.316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-21006610662825.316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-87527544428.438812</v>
      </c>
      <c r="L4566" s="444">
        <f t="shared" ca="1" si="169"/>
        <v>-21094138207253.754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-21094138207253.754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-87892242530.223969</v>
      </c>
      <c r="L4567" s="444">
        <f t="shared" ca="1" si="169"/>
        <v>-21182030449783.977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-21182030449783.977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-88258460207.433228</v>
      </c>
      <c r="L4568" s="444">
        <f t="shared" ca="1" si="169"/>
        <v>-21270288909991.41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-21270288909991.41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-88626203791.630875</v>
      </c>
      <c r="L4569" s="444">
        <f t="shared" ca="1" si="169"/>
        <v>-21358915113783.043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-21358915113783.043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-88995479640.76268</v>
      </c>
      <c r="L4570" s="444">
        <f t="shared" ca="1" si="169"/>
        <v>-21447910593423.805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-21447910593423.805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-89366294139.265854</v>
      </c>
      <c r="L4571" s="444">
        <f t="shared" ca="1" si="169"/>
        <v>-21537276887563.07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-21537276887563.07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-89738653698.179459</v>
      </c>
      <c r="L4572" s="444">
        <f t="shared" ca="1" si="169"/>
        <v>-21627015541261.25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-21627015541261.25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-90112564755.255203</v>
      </c>
      <c r="L4573" s="444">
        <f t="shared" ca="1" si="169"/>
        <v>-21717128106016.504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-21717128106016.504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-90488033775.068771</v>
      </c>
      <c r="L4574" s="444">
        <f t="shared" ca="1" si="169"/>
        <v>-21807616139791.574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-21807616139791.574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-90865067249.131561</v>
      </c>
      <c r="L4575" s="444">
        <f t="shared" ca="1" si="169"/>
        <v>-21898481207040.707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-21898481207040.707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-91243671696.002945</v>
      </c>
      <c r="L4576" s="444">
        <f t="shared" ca="1" si="169"/>
        <v>-21989724878736.711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-21989724878736.711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-91623853661.402954</v>
      </c>
      <c r="L4577" s="444">
        <f t="shared" ca="1" si="169"/>
        <v>-22081348732398.113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-22081348732398.113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-92005619718.32547</v>
      </c>
      <c r="L4578" s="444">
        <f t="shared" ca="1" si="169"/>
        <v>-22173354352116.438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-22173354352116.438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-92388976467.151825</v>
      </c>
      <c r="L4579" s="444">
        <f t="shared" ca="1" si="169"/>
        <v>-22265743328583.59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-22265743328583.59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-92773930535.764954</v>
      </c>
      <c r="L4580" s="444">
        <f t="shared" ca="1" si="169"/>
        <v>-22358517259119.355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-22358517259119.355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-93160488579.663986</v>
      </c>
      <c r="L4581" s="444">
        <f t="shared" ca="1" si="169"/>
        <v>-22451677747699.02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-22451677747699.02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-93548657282.079254</v>
      </c>
      <c r="L4582" s="444">
        <f t="shared" ca="1" si="169"/>
        <v>-22545226404981.098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-22545226404981.098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-93938443354.087906</v>
      </c>
      <c r="L4583" s="444">
        <f t="shared" ca="1" si="169"/>
        <v>-22639164848335.188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-22639164848335.188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-94329853534.72995</v>
      </c>
      <c r="L4584" s="444">
        <f t="shared" ca="1" si="169"/>
        <v>-22733494701869.918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-22733494701869.918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-94722894591.124664</v>
      </c>
      <c r="L4585" s="444">
        <f t="shared" ca="1" si="169"/>
        <v>-22828217596461.043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-22828217596461.043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-95117573318.587677</v>
      </c>
      <c r="L4586" s="444">
        <f t="shared" ca="1" si="169"/>
        <v>-22923335169779.629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-22923335169779.629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-95513896540.748459</v>
      </c>
      <c r="L4587" s="444">
        <f t="shared" ca="1" si="169"/>
        <v>-23018849066320.379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-23018849066320.379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-95911871109.668243</v>
      </c>
      <c r="L4588" s="444">
        <f t="shared" ca="1" si="169"/>
        <v>-23114760937430.047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-23114760937430.047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-96311503905.958527</v>
      </c>
      <c r="L4589" s="444">
        <f t="shared" ca="1" si="169"/>
        <v>-23211072441336.004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-23211072441336.004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-96712801838.900009</v>
      </c>
      <c r="L4590" s="444">
        <f t="shared" ca="1" si="169"/>
        <v>-23307785243174.902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-23307785243174.902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-97115771846.562088</v>
      </c>
      <c r="L4591" s="444">
        <f t="shared" ca="1" si="169"/>
        <v>-23404901015021.465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-23404901015021.465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-97520420895.922775</v>
      </c>
      <c r="L4592" s="444">
        <f t="shared" ca="1" si="169"/>
        <v>-23502421435917.387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-23502421435917.387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-97926755982.989105</v>
      </c>
      <c r="L4593" s="444">
        <f t="shared" ca="1" si="169"/>
        <v>-23600348191900.375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-23600348191900.375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-98334784132.918228</v>
      </c>
      <c r="L4594" s="444">
        <f t="shared" ca="1" si="169"/>
        <v>-23698682976033.293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-23698682976033.293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-98744512400.138718</v>
      </c>
      <c r="L4595" s="444">
        <f t="shared" ca="1" si="169"/>
        <v>-23797427488433.434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-23797427488433.434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-99155947868.472641</v>
      </c>
      <c r="L4596" s="444">
        <f t="shared" ca="1" si="169"/>
        <v>-23896583436301.906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-23896583436301.906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-99569097651.257935</v>
      </c>
      <c r="L4597" s="444">
        <f t="shared" ca="1" si="169"/>
        <v>-23996152533953.164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-23996152533953.164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-99983968891.471512</v>
      </c>
      <c r="L4598" s="444">
        <f t="shared" ref="L4598:L4852" ca="1" si="174">I4598-J4598+K4598</f>
        <v>-24096136502844.637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-24096136502844.637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-100400568761.85265</v>
      </c>
      <c r="L4599" s="444">
        <f t="shared" ca="1" si="174"/>
        <v>-24196537071606.488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-24196537071606.488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-100818904465.02704</v>
      </c>
      <c r="L4600" s="444">
        <f t="shared" ca="1" si="174"/>
        <v>-24297355976071.516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-24297355976071.516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-101238983233.63132</v>
      </c>
      <c r="L4601" s="444">
        <f t="shared" ca="1" si="174"/>
        <v>-24398594959305.148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-24398594959305.148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-101660812330.43811</v>
      </c>
      <c r="L4602" s="444">
        <f t="shared" ca="1" si="174"/>
        <v>-24500255771635.586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-24500255771635.586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-102084399048.48161</v>
      </c>
      <c r="L4603" s="444">
        <f t="shared" ca="1" si="174"/>
        <v>-24602340170684.066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-24602340170684.066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-102509750711.18361</v>
      </c>
      <c r="L4604" s="444">
        <f t="shared" ca="1" si="174"/>
        <v>-24704849921395.25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-24704849921395.25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-102936874672.48021</v>
      </c>
      <c r="L4605" s="444">
        <f t="shared" ca="1" si="174"/>
        <v>-24807786796067.73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-24807786796067.73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-103365778316.94888</v>
      </c>
      <c r="L4606" s="444">
        <f t="shared" ca="1" si="174"/>
        <v>-24911152574384.68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-24911152574384.68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-103796469059.93616</v>
      </c>
      <c r="L4607" s="444">
        <f t="shared" ca="1" si="174"/>
        <v>-25014949043444.617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-25014949043444.617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-104228954347.6859</v>
      </c>
      <c r="L4608" s="444">
        <f t="shared" ca="1" si="174"/>
        <v>-25119177997792.305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-25119177997792.305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-104663241657.46794</v>
      </c>
      <c r="L4609" s="444">
        <f t="shared" ca="1" si="174"/>
        <v>-25223841239449.773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-25223841239449.773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-105099338497.70738</v>
      </c>
      <c r="L4610" s="444">
        <f t="shared" ca="1" si="174"/>
        <v>-25328940577947.48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-25328940577947.48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-105537252408.1145</v>
      </c>
      <c r="L4611" s="444">
        <f t="shared" ca="1" si="174"/>
        <v>-25434477830355.594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-25434477830355.594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-105976990959.81497</v>
      </c>
      <c r="L4612" s="444">
        <f t="shared" ca="1" si="174"/>
        <v>-25540454821315.41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-25540454821315.41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-106418561755.48088</v>
      </c>
      <c r="L4613" s="444">
        <f t="shared" ca="1" si="174"/>
        <v>-25646873383070.891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-25646873383070.891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-106861972429.46204</v>
      </c>
      <c r="L4614" s="444">
        <f t="shared" ca="1" si="174"/>
        <v>-25753735355500.352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-25753735355500.352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-107307230647.91814</v>
      </c>
      <c r="L4615" s="444">
        <f t="shared" ca="1" si="174"/>
        <v>-25861042586148.27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-25861042586148.27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-107754344108.95113</v>
      </c>
      <c r="L4616" s="444">
        <f t="shared" ca="1" si="174"/>
        <v>-25968796930257.219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-25968796930257.219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-108203320542.7384</v>
      </c>
      <c r="L4617" s="444">
        <f t="shared" ca="1" si="174"/>
        <v>-26077000250799.957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-26077000250799.957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-108654167711.66649</v>
      </c>
      <c r="L4618" s="444">
        <f t="shared" ca="1" si="174"/>
        <v>-26185654418511.625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-26185654418511.625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-109106893410.4651</v>
      </c>
      <c r="L4619" s="444">
        <f t="shared" ca="1" si="174"/>
        <v>-26294761311922.09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-26294761311922.09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-109561505466.34204</v>
      </c>
      <c r="L4620" s="444">
        <f t="shared" ca="1" si="174"/>
        <v>-26404322817388.434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-26404322817388.434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-110018011739.11847</v>
      </c>
      <c r="L4621" s="444">
        <f t="shared" ca="1" si="174"/>
        <v>-26514340829127.551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-26514340829127.551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-110476420121.36479</v>
      </c>
      <c r="L4622" s="444">
        <f t="shared" ca="1" si="174"/>
        <v>-26624817249248.914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-26624817249248.914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-110936738538.53714</v>
      </c>
      <c r="L4623" s="444">
        <f t="shared" ca="1" si="174"/>
        <v>-26735753987787.453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-26735753987787.453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-111398974949.11438</v>
      </c>
      <c r="L4624" s="444">
        <f t="shared" ca="1" si="174"/>
        <v>-26847152962736.566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-26847152962736.566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-111863137344.73569</v>
      </c>
      <c r="L4625" s="444">
        <f t="shared" ca="1" si="174"/>
        <v>-26959016100081.301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-26959016100081.301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-112329233750.33875</v>
      </c>
      <c r="L4626" s="444">
        <f t="shared" ca="1" si="174"/>
        <v>-27071345333831.641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-27071345333831.641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-112797272224.29851</v>
      </c>
      <c r="L4627" s="444">
        <f t="shared" ca="1" si="174"/>
        <v>-27184142606055.938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-27184142606055.938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-113267260858.56641</v>
      </c>
      <c r="L4628" s="444">
        <f t="shared" ca="1" si="174"/>
        <v>-27297409866914.504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-27297409866914.504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-113739207778.81042</v>
      </c>
      <c r="L4629" s="444">
        <f t="shared" ca="1" si="174"/>
        <v>-27411149074693.313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-27411149074693.313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-114213121144.55545</v>
      </c>
      <c r="L4630" s="444">
        <f t="shared" ca="1" si="174"/>
        <v>-27525362195837.867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-27525362195837.867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-114689009149.32443</v>
      </c>
      <c r="L4631" s="444">
        <f t="shared" ca="1" si="174"/>
        <v>-27640051204987.191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-27640051204987.191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-115166880020.77998</v>
      </c>
      <c r="L4632" s="444">
        <f t="shared" ca="1" si="174"/>
        <v>-27755218085007.973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-27755218085007.973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-115646742020.86655</v>
      </c>
      <c r="L4633" s="444">
        <f t="shared" ca="1" si="174"/>
        <v>-27870864827028.84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-27870864827028.84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-116128603445.95349</v>
      </c>
      <c r="L4634" s="444">
        <f t="shared" ca="1" si="174"/>
        <v>-27986993430474.793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-27986993430474.793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-116612472626.97829</v>
      </c>
      <c r="L4635" s="444">
        <f t="shared" ca="1" si="174"/>
        <v>-28103605903101.77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-28103605903101.77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-117098357929.5907</v>
      </c>
      <c r="L4636" s="444">
        <f t="shared" ca="1" si="174"/>
        <v>-28220704261031.359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-28220704261031.359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-117586267754.29733</v>
      </c>
      <c r="L4637" s="444">
        <f t="shared" ca="1" si="174"/>
        <v>-28338290528785.656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-28338290528785.656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-118076210536.60692</v>
      </c>
      <c r="L4638" s="444">
        <f t="shared" ca="1" si="174"/>
        <v>-28456366739322.262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-28456366739322.262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-118568194747.17609</v>
      </c>
      <c r="L4639" s="444">
        <f t="shared" ca="1" si="174"/>
        <v>-28574934934069.438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-28574934934069.438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-119062228891.95598</v>
      </c>
      <c r="L4640" s="444">
        <f t="shared" ca="1" si="174"/>
        <v>-28693997162961.395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-28693997162961.395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-119558321512.33916</v>
      </c>
      <c r="L4641" s="444">
        <f t="shared" ca="1" si="174"/>
        <v>-28813555484473.734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-28813555484473.734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-120056481185.30722</v>
      </c>
      <c r="L4642" s="444">
        <f t="shared" ca="1" si="174"/>
        <v>-28933611965659.043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-28933611965659.043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-120556716523.57935</v>
      </c>
      <c r="L4643" s="444">
        <f t="shared" ca="1" si="174"/>
        <v>-29054168682182.621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-29054168682182.621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-121059036175.76091</v>
      </c>
      <c r="L4644" s="444">
        <f t="shared" ca="1" si="174"/>
        <v>-29175227718358.383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-29175227718358.383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-121563448826.49327</v>
      </c>
      <c r="L4645" s="444">
        <f t="shared" ca="1" si="174"/>
        <v>-29296791167184.875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-29296791167184.875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-122069963196.60362</v>
      </c>
      <c r="L4646" s="444">
        <f t="shared" ca="1" si="174"/>
        <v>-29418861130381.48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-29418861130381.48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-122578588043.25616</v>
      </c>
      <c r="L4647" s="444">
        <f t="shared" ca="1" si="174"/>
        <v>-29541439718424.738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-29541439718424.738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-123089332160.10307</v>
      </c>
      <c r="L4648" s="444">
        <f t="shared" ca="1" si="174"/>
        <v>-29664529050584.84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-29664529050584.84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-123602204377.43683</v>
      </c>
      <c r="L4649" s="444">
        <f t="shared" ca="1" si="174"/>
        <v>-29788131254962.277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-29788131254962.277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-124117213562.34282</v>
      </c>
      <c r="L4650" s="444">
        <f t="shared" ca="1" si="174"/>
        <v>-29912248468524.621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-29912248468524.621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-124634368618.8526</v>
      </c>
      <c r="L4651" s="444">
        <f t="shared" ca="1" si="174"/>
        <v>-30036882837143.473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-30036882837143.473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-125153678488.09779</v>
      </c>
      <c r="L4652" s="444">
        <f t="shared" ca="1" si="174"/>
        <v>-30162036515631.57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-30162036515631.57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-125675152148.46489</v>
      </c>
      <c r="L4653" s="444">
        <f t="shared" ca="1" si="174"/>
        <v>-30287711667780.035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-30287711667780.035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-126198798615.75017</v>
      </c>
      <c r="L4654" s="444">
        <f t="shared" ca="1" si="174"/>
        <v>-30413910466395.785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-30413910466395.785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-126724626943.31577</v>
      </c>
      <c r="L4655" s="444">
        <f t="shared" ca="1" si="174"/>
        <v>-30540635093339.102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-30540635093339.102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-127252646222.24626</v>
      </c>
      <c r="L4656" s="444">
        <f t="shared" ca="1" si="174"/>
        <v>-30667887739561.348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-30667887739561.348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-127782865581.50563</v>
      </c>
      <c r="L4657" s="444">
        <f t="shared" ca="1" si="174"/>
        <v>-30795670605142.852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-30795670605142.852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-128315294188.0952</v>
      </c>
      <c r="L4658" s="444">
        <f t="shared" ca="1" si="174"/>
        <v>-30923985899330.945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-30923985899330.945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-128849941247.21225</v>
      </c>
      <c r="L4659" s="444">
        <f t="shared" ca="1" si="174"/>
        <v>-31052835840578.156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-31052835840578.156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-129386816002.40897</v>
      </c>
      <c r="L4660" s="444">
        <f t="shared" ca="1" si="174"/>
        <v>-31182222656580.566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-31182222656580.566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-129925927735.75237</v>
      </c>
      <c r="L4661" s="444">
        <f t="shared" ca="1" si="174"/>
        <v>-31312148584316.32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-31312148584316.32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-130467285767.98468</v>
      </c>
      <c r="L4662" s="444">
        <f t="shared" ca="1" si="174"/>
        <v>-31442615870084.305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-31442615870084.305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-131010899458.68462</v>
      </c>
      <c r="L4663" s="444">
        <f t="shared" ca="1" si="174"/>
        <v>-31573626769542.988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-31573626769542.988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-131556778206.42909</v>
      </c>
      <c r="L4664" s="444">
        <f t="shared" ca="1" si="174"/>
        <v>-31705183547749.418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-31705183547749.418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-132104931448.95592</v>
      </c>
      <c r="L4665" s="444">
        <f t="shared" ca="1" si="174"/>
        <v>-31837288479198.375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-31837288479198.375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-132655368663.32658</v>
      </c>
      <c r="L4666" s="444">
        <f t="shared" ca="1" si="174"/>
        <v>-31969943847861.703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-31969943847861.703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-133208099366.09042</v>
      </c>
      <c r="L4667" s="444">
        <f t="shared" ca="1" si="174"/>
        <v>-32103151947227.793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-32103151947227.793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-133763133113.44914</v>
      </c>
      <c r="L4668" s="444">
        <f t="shared" ca="1" si="174"/>
        <v>-32236915080341.242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-32236915080341.242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-134320479501.42186</v>
      </c>
      <c r="L4669" s="444">
        <f t="shared" ca="1" si="174"/>
        <v>-32371235559842.664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-32371235559842.664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-134880148166.01109</v>
      </c>
      <c r="L4670" s="444">
        <f t="shared" ca="1" si="174"/>
        <v>-32506115708008.676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-32506115708008.676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-135442148783.36946</v>
      </c>
      <c r="L4671" s="444">
        <f t="shared" ca="1" si="174"/>
        <v>-32641557856792.047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-32641557856792.047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-136006491069.96686</v>
      </c>
      <c r="L4672" s="444">
        <f t="shared" ca="1" si="174"/>
        <v>-32777564347862.016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-32777564347862.016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-136573184782.75838</v>
      </c>
      <c r="L4673" s="444">
        <f t="shared" ca="1" si="174"/>
        <v>-32914137532644.773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-32914137532644.773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-137142239719.35324</v>
      </c>
      <c r="L4674" s="444">
        <f t="shared" ca="1" si="174"/>
        <v>-33051279772364.125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-33051279772364.125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-137713665718.18384</v>
      </c>
      <c r="L4675" s="444">
        <f t="shared" ca="1" si="174"/>
        <v>-33188993438082.309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-33188993438082.309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-138287472658.67627</v>
      </c>
      <c r="L4676" s="444">
        <f t="shared" ca="1" si="174"/>
        <v>-33327280910740.984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-33327280910740.984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-138863670461.42078</v>
      </c>
      <c r="L4677" s="444">
        <f t="shared" ca="1" si="174"/>
        <v>-33466144581202.406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-33466144581202.406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-139442269088.34335</v>
      </c>
      <c r="L4678" s="444">
        <f t="shared" ca="1" si="174"/>
        <v>-33605586850290.75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-33605586850290.75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-140023278542.87811</v>
      </c>
      <c r="L4679" s="444">
        <f t="shared" ca="1" si="174"/>
        <v>-33745610128833.629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-33745610128833.629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-140606708870.14014</v>
      </c>
      <c r="L4680" s="444">
        <f t="shared" ca="1" si="174"/>
        <v>-33886216837703.77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-33886216837703.77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-141192570157.09903</v>
      </c>
      <c r="L4681" s="444">
        <f t="shared" ca="1" si="174"/>
        <v>-34027409407860.867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-34027409407860.867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-141780872532.7536</v>
      </c>
      <c r="L4682" s="444">
        <f t="shared" ca="1" si="174"/>
        <v>-34169190280393.621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-34169190280393.621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-142371626168.30676</v>
      </c>
      <c r="L4683" s="444">
        <f t="shared" ca="1" si="174"/>
        <v>-34311561906561.93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-34311561906561.93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-142964841277.34137</v>
      </c>
      <c r="L4684" s="444">
        <f t="shared" ca="1" si="174"/>
        <v>-34454526747839.27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-34454526747839.27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-143560528115.99695</v>
      </c>
      <c r="L4685" s="444">
        <f t="shared" ca="1" si="174"/>
        <v>-34598087275955.266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-34598087275955.266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-144158696983.14691</v>
      </c>
      <c r="L4686" s="444">
        <f t="shared" ca="1" si="174"/>
        <v>-34742245972938.414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-34742245972938.414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-144759358220.57672</v>
      </c>
      <c r="L4687" s="444">
        <f t="shared" ca="1" si="174"/>
        <v>-34887005331158.992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-34887005331158.992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-145362522213.16248</v>
      </c>
      <c r="L4688" s="444">
        <f t="shared" ca="1" si="174"/>
        <v>-35032367853372.156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-35032367853372.156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-145968199389.05066</v>
      </c>
      <c r="L4689" s="444">
        <f t="shared" ca="1" si="174"/>
        <v>-35178336052761.207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-35178336052761.207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-146576400219.83835</v>
      </c>
      <c r="L4690" s="444">
        <f t="shared" ca="1" si="174"/>
        <v>-35324912452981.047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-35324912452981.047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-147187135220.75436</v>
      </c>
      <c r="L4691" s="444">
        <f t="shared" ca="1" si="174"/>
        <v>-35472099588201.805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-35472099588201.805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-147800414950.84085</v>
      </c>
      <c r="L4692" s="444">
        <f t="shared" ca="1" si="174"/>
        <v>-35619900003152.648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-35619900003152.648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-148416250013.13605</v>
      </c>
      <c r="L4693" s="444">
        <f t="shared" ca="1" si="174"/>
        <v>-35768316253165.781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-35768316253165.781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-149034651054.85742</v>
      </c>
      <c r="L4694" s="444">
        <f t="shared" ca="1" si="174"/>
        <v>-35917350904220.641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-35917350904220.641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-149655628767.586</v>
      </c>
      <c r="L4695" s="444">
        <f t="shared" ca="1" si="174"/>
        <v>-36067006532988.227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-36067006532988.227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-150279193887.45093</v>
      </c>
      <c r="L4696" s="444">
        <f t="shared" ca="1" si="174"/>
        <v>-36217285726875.68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-36217285726875.68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-150905357195.31534</v>
      </c>
      <c r="L4697" s="444">
        <f t="shared" ca="1" si="174"/>
        <v>-36368191084070.992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-36368191084070.992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-151534129516.96246</v>
      </c>
      <c r="L4698" s="444">
        <f t="shared" ca="1" si="174"/>
        <v>-36519725213587.953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-36519725213587.953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-152165521723.28314</v>
      </c>
      <c r="L4699" s="444">
        <f t="shared" ca="1" si="174"/>
        <v>-36671890735311.234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-36671890735311.234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-152799544730.46347</v>
      </c>
      <c r="L4700" s="444">
        <f t="shared" ca="1" si="174"/>
        <v>-36824690280041.695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-36824690280041.695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-153436209500.17374</v>
      </c>
      <c r="L4701" s="444">
        <f t="shared" ca="1" si="174"/>
        <v>-36978126489541.867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-36978126489541.867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-154075527039.75778</v>
      </c>
      <c r="L4702" s="444">
        <f t="shared" ca="1" si="174"/>
        <v>-37132202016581.625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-37132202016581.625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-154717508402.42343</v>
      </c>
      <c r="L4703" s="444">
        <f t="shared" ca="1" si="174"/>
        <v>-37286919524984.047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-37286919524984.047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-155362164687.43353</v>
      </c>
      <c r="L4704" s="444">
        <f t="shared" ca="1" si="174"/>
        <v>-37442281689671.477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-37442281689671.477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-156009507040.29782</v>
      </c>
      <c r="L4705" s="444">
        <f t="shared" ca="1" si="174"/>
        <v>-37598291196711.773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-37598291196711.773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-156659546652.96573</v>
      </c>
      <c r="L4706" s="444">
        <f t="shared" ca="1" si="174"/>
        <v>-37754950743364.742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-37754950743364.742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-157312294764.01974</v>
      </c>
      <c r="L4707" s="444">
        <f t="shared" ca="1" si="174"/>
        <v>-37912263038128.766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-37912263038128.766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-157967762658.86984</v>
      </c>
      <c r="L4708" s="444">
        <f t="shared" ca="1" si="174"/>
        <v>-38070230800787.633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-38070230800787.633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-158625961669.94846</v>
      </c>
      <c r="L4709" s="444">
        <f t="shared" ca="1" si="174"/>
        <v>-38228856762457.578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-38228856762457.578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-159286903176.90659</v>
      </c>
      <c r="L4710" s="444">
        <f t="shared" ca="1" si="174"/>
        <v>-38388143665634.484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-38388143665634.484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-159950598606.81036</v>
      </c>
      <c r="L4711" s="444">
        <f t="shared" ca="1" si="174"/>
        <v>-38548094264241.297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-38548094264241.297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-160617059434.33875</v>
      </c>
      <c r="L4712" s="444">
        <f t="shared" ca="1" si="174"/>
        <v>-38708711323675.633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-38708711323675.633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-161286297181.98181</v>
      </c>
      <c r="L4713" s="444">
        <f t="shared" ca="1" si="174"/>
        <v>-38869997620857.617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-38869997620857.617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-161958323420.24008</v>
      </c>
      <c r="L4714" s="444">
        <f t="shared" ca="1" si="174"/>
        <v>-39031955944277.859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-39031955944277.859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-162633149767.8244</v>
      </c>
      <c r="L4715" s="444">
        <f t="shared" ca="1" si="174"/>
        <v>-39194589094045.688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-39194589094045.688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-163310787891.85703</v>
      </c>
      <c r="L4716" s="444">
        <f t="shared" ca="1" si="174"/>
        <v>-39357899881937.547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-39357899881937.547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-163991249508.07312</v>
      </c>
      <c r="L4717" s="444">
        <f t="shared" ca="1" si="174"/>
        <v>-39521891131445.617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-39521891131445.617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-164674546381.02341</v>
      </c>
      <c r="L4718" s="444">
        <f t="shared" ca="1" si="174"/>
        <v>-39686565677826.641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-39686565677826.641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-165360690324.27768</v>
      </c>
      <c r="L4719" s="444">
        <f t="shared" ca="1" si="174"/>
        <v>-39851926368150.922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-39851926368150.922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-166049693200.62885</v>
      </c>
      <c r="L4720" s="444">
        <f t="shared" ca="1" si="174"/>
        <v>-40017976061351.547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-40017976061351.547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-166741566922.2981</v>
      </c>
      <c r="L4721" s="444">
        <f t="shared" ca="1" si="174"/>
        <v>-40184717628273.844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-40184717628273.844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-167436323451.14102</v>
      </c>
      <c r="L4722" s="444">
        <f t="shared" ca="1" si="174"/>
        <v>-40352153951724.984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-40352153951724.984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-168133974798.8541</v>
      </c>
      <c r="L4723" s="444">
        <f t="shared" ca="1" si="174"/>
        <v>-40520287926523.836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-40520287926523.836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-168834533027.18265</v>
      </c>
      <c r="L4724" s="444">
        <f t="shared" ca="1" si="174"/>
        <v>-40689122459551.016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-40689122459551.016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-169538010248.12924</v>
      </c>
      <c r="L4725" s="444">
        <f t="shared" ca="1" si="174"/>
        <v>-40858660469799.148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-40858660469799.148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-170244418624.16312</v>
      </c>
      <c r="L4726" s="444">
        <f t="shared" ca="1" si="174"/>
        <v>-41028904888423.313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-41028904888423.313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-170953770368.43048</v>
      </c>
      <c r="L4727" s="444">
        <f t="shared" ca="1" si="174"/>
        <v>-41199858658791.742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-41199858658791.742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-171666077744.96558</v>
      </c>
      <c r="L4728" s="444">
        <f t="shared" ca="1" si="174"/>
        <v>-41371524736536.711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-41371524736536.711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-172381353068.90295</v>
      </c>
      <c r="L4729" s="444">
        <f t="shared" ca="1" si="174"/>
        <v>-41543906089605.617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-41543906089605.617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-173099608706.69006</v>
      </c>
      <c r="L4730" s="444">
        <f t="shared" ca="1" si="174"/>
        <v>-41717005698312.305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-41717005698312.305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-173820857076.30127</v>
      </c>
      <c r="L4731" s="444">
        <f t="shared" ca="1" si="174"/>
        <v>-41890826555388.609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-41890826555388.609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-174545110647.45255</v>
      </c>
      <c r="L4732" s="444">
        <f t="shared" ca="1" si="174"/>
        <v>-42065371666036.063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-42065371666036.063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-175272381941.81693</v>
      </c>
      <c r="L4733" s="444">
        <f t="shared" ca="1" si="174"/>
        <v>-42240644047977.883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-42240644047977.883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-176002683533.24118</v>
      </c>
      <c r="L4734" s="444">
        <f t="shared" ca="1" si="174"/>
        <v>-42416646731511.125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-42416646731511.125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-176736028047.96301</v>
      </c>
      <c r="L4735" s="444">
        <f t="shared" ca="1" si="174"/>
        <v>-42593382759559.086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-42593382759559.086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-177472428164.82953</v>
      </c>
      <c r="L4736" s="444">
        <f t="shared" ca="1" si="174"/>
        <v>-42770855187723.914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-42770855187723.914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-178211896615.5163</v>
      </c>
      <c r="L4737" s="444">
        <f t="shared" ca="1" si="174"/>
        <v>-42949067084339.43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-42949067084339.43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-178954446184.74762</v>
      </c>
      <c r="L4738" s="444">
        <f t="shared" ca="1" si="174"/>
        <v>-43128021530524.18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-43128021530524.18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-179700089710.51743</v>
      </c>
      <c r="L4739" s="444">
        <f t="shared" ca="1" si="174"/>
        <v>-43307721620234.695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-43307721620234.695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-180448840084.31122</v>
      </c>
      <c r="L4740" s="444">
        <f t="shared" ca="1" si="174"/>
        <v>-43488170460319.008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-43488170460319.008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-181200710251.32919</v>
      </c>
      <c r="L4741" s="444">
        <f t="shared" ca="1" si="174"/>
        <v>-43669371170570.336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-43669371170570.336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-181955713210.70972</v>
      </c>
      <c r="L4742" s="444">
        <f t="shared" ca="1" si="174"/>
        <v>-43851326883781.047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-43851326883781.047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-182713862015.75436</v>
      </c>
      <c r="L4743" s="444">
        <f t="shared" ca="1" si="174"/>
        <v>-44034040745796.805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-44034040745796.805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-183475169774.15335</v>
      </c>
      <c r="L4744" s="444">
        <f t="shared" ca="1" si="174"/>
        <v>-44217515915570.961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-44217515915570.961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-184239649648.21234</v>
      </c>
      <c r="L4745" s="444">
        <f t="shared" ca="1" si="174"/>
        <v>-44401755565219.172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-44401755565219.172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-185007314855.0799</v>
      </c>
      <c r="L4746" s="444">
        <f t="shared" ca="1" si="174"/>
        <v>-44586762880074.25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-44586762880074.25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-185778178666.97604</v>
      </c>
      <c r="L4747" s="444">
        <f t="shared" ca="1" si="174"/>
        <v>-44772541058741.227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-44772541058741.227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-186552254411.42178</v>
      </c>
      <c r="L4748" s="444">
        <f t="shared" ca="1" si="174"/>
        <v>-44959093313152.648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-44959093313152.648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-187329555471.46936</v>
      </c>
      <c r="L4749" s="444">
        <f t="shared" ca="1" si="174"/>
        <v>-45146422868624.117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-45146422868624.117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-188110095285.93381</v>
      </c>
      <c r="L4750" s="444">
        <f t="shared" ca="1" si="174"/>
        <v>-45334532963910.055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-45334532963910.055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-188893887349.62521</v>
      </c>
      <c r="L4751" s="444">
        <f t="shared" ca="1" si="174"/>
        <v>-45523426851259.68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-45523426851259.68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-189680945213.582</v>
      </c>
      <c r="L4752" s="444">
        <f t="shared" ca="1" si="174"/>
        <v>-45713107796473.258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-45713107796473.258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-190471282485.30524</v>
      </c>
      <c r="L4753" s="444">
        <f t="shared" ca="1" si="174"/>
        <v>-45903579078958.563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-45903579078958.563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-191264912828.99402</v>
      </c>
      <c r="L4754" s="444">
        <f t="shared" ca="1" si="174"/>
        <v>-46094843991787.555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-46094843991787.555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-192061849965.78146</v>
      </c>
      <c r="L4755" s="444">
        <f t="shared" ca="1" si="174"/>
        <v>-46286905841753.336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-46286905841753.336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-192862107673.97223</v>
      </c>
      <c r="L4756" s="444">
        <f t="shared" ca="1" si="174"/>
        <v>-46479767949427.305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-46479767949427.305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-193665699789.28043</v>
      </c>
      <c r="L4757" s="444">
        <f t="shared" ca="1" si="174"/>
        <v>-46673433649216.586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-46673433649216.586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-194472640205.06909</v>
      </c>
      <c r="L4758" s="444">
        <f t="shared" ca="1" si="174"/>
        <v>-46867906289421.656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-46867906289421.656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-195282942872.59024</v>
      </c>
      <c r="L4759" s="444">
        <f t="shared" ca="1" si="174"/>
        <v>-47063189232294.25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-47063189232294.25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-196096621801.22604</v>
      </c>
      <c r="L4760" s="444">
        <f t="shared" ca="1" si="174"/>
        <v>-47259285854095.477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-47259285854095.477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-196913691058.73114</v>
      </c>
      <c r="L4761" s="444">
        <f t="shared" ca="1" si="174"/>
        <v>-47456199545154.211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-47456199545154.211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-197734164771.47589</v>
      </c>
      <c r="L4762" s="444">
        <f t="shared" ca="1" si="174"/>
        <v>-47653933709925.688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-47653933709925.688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-198558057124.69037</v>
      </c>
      <c r="L4763" s="444">
        <f t="shared" ca="1" si="174"/>
        <v>-47852491767050.375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-47852491767050.375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-199385382362.7099</v>
      </c>
      <c r="L4764" s="444">
        <f t="shared" ca="1" si="174"/>
        <v>-48051877149413.086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-48051877149413.086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-200216154789.22119</v>
      </c>
      <c r="L4765" s="444">
        <f t="shared" ca="1" si="174"/>
        <v>-48252093304202.305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-48252093304202.305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-201050388767.50961</v>
      </c>
      <c r="L4766" s="444">
        <f t="shared" ca="1" si="174"/>
        <v>-48453143692969.813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-48453143692969.813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-201888098720.70755</v>
      </c>
      <c r="L4767" s="444">
        <f t="shared" ca="1" si="174"/>
        <v>-48655031791690.523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-48655031791690.523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-202729299132.04385</v>
      </c>
      <c r="L4768" s="444">
        <f t="shared" ca="1" si="174"/>
        <v>-48857761090822.57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-48857761090822.57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-203574004545.09406</v>
      </c>
      <c r="L4769" s="444">
        <f t="shared" ca="1" si="174"/>
        <v>-49061335095367.664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-49061335095367.664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-204422229564.03192</v>
      </c>
      <c r="L4770" s="444">
        <f t="shared" ca="1" si="174"/>
        <v>-49265757324931.695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-49265757324931.695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-205273988853.88205</v>
      </c>
      <c r="L4771" s="444">
        <f t="shared" ca="1" si="174"/>
        <v>-49471031313785.578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-49471031313785.578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-206129297140.77325</v>
      </c>
      <c r="L4772" s="444">
        <f t="shared" ca="1" si="174"/>
        <v>-49677160610926.352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-49677160610926.352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-206988169212.19312</v>
      </c>
      <c r="L4773" s="444">
        <f t="shared" ca="1" si="174"/>
        <v>-49884148780138.547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-49884148780138.547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-207850619917.24396</v>
      </c>
      <c r="L4774" s="444">
        <f t="shared" ca="1" si="174"/>
        <v>-50091999400055.789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-50091999400055.789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-208716664166.89911</v>
      </c>
      <c r="L4775" s="444">
        <f t="shared" ca="1" si="174"/>
        <v>-50300716064222.688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-50300716064222.688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-209586316934.2612</v>
      </c>
      <c r="L4776" s="444">
        <f t="shared" ca="1" si="174"/>
        <v>-50510302381156.945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-50510302381156.945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-210459593254.82062</v>
      </c>
      <c r="L4777" s="444">
        <f t="shared" ca="1" si="174"/>
        <v>-50720761974411.766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-50720761974411.766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-211336508226.7157</v>
      </c>
      <c r="L4778" s="444">
        <f t="shared" ca="1" si="174"/>
        <v>-50932098482638.484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-50932098482638.484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-212217077010.99368</v>
      </c>
      <c r="L4779" s="444">
        <f t="shared" ca="1" si="174"/>
        <v>-51144315559649.477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-51144315559649.477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-213101314831.8728</v>
      </c>
      <c r="L4780" s="444">
        <f t="shared" ca="1" si="174"/>
        <v>-51357416874481.352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-51357416874481.352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-213989236977.00562</v>
      </c>
      <c r="L4781" s="444">
        <f t="shared" ca="1" si="174"/>
        <v>-51571406111458.359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-51571406111458.359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-214880858797.74316</v>
      </c>
      <c r="L4782" s="444">
        <f t="shared" ca="1" si="174"/>
        <v>-51786286970256.102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-51786286970256.102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-215776195709.40042</v>
      </c>
      <c r="L4783" s="444">
        <f t="shared" ca="1" si="174"/>
        <v>-52002063165965.5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-52002063165965.5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-216675263191.52292</v>
      </c>
      <c r="L4784" s="444">
        <f t="shared" ca="1" si="174"/>
        <v>-52218738429157.023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-52218738429157.023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-217578076788.15427</v>
      </c>
      <c r="L4785" s="444">
        <f t="shared" ca="1" si="174"/>
        <v>-52436316505945.18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-52436316505945.18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-218484652108.10492</v>
      </c>
      <c r="L4786" s="444">
        <f t="shared" ca="1" si="174"/>
        <v>-52654801158053.281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-52654801158053.281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-219395004825.22202</v>
      </c>
      <c r="L4787" s="444">
        <f t="shared" ca="1" si="174"/>
        <v>-52874196162878.5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-52874196162878.5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-220309150678.6604</v>
      </c>
      <c r="L4788" s="444">
        <f t="shared" ca="1" si="174"/>
        <v>-53094505313557.164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-53094505313557.164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-221227105473.15485</v>
      </c>
      <c r="L4789" s="444">
        <f t="shared" ca="1" si="174"/>
        <v>-53315732419030.32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-53315732419030.32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-222148885079.293</v>
      </c>
      <c r="L4790" s="444">
        <f t="shared" ca="1" si="174"/>
        <v>-53537881304109.617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-53537881304109.617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-223074505433.79007</v>
      </c>
      <c r="L4791" s="444">
        <f t="shared" ca="1" si="174"/>
        <v>-53760955809543.406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-53760955809543.406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-224003982539.76419</v>
      </c>
      <c r="L4792" s="444">
        <f t="shared" ca="1" si="174"/>
        <v>-53984959792083.172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-53984959792083.172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-224937332467.01321</v>
      </c>
      <c r="L4793" s="444">
        <f t="shared" ca="1" si="174"/>
        <v>-54209897124550.188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-54209897124550.188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-225874571352.29245</v>
      </c>
      <c r="L4794" s="444">
        <f t="shared" ca="1" si="174"/>
        <v>-54435771695902.477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-54435771695902.477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-226815715399.59366</v>
      </c>
      <c r="L4795" s="444">
        <f t="shared" ca="1" si="174"/>
        <v>-54662587411302.07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-54662587411302.07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-227760780880.42529</v>
      </c>
      <c r="L4796" s="444">
        <f t="shared" ca="1" si="174"/>
        <v>-54890348192182.492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-54890348192182.492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-228709784134.09372</v>
      </c>
      <c r="L4797" s="444">
        <f t="shared" ca="1" si="174"/>
        <v>-55119057976316.586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-55119057976316.586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-229662741567.98581</v>
      </c>
      <c r="L4798" s="444">
        <f t="shared" ca="1" si="174"/>
        <v>-55348720717884.57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-55348720717884.57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-230619669657.85233</v>
      </c>
      <c r="L4799" s="444">
        <f t="shared" ca="1" si="174"/>
        <v>-55579340387542.422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-55579340387542.422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-231580584948.09338</v>
      </c>
      <c r="L4800" s="444">
        <f t="shared" ca="1" si="174"/>
        <v>-55810920972490.516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-55810920972490.516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-232545504052.04385</v>
      </c>
      <c r="L4801" s="444">
        <f t="shared" ca="1" si="174"/>
        <v>-56043466476542.563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-56043466476542.563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-233514443652.26068</v>
      </c>
      <c r="L4802" s="444">
        <f t="shared" ca="1" si="174"/>
        <v>-56276980920194.82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-56276980920194.82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-234487420500.81177</v>
      </c>
      <c r="L4803" s="444">
        <f t="shared" ca="1" si="174"/>
        <v>-56511468340695.633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-56511468340695.633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-235464451419.56516</v>
      </c>
      <c r="L4804" s="444">
        <f t="shared" ca="1" si="174"/>
        <v>-56746932792115.195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-56746932792115.195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-236445553300.47998</v>
      </c>
      <c r="L4805" s="444">
        <f t="shared" ca="1" si="174"/>
        <v>-56983378345415.672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-56983378345415.672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-237430743105.89862</v>
      </c>
      <c r="L4806" s="444">
        <f t="shared" ca="1" si="174"/>
        <v>-57220809088521.57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-57220809088521.57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-238420037868.83987</v>
      </c>
      <c r="L4807" s="444">
        <f t="shared" ca="1" si="174"/>
        <v>-57459229126390.414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-57459229126390.414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-239413454693.29337</v>
      </c>
      <c r="L4808" s="444">
        <f t="shared" ca="1" si="174"/>
        <v>-57698642581083.711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-57698642581083.711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-240411010754.51547</v>
      </c>
      <c r="L4809" s="444">
        <f t="shared" ca="1" si="174"/>
        <v>-57939053591838.227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-57939053591838.227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-241412723299.32596</v>
      </c>
      <c r="L4810" s="444">
        <f t="shared" ca="1" si="174"/>
        <v>-58180466315137.555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-58180466315137.555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-242418609646.40646</v>
      </c>
      <c r="L4811" s="444">
        <f t="shared" ca="1" si="174"/>
        <v>-58422884924783.961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-58422884924783.961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-243428687186.59985</v>
      </c>
      <c r="L4812" s="444">
        <f t="shared" ca="1" si="174"/>
        <v>-58666313611970.563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-58666313611970.563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-244442973383.21063</v>
      </c>
      <c r="L4813" s="444">
        <f t="shared" ca="1" si="174"/>
        <v>-58910756585353.773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-58910756585353.773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-245461485772.30734</v>
      </c>
      <c r="L4814" s="444">
        <f t="shared" ca="1" si="174"/>
        <v>-59156218071126.078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-59156218071126.078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-246484241963.02533</v>
      </c>
      <c r="L4815" s="444">
        <f t="shared" ca="1" si="174"/>
        <v>-59402702313089.102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-59402702313089.102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-247511259637.87125</v>
      </c>
      <c r="L4816" s="444">
        <f t="shared" ca="1" si="174"/>
        <v>-59650213572726.977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-59650213572726.977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-248542556553.02902</v>
      </c>
      <c r="L4817" s="444">
        <f t="shared" ca="1" si="174"/>
        <v>-59898756129280.008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-59898756129280.008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-249578150538.66669</v>
      </c>
      <c r="L4818" s="444">
        <f t="shared" ca="1" si="174"/>
        <v>-60148334279818.672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-60148334279818.672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-250618059499.24448</v>
      </c>
      <c r="L4819" s="444">
        <f t="shared" ca="1" si="174"/>
        <v>-60398952339317.914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-60398952339317.914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-251662301413.82462</v>
      </c>
      <c r="L4820" s="444">
        <f t="shared" ca="1" si="174"/>
        <v>-60650614640731.742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-60650614640731.742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-252710894336.38226</v>
      </c>
      <c r="L4821" s="444">
        <f t="shared" ca="1" si="174"/>
        <v>-60903325535068.125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-60903325535068.125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-253763856396.11716</v>
      </c>
      <c r="L4822" s="444">
        <f t="shared" ca="1" si="174"/>
        <v>-61157089391464.242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-61157089391464.242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-254821205797.76767</v>
      </c>
      <c r="L4823" s="444">
        <f t="shared" ca="1" si="174"/>
        <v>-61411910597262.008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-61411910597262.008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-255882960821.92502</v>
      </c>
      <c r="L4824" s="444">
        <f t="shared" ca="1" si="174"/>
        <v>-61667793558083.93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-61667793558083.93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-256949139825.3497</v>
      </c>
      <c r="L4825" s="444">
        <f t="shared" ca="1" si="174"/>
        <v>-61924742697909.281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-61924742697909.281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-258019761241.28864</v>
      </c>
      <c r="L4826" s="444">
        <f t="shared" ca="1" si="174"/>
        <v>-62182762459150.57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-62182762459150.57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-259094843579.79407</v>
      </c>
      <c r="L4827" s="444">
        <f t="shared" ca="1" si="174"/>
        <v>-62441857302730.367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-62441857302730.367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-260174405428.04318</v>
      </c>
      <c r="L4828" s="444">
        <f t="shared" ca="1" si="174"/>
        <v>-62702031708158.414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-62702031708158.414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-261258465450.6601</v>
      </c>
      <c r="L4829" s="444">
        <f t="shared" ca="1" si="174"/>
        <v>-62963290173609.07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-62963290173609.07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-262347042390.03775</v>
      </c>
      <c r="L4830" s="444">
        <f t="shared" ca="1" si="174"/>
        <v>-63225637215999.109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-63225637215999.109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-263440155066.66293</v>
      </c>
      <c r="L4831" s="444">
        <f t="shared" ca="1" si="174"/>
        <v>-63489077371065.773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-63489077371065.773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-264537822379.4407</v>
      </c>
      <c r="L4832" s="444">
        <f t="shared" ca="1" si="174"/>
        <v>-63753615193445.211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-63753615193445.211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-265640063306.0217</v>
      </c>
      <c r="L4833" s="444">
        <f t="shared" ca="1" si="174"/>
        <v>-64019255256751.234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-64019255256751.234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-266746896903.1301</v>
      </c>
      <c r="L4834" s="444">
        <f t="shared" ca="1" si="174"/>
        <v>-64286002153654.367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-64286002153654.367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-267858342306.89319</v>
      </c>
      <c r="L4835" s="444">
        <f t="shared" ca="1" si="174"/>
        <v>-64553860495961.258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-64553860495961.258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-268974418733.17191</v>
      </c>
      <c r="L4836" s="444">
        <f t="shared" ca="1" si="174"/>
        <v>-64822834914694.43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-64822834914694.43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-270095145477.89346</v>
      </c>
      <c r="L4837" s="444">
        <f t="shared" ca="1" si="174"/>
        <v>-65092930060172.32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-65092930060172.32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-271220541917.38467</v>
      </c>
      <c r="L4838" s="444">
        <f t="shared" ca="1" si="174"/>
        <v>-65364150602089.703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-65364150602089.703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-272350627508.70706</v>
      </c>
      <c r="L4839" s="444">
        <f t="shared" ca="1" si="174"/>
        <v>-65636501229598.414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-65636501229598.414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-273485421789.99338</v>
      </c>
      <c r="L4840" s="444">
        <f t="shared" ca="1" si="174"/>
        <v>-65909986651388.406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-65909986651388.406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-274624944380.78503</v>
      </c>
      <c r="L4841" s="444">
        <f t="shared" ca="1" si="174"/>
        <v>-66184611595769.188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-66184611595769.188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-275769214982.37158</v>
      </c>
      <c r="L4842" s="444">
        <f t="shared" ca="1" si="174"/>
        <v>-66460380810751.563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-66460380810751.563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-276918253378.13147</v>
      </c>
      <c r="L4843" s="444">
        <f t="shared" ca="1" si="174"/>
        <v>-66737299064129.695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-66737299064129.695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-278072079433.87378</v>
      </c>
      <c r="L4844" s="444">
        <f t="shared" ca="1" si="174"/>
        <v>-67015371143563.57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-67015371143563.57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-279230713098.18158</v>
      </c>
      <c r="L4845" s="444">
        <f t="shared" ca="1" si="174"/>
        <v>-67294601856661.75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-67294601856661.75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-280394174402.75726</v>
      </c>
      <c r="L4846" s="444">
        <f t="shared" ca="1" si="174"/>
        <v>-67574996031064.508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-67574996031064.508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-281562483462.7688</v>
      </c>
      <c r="L4847" s="444">
        <f t="shared" ca="1" si="174"/>
        <v>-67856558514527.273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-67856558514527.273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-282735660477.19696</v>
      </c>
      <c r="L4848" s="444">
        <f t="shared" ca="1" si="174"/>
        <v>-68139294175004.469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-68139294175004.469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-283913725729.18524</v>
      </c>
      <c r="L4849" s="444">
        <f t="shared" ca="1" si="174"/>
        <v>-68423207900733.656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-68423207900733.656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-285096699586.3902</v>
      </c>
      <c r="L4850" s="444">
        <f t="shared" ca="1" si="174"/>
        <v>-68708304600320.047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-68708304600320.047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-286284602501.33356</v>
      </c>
      <c r="L4851" s="444">
        <f t="shared" ca="1" si="174"/>
        <v>-68994589202821.383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-68994589202821.383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-287477455011.75574</v>
      </c>
      <c r="L4852" s="444">
        <f t="shared" ca="1" si="174"/>
        <v>-69282066657833.141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-69282066657833.141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-288675277740.97144</v>
      </c>
      <c r="L4853" s="444">
        <f t="shared" ref="L4853:L5107" ca="1" si="179">I4853-J4853+K4853</f>
        <v>-69570741935574.109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-69570741935574.109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-289878091398.22546</v>
      </c>
      <c r="L4854" s="444">
        <f t="shared" ca="1" si="179"/>
        <v>-69860620026972.336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-69860620026972.336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-291085916779.05139</v>
      </c>
      <c r="L4855" s="444">
        <f t="shared" ca="1" si="179"/>
        <v>-70151705943751.391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-70151705943751.391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-292298774765.6308</v>
      </c>
      <c r="L4856" s="444">
        <f t="shared" ca="1" si="179"/>
        <v>-70444004718517.016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-70444004718517.016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-293516686327.15424</v>
      </c>
      <c r="L4857" s="444">
        <f t="shared" ca="1" si="179"/>
        <v>-70737521404844.172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-70737521404844.172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-294739672520.18402</v>
      </c>
      <c r="L4858" s="444">
        <f t="shared" ca="1" si="179"/>
        <v>-71032261077364.359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-71032261077364.359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-295967754489.01819</v>
      </c>
      <c r="L4859" s="444">
        <f t="shared" ca="1" si="179"/>
        <v>-71328228831853.375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-71328228831853.375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-297200953466.05573</v>
      </c>
      <c r="L4860" s="444">
        <f t="shared" ca="1" si="179"/>
        <v>-71625429785319.438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-71625429785319.438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-298439290772.16431</v>
      </c>
      <c r="L4861" s="444">
        <f t="shared" ca="1" si="179"/>
        <v>-71923869076091.609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-71923869076091.609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-299682787817.04834</v>
      </c>
      <c r="L4862" s="444">
        <f t="shared" ca="1" si="179"/>
        <v>-72223551863908.656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-72223551863908.656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-300931466099.61938</v>
      </c>
      <c r="L4863" s="444">
        <f t="shared" ca="1" si="179"/>
        <v>-72524483330008.281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-72524483330008.281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-302185347208.36786</v>
      </c>
      <c r="L4864" s="444">
        <f t="shared" ca="1" si="179"/>
        <v>-72826668677216.656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-72826668677216.656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-303444452821.73608</v>
      </c>
      <c r="L4865" s="444">
        <f t="shared" ca="1" si="179"/>
        <v>-73130113130038.391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-73130113130038.391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-304708804708.49329</v>
      </c>
      <c r="L4866" s="444">
        <f t="shared" ca="1" si="179"/>
        <v>-73434821934746.891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-73434821934746.891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-305978424728.11206</v>
      </c>
      <c r="L4867" s="444">
        <f t="shared" ca="1" si="179"/>
        <v>-73740800359475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-73740800359475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-307253334831.14581</v>
      </c>
      <c r="L4868" s="444">
        <f t="shared" ca="1" si="179"/>
        <v>-74048053694306.141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-74048053694306.141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-308533557059.60889</v>
      </c>
      <c r="L4869" s="444">
        <f t="shared" ca="1" si="179"/>
        <v>-74356587251365.75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-74356587251365.75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-309819113547.3573</v>
      </c>
      <c r="L4870" s="444">
        <f t="shared" ca="1" si="179"/>
        <v>-74666406364913.109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-74666406364913.109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-311110026520.47131</v>
      </c>
      <c r="L4871" s="444">
        <f t="shared" ca="1" si="179"/>
        <v>-74977516391433.578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-74977516391433.578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-312406318297.63989</v>
      </c>
      <c r="L4872" s="444">
        <f t="shared" ca="1" si="179"/>
        <v>-75289922709731.219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-75289922709731.219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-313708011290.54675</v>
      </c>
      <c r="L4873" s="444">
        <f t="shared" ca="1" si="179"/>
        <v>-75603630721021.766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-75603630721021.766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-315015128004.25732</v>
      </c>
      <c r="L4874" s="444">
        <f t="shared" ca="1" si="179"/>
        <v>-75918645849026.016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-75918645849026.016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-316327691037.6084</v>
      </c>
      <c r="L4875" s="444">
        <f t="shared" ca="1" si="179"/>
        <v>-76234973540063.625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-76234973540063.625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-317645723083.59845</v>
      </c>
      <c r="L4876" s="444">
        <f t="shared" ca="1" si="179"/>
        <v>-76552619263147.219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-76552619263147.219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-318969246929.78009</v>
      </c>
      <c r="L4877" s="444">
        <f t="shared" ca="1" si="179"/>
        <v>-76871588510077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-76871588510077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-320298285458.65417</v>
      </c>
      <c r="L4878" s="444">
        <f t="shared" ca="1" si="179"/>
        <v>-77191886795535.656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-77191886795535.656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-321632861648.06525</v>
      </c>
      <c r="L4879" s="444">
        <f t="shared" ca="1" si="179"/>
        <v>-77513519657183.719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-77513519657183.719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-322972998571.59882</v>
      </c>
      <c r="L4880" s="444">
        <f t="shared" ca="1" si="179"/>
        <v>-77836492655755.313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-77836492655755.313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-324318719398.98047</v>
      </c>
      <c r="L4881" s="444">
        <f t="shared" ca="1" si="179"/>
        <v>-78160811375154.297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-78160811375154.297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-325670047396.47626</v>
      </c>
      <c r="L4882" s="444">
        <f t="shared" ca="1" si="179"/>
        <v>-78486481422550.766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-78486481422550.766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-327027005927.29486</v>
      </c>
      <c r="L4883" s="444">
        <f t="shared" ca="1" si="179"/>
        <v>-78813508428478.063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-78813508428478.063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-328389618451.99194</v>
      </c>
      <c r="L4884" s="444">
        <f t="shared" ca="1" si="179"/>
        <v>-79141898046930.047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-79141898046930.047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-329757908528.87518</v>
      </c>
      <c r="L4885" s="444">
        <f t="shared" ca="1" si="179"/>
        <v>-79471655955458.922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-79471655955458.922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-331131899814.41217</v>
      </c>
      <c r="L4886" s="444">
        <f t="shared" ca="1" si="179"/>
        <v>-79802787855273.328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-79802787855273.328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-332511616063.63885</v>
      </c>
      <c r="L4887" s="444">
        <f t="shared" ca="1" si="179"/>
        <v>-80135299471336.969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-80135299471336.969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-333897081130.57068</v>
      </c>
      <c r="L4888" s="444">
        <f t="shared" ca="1" si="179"/>
        <v>-80469196552467.547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-80469196552467.547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-335288318968.61475</v>
      </c>
      <c r="L4889" s="444">
        <f t="shared" ca="1" si="179"/>
        <v>-80804484871436.156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-80804484871436.156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-336685353630.98401</v>
      </c>
      <c r="L4890" s="444">
        <f t="shared" ca="1" si="179"/>
        <v>-81141170225067.141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-81141170225067.141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-338088209271.1131</v>
      </c>
      <c r="L4891" s="444">
        <f t="shared" ca="1" si="179"/>
        <v>-81479258434338.25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-81479258434338.25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-339496910143.07605</v>
      </c>
      <c r="L4892" s="444">
        <f t="shared" ca="1" si="179"/>
        <v>-81818755344481.328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-81818755344481.328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-340911480602.00555</v>
      </c>
      <c r="L4893" s="444">
        <f t="shared" ca="1" si="179"/>
        <v>-82159666825083.328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-82159666825083.328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-342331945104.51385</v>
      </c>
      <c r="L4894" s="444">
        <f t="shared" ca="1" si="179"/>
        <v>-82501998770187.844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-82501998770187.844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-343758328209.11603</v>
      </c>
      <c r="L4895" s="444">
        <f t="shared" ca="1" si="179"/>
        <v>-82845757098396.953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-82845757098396.953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-345190654576.65399</v>
      </c>
      <c r="L4896" s="444">
        <f t="shared" ca="1" si="179"/>
        <v>-83190947752973.609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-83190947752973.609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-346628948970.72339</v>
      </c>
      <c r="L4897" s="444">
        <f t="shared" ca="1" si="179"/>
        <v>-83537576701944.328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-83537576701944.328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-348073236258.10138</v>
      </c>
      <c r="L4898" s="444">
        <f t="shared" ca="1" si="179"/>
        <v>-83885649938202.422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-83885649938202.422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-349523541409.17676</v>
      </c>
      <c r="L4899" s="444">
        <f t="shared" ca="1" si="179"/>
        <v>-84235173479611.594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-84235173479611.594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-350979889498.38165</v>
      </c>
      <c r="L4900" s="444">
        <f t="shared" ca="1" si="179"/>
        <v>-84586153369109.969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-84586153369109.969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-352442305704.62488</v>
      </c>
      <c r="L4901" s="444">
        <f t="shared" ca="1" si="179"/>
        <v>-84938595674814.594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-84938595674814.594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-353910815311.72748</v>
      </c>
      <c r="L4902" s="444">
        <f t="shared" ca="1" si="179"/>
        <v>-85292506490126.328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-85292506490126.328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-355385443708.85968</v>
      </c>
      <c r="L4903" s="444">
        <f t="shared" ca="1" si="179"/>
        <v>-85647891933835.188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-85647891933835.188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-356866216390.97992</v>
      </c>
      <c r="L4904" s="444">
        <f t="shared" ca="1" si="179"/>
        <v>-86004758150226.172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-86004758150226.172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-358353158959.2757</v>
      </c>
      <c r="L4905" s="444">
        <f t="shared" ca="1" si="179"/>
        <v>-86363111309185.453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-86363111309185.453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-359846297121.60608</v>
      </c>
      <c r="L4906" s="444">
        <f t="shared" ca="1" si="179"/>
        <v>-86722957606307.063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-86722957606307.063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-361345656692.94611</v>
      </c>
      <c r="L4907" s="444">
        <f t="shared" ca="1" si="179"/>
        <v>-87084303263000.016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-87084303263000.016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-362851263595.83337</v>
      </c>
      <c r="L4908" s="444">
        <f t="shared" ca="1" si="179"/>
        <v>-87447154526595.844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-87447154526595.844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-364363143860.81604</v>
      </c>
      <c r="L4909" s="444">
        <f t="shared" ca="1" si="179"/>
        <v>-87811517670456.656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-87811517670456.656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-365881323626.90271</v>
      </c>
      <c r="L4910" s="444">
        <f t="shared" ca="1" si="179"/>
        <v>-88177398994083.563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-88177398994083.563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-367405829142.01483</v>
      </c>
      <c r="L4911" s="444">
        <f t="shared" ca="1" si="179"/>
        <v>-88544804823225.578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-88544804823225.578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-368936686763.43988</v>
      </c>
      <c r="L4912" s="444">
        <f t="shared" ca="1" si="179"/>
        <v>-88913741509989.016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-88913741509989.016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-370473922958.28754</v>
      </c>
      <c r="L4913" s="444">
        <f t="shared" ca="1" si="179"/>
        <v>-89284215432947.297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-89284215432947.297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-372017564303.94708</v>
      </c>
      <c r="L4914" s="444">
        <f t="shared" ca="1" si="179"/>
        <v>-89656232997251.25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-89656232997251.25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-373567637488.54688</v>
      </c>
      <c r="L4915" s="444">
        <f t="shared" ca="1" si="179"/>
        <v>-90029800634739.797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-90029800634739.797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-375124169311.41583</v>
      </c>
      <c r="L4916" s="444">
        <f t="shared" ca="1" si="179"/>
        <v>-90404924804051.219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-90404924804051.219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-376687186683.54675</v>
      </c>
      <c r="L4917" s="444">
        <f t="shared" ca="1" si="179"/>
        <v>-90781611990734.766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-90781611990734.766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-378256716628.06152</v>
      </c>
      <c r="L4918" s="444">
        <f t="shared" ca="1" si="179"/>
        <v>-91159868707362.828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-91159868707362.828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-379832786280.67847</v>
      </c>
      <c r="L4919" s="444">
        <f t="shared" ca="1" si="179"/>
        <v>-91539701493643.5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-91539701493643.5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-381415422890.18127</v>
      </c>
      <c r="L4920" s="444">
        <f t="shared" ca="1" si="179"/>
        <v>-91921116916533.688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-91921116916533.688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-383004653818.89038</v>
      </c>
      <c r="L4921" s="444">
        <f t="shared" ca="1" si="179"/>
        <v>-92304121570352.578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-92304121570352.578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-384600506543.13574</v>
      </c>
      <c r="L4922" s="444">
        <f t="shared" ca="1" si="179"/>
        <v>-92688722076895.719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-92688722076895.719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-386203008653.73218</v>
      </c>
      <c r="L4923" s="444">
        <f t="shared" ca="1" si="179"/>
        <v>-93074925085549.453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-93074925085549.453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-387812187856.45605</v>
      </c>
      <c r="L4924" s="444">
        <f t="shared" ca="1" si="179"/>
        <v>-93462737273405.906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-93462737273405.906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-389428071972.5246</v>
      </c>
      <c r="L4925" s="444">
        <f t="shared" ca="1" si="179"/>
        <v>-93852165345378.438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-93852165345378.438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-391050688939.07684</v>
      </c>
      <c r="L4926" s="444">
        <f t="shared" ca="1" si="179"/>
        <v>-94243216034317.516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-94243216034317.516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-392680066809.65631</v>
      </c>
      <c r="L4927" s="444">
        <f t="shared" ca="1" si="179"/>
        <v>-94635896101127.172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-94635896101127.172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-394316233754.69653</v>
      </c>
      <c r="L4928" s="444">
        <f t="shared" ca="1" si="179"/>
        <v>-95030212334881.875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-95030212334881.875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-395959218062.00781</v>
      </c>
      <c r="L4929" s="444">
        <f t="shared" ca="1" si="179"/>
        <v>-95426171552943.875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-95426171552943.875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-397609048137.26611</v>
      </c>
      <c r="L4930" s="444">
        <f t="shared" ca="1" si="179"/>
        <v>-95823780601081.141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-95823780601081.141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-399265752504.50476</v>
      </c>
      <c r="L4931" s="444">
        <f t="shared" ca="1" si="179"/>
        <v>-96223046353585.641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-96223046353585.641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-400929359806.60681</v>
      </c>
      <c r="L4932" s="444">
        <f t="shared" ca="1" si="179"/>
        <v>-96623975713392.25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-96623975713392.25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-402599898805.80103</v>
      </c>
      <c r="L4933" s="444">
        <f t="shared" ca="1" si="179"/>
        <v>-97026575612198.047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-97026575612198.047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-404277398384.15851</v>
      </c>
      <c r="L4934" s="444">
        <f t="shared" ca="1" si="179"/>
        <v>-97430853010582.203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-97430853010582.203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-405961887544.09253</v>
      </c>
      <c r="L4935" s="444">
        <f t="shared" ca="1" si="179"/>
        <v>-97836814898126.297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-97836814898126.297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-407653395408.85956</v>
      </c>
      <c r="L4936" s="444">
        <f t="shared" ca="1" si="179"/>
        <v>-98244468293535.156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-98244468293535.156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-409351951223.06317</v>
      </c>
      <c r="L4937" s="444">
        <f t="shared" ca="1" si="179"/>
        <v>-98653820244758.219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-98653820244758.219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-411057584353.15924</v>
      </c>
      <c r="L4938" s="444">
        <f t="shared" ca="1" si="179"/>
        <v>-99064877829111.375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-99064877829111.375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-412770324287.96405</v>
      </c>
      <c r="L4939" s="444">
        <f t="shared" ca="1" si="179"/>
        <v>-99477648153399.344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-99477648153399.344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-414490200639.16394</v>
      </c>
      <c r="L4940" s="444">
        <f t="shared" ca="1" si="179"/>
        <v>-99892138354038.5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-99892138354038.5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-416217243141.82709</v>
      </c>
      <c r="L4941" s="444">
        <f t="shared" ca="1" si="179"/>
        <v>-100308355597180.33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-100308355597180.33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-417951481654.91803</v>
      </c>
      <c r="L4942" s="444">
        <f t="shared" ca="1" si="179"/>
        <v>-100726307078835.25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-100726307078835.25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-419692946161.81354</v>
      </c>
      <c r="L4943" s="444">
        <f t="shared" ca="1" si="179"/>
        <v>-101146000024997.06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-101146000024997.06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-421441666770.82111</v>
      </c>
      <c r="L4944" s="444">
        <f t="shared" ca="1" si="179"/>
        <v>-101567441691767.89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-101567441691767.89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-423197673715.69952</v>
      </c>
      <c r="L4945" s="444">
        <f t="shared" ca="1" si="179"/>
        <v>-101990639365483.59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-101990639365483.59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-424960997356.18164</v>
      </c>
      <c r="L4946" s="444">
        <f t="shared" ca="1" si="179"/>
        <v>-102415600362839.78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-102415600362839.78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-426731668178.49908</v>
      </c>
      <c r="L4947" s="444">
        <f t="shared" ca="1" si="179"/>
        <v>-102842332031018.28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-102842332031018.28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-428509716795.90948</v>
      </c>
      <c r="L4948" s="444">
        <f t="shared" ca="1" si="179"/>
        <v>-103270841747814.19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-103270841747814.19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-430295173949.22577</v>
      </c>
      <c r="L4949" s="444">
        <f t="shared" ca="1" si="179"/>
        <v>-103701136921763.41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-103701136921763.41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-432088070507.34753</v>
      </c>
      <c r="L4950" s="444">
        <f t="shared" ca="1" si="179"/>
        <v>-104133224992270.75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-104133224992270.75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-433888437467.7948</v>
      </c>
      <c r="L4951" s="444">
        <f t="shared" ca="1" si="179"/>
        <v>-104567113429738.55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-104567113429738.55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-435696305957.24396</v>
      </c>
      <c r="L4952" s="444">
        <f t="shared" ca="1" si="179"/>
        <v>-105002809735695.8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-105002809735695.8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-437511707232.0658</v>
      </c>
      <c r="L4953" s="444">
        <f t="shared" ca="1" si="179"/>
        <v>-105440321442927.86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-105440321442927.86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-439334672678.86609</v>
      </c>
      <c r="L4954" s="444">
        <f t="shared" ca="1" si="179"/>
        <v>-105879656115606.72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-105879656115606.72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-441165233815.02802</v>
      </c>
      <c r="L4955" s="444">
        <f t="shared" ca="1" si="179"/>
        <v>-106320821349421.75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-106320821349421.75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-443003422289.25726</v>
      </c>
      <c r="L4956" s="444">
        <f t="shared" ca="1" si="179"/>
        <v>-106763824771711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-106763824771711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-444849269882.12915</v>
      </c>
      <c r="L4957" s="444">
        <f t="shared" ca="1" si="179"/>
        <v>-107208674041593.13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-107208674041593.13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-446702808506.638</v>
      </c>
      <c r="L4958" s="444">
        <f t="shared" ca="1" si="179"/>
        <v>-107655376850099.77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-107655376850099.77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-448564070208.74902</v>
      </c>
      <c r="L4959" s="444">
        <f t="shared" ca="1" si="179"/>
        <v>-108103940920308.52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-108103940920308.52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-450433087167.95215</v>
      </c>
      <c r="L4960" s="444">
        <f t="shared" ca="1" si="179"/>
        <v>-108554374007476.47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-108554374007476.47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-452309891697.8186</v>
      </c>
      <c r="L4961" s="444">
        <f t="shared" ca="1" si="179"/>
        <v>-109006683899174.28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-109006683899174.28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-454194516246.55951</v>
      </c>
      <c r="L4962" s="444">
        <f t="shared" ca="1" si="179"/>
        <v>-109460878415420.84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-109460878415420.84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-456086993397.58685</v>
      </c>
      <c r="L4963" s="444">
        <f t="shared" ca="1" si="179"/>
        <v>-109916965408818.44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-109916965408818.44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-457987355870.07684</v>
      </c>
      <c r="L4964" s="444">
        <f t="shared" ca="1" si="179"/>
        <v>-110374952764688.52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-110374952764688.52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-459895636519.53546</v>
      </c>
      <c r="L4965" s="444">
        <f t="shared" ca="1" si="179"/>
        <v>-110834848401208.05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-110834848401208.05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-461811868338.36688</v>
      </c>
      <c r="L4966" s="444">
        <f t="shared" ca="1" si="179"/>
        <v>-111296660269546.41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-111296660269546.41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-463736084456.4433</v>
      </c>
      <c r="L4967" s="444">
        <f t="shared" ca="1" si="179"/>
        <v>-111760396354002.84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-111760396354002.84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-465668318141.67853</v>
      </c>
      <c r="L4968" s="444">
        <f t="shared" ca="1" si="179"/>
        <v>-112226064672144.52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-112226064672144.52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-467608602800.60211</v>
      </c>
      <c r="L4969" s="444">
        <f t="shared" ca="1" si="179"/>
        <v>-112693673274945.13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-112693673274945.13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-469556971978.93799</v>
      </c>
      <c r="L4970" s="444">
        <f t="shared" ca="1" si="179"/>
        <v>-113163230246924.06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-113163230246924.06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-471513459362.18359</v>
      </c>
      <c r="L4971" s="444">
        <f t="shared" ca="1" si="179"/>
        <v>-113634743706286.25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-113634743706286.25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-473478098776.19263</v>
      </c>
      <c r="L4972" s="444">
        <f t="shared" ca="1" si="179"/>
        <v>-114108221805062.44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-114108221805062.44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-475450924187.76013</v>
      </c>
      <c r="L4973" s="444">
        <f t="shared" ca="1" si="179"/>
        <v>-114583672729250.2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-114583672729250.2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-477431969705.20917</v>
      </c>
      <c r="L4974" s="444">
        <f t="shared" ca="1" si="179"/>
        <v>-115061104698955.41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-115061104698955.41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-479421269578.9809</v>
      </c>
      <c r="L4975" s="444">
        <f t="shared" ca="1" si="179"/>
        <v>-115540525968534.39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-115540525968534.39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-481418858202.22662</v>
      </c>
      <c r="L4976" s="444">
        <f t="shared" ca="1" si="179"/>
        <v>-116021944826736.63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-116021944826736.63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-483424770111.40259</v>
      </c>
      <c r="L4977" s="444">
        <f t="shared" ca="1" si="179"/>
        <v>-116505369596848.03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-116505369596848.03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-485439039986.86676</v>
      </c>
      <c r="L4978" s="444">
        <f t="shared" ca="1" si="179"/>
        <v>-116990808636834.89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-116990808636834.89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-487461702653.4787</v>
      </c>
      <c r="L4979" s="444">
        <f t="shared" ca="1" si="179"/>
        <v>-117478270339488.38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-117478270339488.38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-489492793081.20154</v>
      </c>
      <c r="L4980" s="444">
        <f t="shared" ca="1" si="179"/>
        <v>-117967763132569.58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-117967763132569.58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-491532346385.70654</v>
      </c>
      <c r="L4981" s="444">
        <f t="shared" ca="1" si="179"/>
        <v>-118459295478955.28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-118459295478955.28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-493580397828.98035</v>
      </c>
      <c r="L4982" s="444">
        <f t="shared" ca="1" si="179"/>
        <v>-118952875876784.27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-118952875876784.27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-495636982819.93445</v>
      </c>
      <c r="L4983" s="444">
        <f t="shared" ca="1" si="179"/>
        <v>-119448512859604.2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-119448512859604.2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-497702136915.01752</v>
      </c>
      <c r="L4984" s="444">
        <f t="shared" ca="1" si="179"/>
        <v>-119946214996519.22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-119946214996519.22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-499775895818.83008</v>
      </c>
      <c r="L4985" s="444">
        <f t="shared" ca="1" si="179"/>
        <v>-120445990892338.05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-120445990892338.05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-501858295384.74176</v>
      </c>
      <c r="L4986" s="444">
        <f t="shared" ca="1" si="179"/>
        <v>-120947849187722.78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-120947849187722.78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-503949371615.51166</v>
      </c>
      <c r="L4987" s="444">
        <f t="shared" ca="1" si="179"/>
        <v>-121451798559338.3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-121451798559338.3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-506049160663.90955</v>
      </c>
      <c r="L4988" s="444">
        <f t="shared" ca="1" si="179"/>
        <v>-121957847720002.2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-121957847720002.2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-508157698833.34253</v>
      </c>
      <c r="L4989" s="444">
        <f t="shared" ca="1" si="179"/>
        <v>-122466005418835.55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-122466005418835.55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-510275022578.48145</v>
      </c>
      <c r="L4990" s="444">
        <f t="shared" ca="1" si="179"/>
        <v>-122976280441414.03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-122976280441414.03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-512401168505.89172</v>
      </c>
      <c r="L4991" s="444">
        <f t="shared" ca="1" si="179"/>
        <v>-123488681609919.92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-123488681609919.92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-514536173374.66632</v>
      </c>
      <c r="L4992" s="444">
        <f t="shared" ca="1" si="179"/>
        <v>-124003217783294.59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-124003217783294.59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-516680074097.06079</v>
      </c>
      <c r="L4993" s="444">
        <f t="shared" ca="1" si="179"/>
        <v>-124519897857391.66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-124519897857391.66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-518832907739.1319</v>
      </c>
      <c r="L4994" s="444">
        <f t="shared" ca="1" si="179"/>
        <v>-125038730765130.78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-125038730765130.78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-520994711521.37817</v>
      </c>
      <c r="L4995" s="444">
        <f t="shared" ca="1" si="179"/>
        <v>-125559725476652.16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-125559725476652.16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-523165522819.38397</v>
      </c>
      <c r="L4996" s="444">
        <f t="shared" ca="1" si="179"/>
        <v>-126082890999471.55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-126082890999471.55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-525345379164.46472</v>
      </c>
      <c r="L4997" s="444">
        <f t="shared" ca="1" si="179"/>
        <v>-126608236378636.02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-126608236378636.02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-527534318244.31677</v>
      </c>
      <c r="L4998" s="444">
        <f t="shared" ca="1" si="179"/>
        <v>-127135770696880.33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-127135770696880.33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-529732377903.66797</v>
      </c>
      <c r="L4999" s="444">
        <f t="shared" ca="1" si="179"/>
        <v>-127665503074784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-127665503074784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-531939596144.93329</v>
      </c>
      <c r="L5000" s="444">
        <f t="shared" ca="1" si="179"/>
        <v>-128197442670928.94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-128197442670928.94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-534156011128.87054</v>
      </c>
      <c r="L5001" s="444">
        <f t="shared" ca="1" si="179"/>
        <v>-128731598682057.81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-128731598682057.81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-536381661175.24091</v>
      </c>
      <c r="L5002" s="444">
        <f t="shared" ca="1" si="179"/>
        <v>-129267980343233.05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-129267980343233.05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-538616584763.47101</v>
      </c>
      <c r="L5003" s="444">
        <f t="shared" ca="1" si="179"/>
        <v>-129806596927996.52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-129806596927996.52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-540860820533.31873</v>
      </c>
      <c r="L5004" s="444">
        <f t="shared" ca="1" si="179"/>
        <v>-130347457748529.83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-130347457748529.83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-543114407285.54095</v>
      </c>
      <c r="L5005" s="444">
        <f t="shared" ca="1" si="179"/>
        <v>-130890572155815.38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-130890572155815.38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-545377383982.56415</v>
      </c>
      <c r="L5006" s="444">
        <f t="shared" ca="1" si="179"/>
        <v>-131435949539797.94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-131435949539797.94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-547649789749.15814</v>
      </c>
      <c r="L5007" s="444">
        <f t="shared" ca="1" si="179"/>
        <v>-131983599329547.09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-131983599329547.09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-549931663873.11292</v>
      </c>
      <c r="L5008" s="444">
        <f t="shared" ca="1" si="179"/>
        <v>-132533530993420.2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-132533530993420.2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-552223045805.9176</v>
      </c>
      <c r="L5009" s="444">
        <f t="shared" ca="1" si="179"/>
        <v>-133085754039226.13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-133085754039226.13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-554523975163.44214</v>
      </c>
      <c r="L5010" s="444">
        <f t="shared" ca="1" si="179"/>
        <v>-133640278014389.56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-133640278014389.56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-556834491726.62329</v>
      </c>
      <c r="L5011" s="444">
        <f t="shared" ca="1" si="179"/>
        <v>-134197112506116.19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-134197112506116.19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-559154635442.15088</v>
      </c>
      <c r="L5012" s="444">
        <f t="shared" ca="1" si="179"/>
        <v>-134756267141558.34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-134756267141558.34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-561484446423.15967</v>
      </c>
      <c r="L5013" s="444">
        <f t="shared" ca="1" si="179"/>
        <v>-135317751587981.5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-135317751587981.5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-563823964949.92285</v>
      </c>
      <c r="L5014" s="444">
        <f t="shared" ca="1" si="179"/>
        <v>-135881575552931.42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-135881575552931.42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-566173231470.54761</v>
      </c>
      <c r="L5015" s="444">
        <f t="shared" ca="1" si="179"/>
        <v>-136447748784401.97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-136447748784401.97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-568532286601.6748</v>
      </c>
      <c r="L5016" s="444">
        <f t="shared" ca="1" si="179"/>
        <v>-137016281071003.64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-137016281071003.64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-570901171129.18188</v>
      </c>
      <c r="L5017" s="444">
        <f t="shared" ca="1" si="179"/>
        <v>-137587182242132.83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-137587182242132.83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-573279926008.88672</v>
      </c>
      <c r="L5018" s="444">
        <f t="shared" ca="1" si="179"/>
        <v>-138160462168141.72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-138160462168141.72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-575668592367.2572</v>
      </c>
      <c r="L5019" s="444">
        <f t="shared" ca="1" si="179"/>
        <v>-138736130760508.97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-138736130760508.97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-578067211502.12073</v>
      </c>
      <c r="L5020" s="444">
        <f t="shared" ca="1" si="179"/>
        <v>-139314197972011.09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-139314197972011.09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-580475824883.37952</v>
      </c>
      <c r="L5021" s="444">
        <f t="shared" ca="1" si="179"/>
        <v>-139894673796894.47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-139894673796894.47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-582894474153.72705</v>
      </c>
      <c r="L5022" s="444">
        <f t="shared" ca="1" si="179"/>
        <v>-140477568271048.2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-140477568271048.2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-585323201129.36755</v>
      </c>
      <c r="L5023" s="444">
        <f t="shared" ca="1" si="179"/>
        <v>-141062891472177.56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-141062891472177.56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-587762047800.73987</v>
      </c>
      <c r="L5024" s="444">
        <f t="shared" ca="1" si="179"/>
        <v>-141650653519978.31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-141650653519978.31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-590211056333.24292</v>
      </c>
      <c r="L5025" s="444">
        <f t="shared" ca="1" si="179"/>
        <v>-142240864576311.56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-142240864576311.56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-592670269067.96484</v>
      </c>
      <c r="L5026" s="444">
        <f t="shared" ca="1" si="179"/>
        <v>-142833534845379.53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-142833534845379.53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-595139728522.41467</v>
      </c>
      <c r="L5027" s="444">
        <f t="shared" ca="1" si="179"/>
        <v>-143428674573901.94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-143428674573901.94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-597619477391.25806</v>
      </c>
      <c r="L5028" s="444">
        <f t="shared" ca="1" si="179"/>
        <v>-144026294051293.19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-144026294051293.19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-600109558547.05493</v>
      </c>
      <c r="L5029" s="444">
        <f t="shared" ca="1" si="179"/>
        <v>-144626403609840.25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-144626403609840.25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-602610015041.00098</v>
      </c>
      <c r="L5030" s="444">
        <f t="shared" ca="1" si="179"/>
        <v>-145229013624881.25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-145229013624881.25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-605120890103.67188</v>
      </c>
      <c r="L5031" s="444">
        <f t="shared" ca="1" si="179"/>
        <v>-145834134514984.94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-145834134514984.94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-607642227145.77051</v>
      </c>
      <c r="L5032" s="444">
        <f t="shared" ca="1" si="179"/>
        <v>-146441776742130.72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-146441776742130.72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-610174069758.87793</v>
      </c>
      <c r="L5033" s="444">
        <f t="shared" ca="1" si="179"/>
        <v>-147051950811889.59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-147051950811889.59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-612716461716.20667</v>
      </c>
      <c r="L5034" s="444">
        <f t="shared" ca="1" si="179"/>
        <v>-147664667273605.81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-147664667273605.81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-615269446973.35754</v>
      </c>
      <c r="L5035" s="444">
        <f t="shared" ca="1" si="179"/>
        <v>-148279936720579.16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-148279936720579.16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-617833069669.07983</v>
      </c>
      <c r="L5036" s="444">
        <f t="shared" ca="1" si="179"/>
        <v>-148897769790248.25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-148897769790248.25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-620407374126.03442</v>
      </c>
      <c r="L5037" s="444">
        <f t="shared" ca="1" si="179"/>
        <v>-149518177164374.28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-149518177164374.28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-622992404851.55945</v>
      </c>
      <c r="L5038" s="444">
        <f t="shared" ca="1" si="179"/>
        <v>-150141169569225.84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-150141169569225.84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-625588206538.44104</v>
      </c>
      <c r="L5039" s="444">
        <f t="shared" ca="1" si="179"/>
        <v>-150766757775764.28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-150766757775764.28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-628194824065.68445</v>
      </c>
      <c r="L5040" s="444">
        <f t="shared" ca="1" si="179"/>
        <v>-151394952599829.97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-151394952599829.97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-630812302499.2915</v>
      </c>
      <c r="L5041" s="444">
        <f t="shared" ca="1" si="179"/>
        <v>-152025764902329.25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-152025764902329.25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-633440687093.03857</v>
      </c>
      <c r="L5042" s="444">
        <f t="shared" ca="1" si="179"/>
        <v>-152659205589422.28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-152659205589422.28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-636080023289.25952</v>
      </c>
      <c r="L5043" s="444">
        <f t="shared" ca="1" si="179"/>
        <v>-153295285612711.53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-153295285612711.53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-638730356719.63135</v>
      </c>
      <c r="L5044" s="444">
        <f t="shared" ca="1" si="179"/>
        <v>-153934015969431.16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-153934015969431.16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-641391733205.96313</v>
      </c>
      <c r="L5045" s="444">
        <f t="shared" ca="1" si="179"/>
        <v>-154575407702637.13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-154575407702637.13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-644064198760.98804</v>
      </c>
      <c r="L5046" s="444">
        <f t="shared" ca="1" si="179"/>
        <v>-155219471901398.13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-155219471901398.13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-646747799589.15881</v>
      </c>
      <c r="L5047" s="444">
        <f t="shared" ca="1" si="179"/>
        <v>-155866219700987.28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-155866219700987.28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-649442582087.44702</v>
      </c>
      <c r="L5048" s="444">
        <f t="shared" ca="1" si="179"/>
        <v>-156515662283074.72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-156515662283074.72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-652148592846.14465</v>
      </c>
      <c r="L5049" s="444">
        <f t="shared" ca="1" si="179"/>
        <v>-157167810875920.88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-157167810875920.88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-654865878649.67029</v>
      </c>
      <c r="L5050" s="444">
        <f t="shared" ca="1" si="179"/>
        <v>-157822676754570.53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-157822676754570.53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-657594486477.3772</v>
      </c>
      <c r="L5051" s="444">
        <f t="shared" ca="1" si="179"/>
        <v>-158480271241047.91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-158480271241047.91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-660334463504.36621</v>
      </c>
      <c r="L5052" s="444">
        <f t="shared" ca="1" si="179"/>
        <v>-159140605704552.28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-159140605704552.28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-663085857102.30115</v>
      </c>
      <c r="L5053" s="444">
        <f t="shared" ca="1" si="179"/>
        <v>-159803691561654.59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-159803691561654.59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-665848714840.22742</v>
      </c>
      <c r="L5054" s="444">
        <f t="shared" ca="1" si="179"/>
        <v>-160469540276494.81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-160469540276494.81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-668623084485.39502</v>
      </c>
      <c r="L5055" s="444">
        <f t="shared" ca="1" si="179"/>
        <v>-161138163360980.22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-161138163360980.22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-671409014004.08423</v>
      </c>
      <c r="L5056" s="444">
        <f t="shared" ca="1" si="179"/>
        <v>-161809572374984.31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-161809572374984.31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-674206551562.43457</v>
      </c>
      <c r="L5057" s="444">
        <f t="shared" ca="1" si="179"/>
        <v>-162483778926546.75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-162483778926546.75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-677015745527.27808</v>
      </c>
      <c r="L5058" s="444">
        <f t="shared" ca="1" si="179"/>
        <v>-163160794672074.03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-163160794672074.03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-679836644466.9751</v>
      </c>
      <c r="L5059" s="444">
        <f t="shared" ca="1" si="179"/>
        <v>-163840631316541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-163840631316541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-682669297152.25415</v>
      </c>
      <c r="L5060" s="444">
        <f t="shared" ca="1" si="179"/>
        <v>-164523300613693.25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-164523300613693.25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-685513752557.05518</v>
      </c>
      <c r="L5061" s="444">
        <f t="shared" ca="1" si="179"/>
        <v>-165208814366250.31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-165208814366250.31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-688370059859.37634</v>
      </c>
      <c r="L5062" s="444">
        <f t="shared" ca="1" si="179"/>
        <v>-165897184426109.69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-165897184426109.69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-691238268442.12366</v>
      </c>
      <c r="L5063" s="444">
        <f t="shared" ca="1" si="179"/>
        <v>-166588422694551.81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-166588422694551.81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-694118427893.96582</v>
      </c>
      <c r="L5064" s="444">
        <f t="shared" ca="1" si="179"/>
        <v>-167282541122445.78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-167282541122445.78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-697010588010.1908</v>
      </c>
      <c r="L5065" s="444">
        <f t="shared" ca="1" si="179"/>
        <v>-167979551710455.97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-167979551710455.97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-699914798793.56653</v>
      </c>
      <c r="L5066" s="444">
        <f t="shared" ca="1" si="179"/>
        <v>-168679466509249.53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-168679466509249.53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-702831110455.20642</v>
      </c>
      <c r="L5067" s="444">
        <f t="shared" ca="1" si="179"/>
        <v>-169382297619704.75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-169382297619704.75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-705759573415.4364</v>
      </c>
      <c r="L5068" s="444">
        <f t="shared" ca="1" si="179"/>
        <v>-170088057193120.19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-170088057193120.19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-708700238304.66748</v>
      </c>
      <c r="L5069" s="444">
        <f t="shared" ca="1" si="179"/>
        <v>-170796757431424.84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-170796757431424.84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-711653155964.27014</v>
      </c>
      <c r="L5070" s="444">
        <f t="shared" ca="1" si="179"/>
        <v>-171508410587389.13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-171508410587389.13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-714618377447.45471</v>
      </c>
      <c r="L5071" s="444">
        <f t="shared" ca="1" si="179"/>
        <v>-172223028964836.59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-172223028964836.59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-717595954020.15247</v>
      </c>
      <c r="L5072" s="444">
        <f t="shared" ca="1" si="179"/>
        <v>-172940624918856.75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-172940624918856.75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-720585937161.90308</v>
      </c>
      <c r="L5073" s="444">
        <f t="shared" ca="1" si="179"/>
        <v>-173661210856018.66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-173661210856018.66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-723588378566.74438</v>
      </c>
      <c r="L5074" s="444">
        <f t="shared" ca="1" si="179"/>
        <v>-174384799234585.41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-174384799234585.41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-726603330144.10583</v>
      </c>
      <c r="L5075" s="444">
        <f t="shared" ca="1" si="179"/>
        <v>-175111402564729.5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-175111402564729.5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-729630844019.7063</v>
      </c>
      <c r="L5076" s="444">
        <f t="shared" ca="1" si="179"/>
        <v>-175841033408749.22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-175841033408749.22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-732670972536.45508</v>
      </c>
      <c r="L5077" s="444">
        <f t="shared" ca="1" si="179"/>
        <v>-176573704381285.69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-176573704381285.69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-735723768255.35706</v>
      </c>
      <c r="L5078" s="444">
        <f t="shared" ca="1" si="179"/>
        <v>-177309428149541.03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-177309428149541.03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-738789283956.4209</v>
      </c>
      <c r="L5079" s="444">
        <f t="shared" ca="1" si="179"/>
        <v>-178048217433497.44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-178048217433497.44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-741867572639.57263</v>
      </c>
      <c r="L5080" s="444">
        <f t="shared" ca="1" si="179"/>
        <v>-178790085006137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-178790085006137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-744958687525.5708</v>
      </c>
      <c r="L5081" s="444">
        <f t="shared" ca="1" si="179"/>
        <v>-179535043693662.56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-179535043693662.56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-748062682056.92737</v>
      </c>
      <c r="L5082" s="444">
        <f t="shared" ca="1" si="179"/>
        <v>-180283106375719.5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-180283106375719.5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-751179609898.8313</v>
      </c>
      <c r="L5083" s="444">
        <f t="shared" ca="1" si="179"/>
        <v>-181034285985618.34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-181034285985618.34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-754309524940.07642</v>
      </c>
      <c r="L5084" s="444">
        <f t="shared" ca="1" si="179"/>
        <v>-181788595510558.41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-181788595510558.41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-757452481293.99341</v>
      </c>
      <c r="L5085" s="444">
        <f t="shared" ca="1" si="179"/>
        <v>-182546047991852.41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-182546047991852.41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-760608533299.38501</v>
      </c>
      <c r="L5086" s="444">
        <f t="shared" ca="1" si="179"/>
        <v>-183306656525151.78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-183306656525151.78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-763777735521.4657</v>
      </c>
      <c r="L5087" s="444">
        <f t="shared" ca="1" si="179"/>
        <v>-184070434260673.25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-184070434260673.25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-766960142752.80518</v>
      </c>
      <c r="L5088" s="444">
        <f t="shared" ca="1" si="179"/>
        <v>-184837394403426.06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-184837394403426.06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-770155810014.27527</v>
      </c>
      <c r="L5089" s="444">
        <f t="shared" ca="1" si="179"/>
        <v>-185607550213440.34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-185607550213440.34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-773364792556.00146</v>
      </c>
      <c r="L5090" s="444">
        <f t="shared" ca="1" si="179"/>
        <v>-186380915005996.34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-186380915005996.34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-776587145858.31812</v>
      </c>
      <c r="L5091" s="444">
        <f t="shared" ca="1" si="179"/>
        <v>-187157502151854.66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-187157502151854.66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-779822925632.72778</v>
      </c>
      <c r="L5092" s="444">
        <f t="shared" ca="1" si="179"/>
        <v>-187937325077487.38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-187937325077487.38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-783072187822.86401</v>
      </c>
      <c r="L5093" s="444">
        <f t="shared" ca="1" si="179"/>
        <v>-188720397265310.25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-188720397265310.25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-786334988605.45935</v>
      </c>
      <c r="L5094" s="444">
        <f t="shared" ca="1" si="179"/>
        <v>-189506732253915.72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-189506732253915.72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-789611384391.31543</v>
      </c>
      <c r="L5095" s="444">
        <f t="shared" ca="1" si="179"/>
        <v>-190296343638307.03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-190296343638307.03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-792901431826.2793</v>
      </c>
      <c r="L5096" s="444">
        <f t="shared" ca="1" si="179"/>
        <v>-191089245070133.31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-191089245070133.31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-796205187792.22217</v>
      </c>
      <c r="L5097" s="444">
        <f t="shared" ca="1" si="179"/>
        <v>-191885450257925.53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-191885450257925.53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-799522709408.02307</v>
      </c>
      <c r="L5098" s="444">
        <f t="shared" ca="1" si="179"/>
        <v>-192684972967333.56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-192684972967333.56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-802854054030.55652</v>
      </c>
      <c r="L5099" s="444">
        <f t="shared" ca="1" si="179"/>
        <v>-193487827021364.13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-193487827021364.13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-806199279255.68384</v>
      </c>
      <c r="L5100" s="444">
        <f t="shared" ca="1" si="179"/>
        <v>-194294026300619.81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-194294026300619.81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-809558442919.24927</v>
      </c>
      <c r="L5101" s="444">
        <f t="shared" ca="1" si="179"/>
        <v>-195103584743539.06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-195103584743539.06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-812931603098.07947</v>
      </c>
      <c r="L5102" s="444">
        <f t="shared" ca="1" si="179"/>
        <v>-195916516346637.16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-195916516346637.16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-816318818110.98816</v>
      </c>
      <c r="L5103" s="444">
        <f t="shared" ca="1" si="179"/>
        <v>-196732835164748.16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-196732835164748.16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-819720146519.78394</v>
      </c>
      <c r="L5104" s="444">
        <f t="shared" ca="1" si="179"/>
        <v>-197552555311267.94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-197552555311267.94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-823135647130.28308</v>
      </c>
      <c r="L5105" s="444">
        <f t="shared" ca="1" si="179"/>
        <v>-198375690958398.22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-198375690958398.22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-826565378993.32593</v>
      </c>
      <c r="L5106" s="444">
        <f t="shared" ca="1" si="179"/>
        <v>-199202256337391.53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-199202256337391.53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-830009401405.7981</v>
      </c>
      <c r="L5107" s="444">
        <f t="shared" ca="1" si="179"/>
        <v>-200032265738797.34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-200032265738797.34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-833467773911.65564</v>
      </c>
      <c r="L5108" s="444">
        <f t="shared" ref="L5108:L5362" ca="1" si="184">I5108-J5108+K5108</f>
        <v>-200865733512709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-200865733512709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-836940556302.9541</v>
      </c>
      <c r="L5109" s="444">
        <f t="shared" ca="1" si="184"/>
        <v>-201702674069011.97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-201702674069011.97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-840427808620.88318</v>
      </c>
      <c r="L5110" s="444">
        <f t="shared" ca="1" si="184"/>
        <v>-202543101877632.84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-202543101877632.84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-843929591156.80347</v>
      </c>
      <c r="L5111" s="444">
        <f t="shared" ca="1" si="184"/>
        <v>-203387031468789.66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-203387031468789.66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-847445964453.29028</v>
      </c>
      <c r="L5112" s="444">
        <f t="shared" ca="1" si="184"/>
        <v>-204234477433242.94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-204234477433242.94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-850976989305.17896</v>
      </c>
      <c r="L5113" s="444">
        <f t="shared" ca="1" si="184"/>
        <v>-205085454422548.13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-205085454422548.13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-854522726760.61719</v>
      </c>
      <c r="L5114" s="444">
        <f t="shared" ca="1" si="184"/>
        <v>-205939977149308.75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-205939977149308.75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-858083238122.11975</v>
      </c>
      <c r="L5115" s="444">
        <f t="shared" ca="1" si="184"/>
        <v>-206798060387430.88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-206798060387430.88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-861658584947.62866</v>
      </c>
      <c r="L5116" s="444">
        <f t="shared" ca="1" si="184"/>
        <v>-207659718972378.5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-207659718972378.5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-865248829051.57703</v>
      </c>
      <c r="L5117" s="444">
        <f t="shared" ca="1" si="184"/>
        <v>-208524967801430.06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-208524967801430.06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-868854032505.95862</v>
      </c>
      <c r="L5118" s="444">
        <f t="shared" ca="1" si="184"/>
        <v>-209393821833936.03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-209393821833936.03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-872474257641.40015</v>
      </c>
      <c r="L5119" s="444">
        <f t="shared" ca="1" si="184"/>
        <v>-210266296091577.44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-210266296091577.44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-876109567048.23926</v>
      </c>
      <c r="L5120" s="444">
        <f t="shared" ca="1" si="184"/>
        <v>-211142405658625.69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-211142405658625.69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-879760023577.60706</v>
      </c>
      <c r="L5121" s="444">
        <f t="shared" ca="1" si="184"/>
        <v>-212022165682203.28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-212022165682203.28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-883425690342.51367</v>
      </c>
      <c r="L5122" s="444">
        <f t="shared" ca="1" si="184"/>
        <v>-212905591372545.78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-212905591372545.78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-887106630718.9408</v>
      </c>
      <c r="L5123" s="444">
        <f t="shared" ca="1" si="184"/>
        <v>-213792698003264.72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-213792698003264.72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-890802908346.93628</v>
      </c>
      <c r="L5124" s="444">
        <f t="shared" ca="1" si="184"/>
        <v>-214683500911611.66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-214683500911611.66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-894514587131.71521</v>
      </c>
      <c r="L5125" s="444">
        <f t="shared" ca="1" si="184"/>
        <v>-215578015498743.38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-215578015498743.38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-898241731244.76404</v>
      </c>
      <c r="L5126" s="444">
        <f t="shared" ca="1" si="184"/>
        <v>-216476257229988.13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-216476257229988.13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-901984405124.95056</v>
      </c>
      <c r="L5127" s="444">
        <f t="shared" ca="1" si="184"/>
        <v>-217378241635113.06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-217378241635113.06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-905742673479.6377</v>
      </c>
      <c r="L5128" s="444">
        <f t="shared" ca="1" si="184"/>
        <v>-218283984308592.69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-218283984308592.69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-909516601285.80286</v>
      </c>
      <c r="L5129" s="444">
        <f t="shared" ca="1" si="184"/>
        <v>-219193500909878.5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-219193500909878.5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-913306253791.1604</v>
      </c>
      <c r="L5130" s="444">
        <f t="shared" ca="1" si="184"/>
        <v>-220106807163669.66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-220106807163669.66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-917111696515.29016</v>
      </c>
      <c r="L5131" s="444">
        <f t="shared" ca="1" si="184"/>
        <v>-221023918860184.94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-221023918860184.94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-920932995250.77039</v>
      </c>
      <c r="L5132" s="444">
        <f t="shared" ca="1" si="184"/>
        <v>-221944851855435.72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-221944851855435.72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-924770216064.31555</v>
      </c>
      <c r="L5133" s="444">
        <f t="shared" ca="1" si="184"/>
        <v>-222869622071500.03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-222869622071500.03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-928623425297.91675</v>
      </c>
      <c r="L5134" s="444">
        <f t="shared" ca="1" si="184"/>
        <v>-223798245496797.94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-223798245496797.94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-932492689569.99133</v>
      </c>
      <c r="L5135" s="444">
        <f t="shared" ca="1" si="184"/>
        <v>-224730738186367.94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-224730738186367.94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-936378075776.53308</v>
      </c>
      <c r="L5136" s="444">
        <f t="shared" ca="1" si="184"/>
        <v>-225667116262144.47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-225667116262144.47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-940279651092.26843</v>
      </c>
      <c r="L5137" s="444">
        <f t="shared" ca="1" si="184"/>
        <v>-226607395913236.75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-226607395913236.75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-944197482971.81982</v>
      </c>
      <c r="L5138" s="444">
        <f t="shared" ca="1" si="184"/>
        <v>-227551593396208.56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-227551593396208.56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-948131639150.8689</v>
      </c>
      <c r="L5139" s="444">
        <f t="shared" ca="1" si="184"/>
        <v>-228499725035359.44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-228499725035359.44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-952082187647.33093</v>
      </c>
      <c r="L5140" s="444">
        <f t="shared" ca="1" si="184"/>
        <v>-229451807223006.78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-229451807223006.78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-956049196762.52832</v>
      </c>
      <c r="L5141" s="444">
        <f t="shared" ca="1" si="184"/>
        <v>-230407856419769.31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-230407856419769.31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-960032735082.37207</v>
      </c>
      <c r="L5142" s="444">
        <f t="shared" ca="1" si="184"/>
        <v>-231367889154851.69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-231367889154851.69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-964032871478.54858</v>
      </c>
      <c r="L5143" s="444">
        <f t="shared" ca="1" si="184"/>
        <v>-232331922026330.25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-232331922026330.25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-968049675109.70935</v>
      </c>
      <c r="L5144" s="444">
        <f t="shared" ca="1" si="184"/>
        <v>-233299971701439.97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-233299971701439.97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-972083215422.66663</v>
      </c>
      <c r="L5145" s="444">
        <f t="shared" ca="1" si="184"/>
        <v>-234272054916862.63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-234272054916862.63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-976133562153.59424</v>
      </c>
      <c r="L5146" s="444">
        <f t="shared" ca="1" si="184"/>
        <v>-235248188479016.22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-235248188479016.22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-980200785329.23425</v>
      </c>
      <c r="L5147" s="444">
        <f t="shared" ca="1" si="184"/>
        <v>-236228389264345.44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-236228389264345.44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-984284955268.10596</v>
      </c>
      <c r="L5148" s="444">
        <f t="shared" ca="1" si="184"/>
        <v>-237212674219613.53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-237212674219613.53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-988386142581.7229</v>
      </c>
      <c r="L5149" s="444">
        <f t="shared" ca="1" si="184"/>
        <v>-238201060362195.25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-238201060362195.25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-992504418175.81335</v>
      </c>
      <c r="L5150" s="444">
        <f t="shared" ca="1" si="184"/>
        <v>-239193564780371.06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-239193564780371.06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-996639853251.54626</v>
      </c>
      <c r="L5151" s="444">
        <f t="shared" ca="1" si="184"/>
        <v>-240190204633622.59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-240190204633622.59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-1000792519306.7606</v>
      </c>
      <c r="L5152" s="444">
        <f t="shared" ca="1" si="184"/>
        <v>-241190997152929.34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-241190997152929.34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-1004962488137.2056</v>
      </c>
      <c r="L5153" s="444">
        <f t="shared" ca="1" si="184"/>
        <v>-242195959641066.56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-242195959641066.56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-1009149831837.7773</v>
      </c>
      <c r="L5154" s="444">
        <f t="shared" ca="1" si="184"/>
        <v>-243205109472904.34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-243205109472904.34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-1013354622803.7681</v>
      </c>
      <c r="L5155" s="444">
        <f t="shared" ca="1" si="184"/>
        <v>-244218464095708.13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-244218464095708.13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-1017576933732.1172</v>
      </c>
      <c r="L5156" s="444">
        <f t="shared" ca="1" si="184"/>
        <v>-245236041029440.25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-245236041029440.25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-1021816837622.6677</v>
      </c>
      <c r="L5157" s="444">
        <f t="shared" ca="1" si="184"/>
        <v>-246257857867062.91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-246257857867062.91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-1026074407779.4286</v>
      </c>
      <c r="L5158" s="444">
        <f t="shared" ca="1" si="184"/>
        <v>-247283932274842.34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-247283932274842.34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-1030349717811.8431</v>
      </c>
      <c r="L5159" s="444">
        <f t="shared" ca="1" si="184"/>
        <v>-248314281992654.19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-248314281992654.19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-1034642841636.0591</v>
      </c>
      <c r="L5160" s="444">
        <f t="shared" ca="1" si="184"/>
        <v>-249348924834290.25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-249348924834290.25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-1038953853476.2094</v>
      </c>
      <c r="L5161" s="444">
        <f t="shared" ca="1" si="184"/>
        <v>-250387878687766.47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-250387878687766.47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-1043282827865.6935</v>
      </c>
      <c r="L5162" s="444">
        <f t="shared" ca="1" si="184"/>
        <v>-251431161515632.16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-251431161515632.16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-1047629839648.4673</v>
      </c>
      <c r="L5163" s="444">
        <f t="shared" ca="1" si="184"/>
        <v>-252478791355280.63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-252478791355280.63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-1051994963980.3359</v>
      </c>
      <c r="L5164" s="444">
        <f t="shared" ca="1" si="184"/>
        <v>-253530786319260.97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-253530786319260.97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-1056378276330.254</v>
      </c>
      <c r="L5165" s="444">
        <f t="shared" ca="1" si="184"/>
        <v>-254587164595591.22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-254587164595591.22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-1060779852481.63</v>
      </c>
      <c r="L5166" s="444">
        <f t="shared" ca="1" si="184"/>
        <v>-255647944448072.84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-255647944448072.84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-1065199768533.637</v>
      </c>
      <c r="L5167" s="444">
        <f t="shared" ca="1" si="184"/>
        <v>-256713144216606.47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-256713144216606.47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-1069638100902.527</v>
      </c>
      <c r="L5168" s="444">
        <f t="shared" ca="1" si="184"/>
        <v>-257782782317509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-257782782317509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-1074094926322.9541</v>
      </c>
      <c r="L5169" s="444">
        <f t="shared" ca="1" si="184"/>
        <v>-258856877243831.97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-258856877243831.97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-1078570321849.2998</v>
      </c>
      <c r="L5170" s="444">
        <f t="shared" ca="1" si="184"/>
        <v>-259935447565681.28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-259935447565681.28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-1083064364857.0054</v>
      </c>
      <c r="L5171" s="444">
        <f t="shared" ca="1" si="184"/>
        <v>-261018511930538.28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-261018511930538.28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-1087577133043.9095</v>
      </c>
      <c r="L5172" s="444">
        <f t="shared" ca="1" si="184"/>
        <v>-262106089063582.19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-262106089063582.19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-1092108704431.5923</v>
      </c>
      <c r="L5173" s="444">
        <f t="shared" ca="1" si="184"/>
        <v>-263198197768013.78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-263198197768013.78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-1096659157366.7241</v>
      </c>
      <c r="L5174" s="444">
        <f t="shared" ca="1" si="184"/>
        <v>-264294856925380.5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-264294856925380.5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-1101228570522.4187</v>
      </c>
      <c r="L5175" s="444">
        <f t="shared" ca="1" si="184"/>
        <v>-265396085495902.91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-265396085495902.91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-1105817022899.5955</v>
      </c>
      <c r="L5176" s="444">
        <f t="shared" ca="1" si="184"/>
        <v>-266501902518802.5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-266501902518802.5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-1110424593828.3438</v>
      </c>
      <c r="L5177" s="444">
        <f t="shared" ca="1" si="184"/>
        <v>-267612327112630.84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-267612327112630.84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-1115051362969.2952</v>
      </c>
      <c r="L5178" s="444">
        <f t="shared" ca="1" si="184"/>
        <v>-268727378475600.13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-268727378475600.13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-1119697410315.0005</v>
      </c>
      <c r="L5179" s="444">
        <f t="shared" ca="1" si="184"/>
        <v>-269847075885915.13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-269847075885915.13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-1124362816191.313</v>
      </c>
      <c r="L5180" s="444">
        <f t="shared" ca="1" si="184"/>
        <v>-270971438702106.44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-270971438702106.44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-1129047661258.7766</v>
      </c>
      <c r="L5181" s="444">
        <f t="shared" ca="1" si="184"/>
        <v>-272100486363365.22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-272100486363365.22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-1133752026514.0217</v>
      </c>
      <c r="L5182" s="444">
        <f t="shared" ca="1" si="184"/>
        <v>-273234238389879.25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-273234238389879.25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-1138475993291.1636</v>
      </c>
      <c r="L5183" s="444">
        <f t="shared" ca="1" si="184"/>
        <v>-274372714383170.41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-274372714383170.41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-1143219643263.21</v>
      </c>
      <c r="L5184" s="444">
        <f t="shared" ca="1" si="184"/>
        <v>-275515934026433.63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-275515934026433.63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-1147983058443.4736</v>
      </c>
      <c r="L5185" s="444">
        <f t="shared" ca="1" si="184"/>
        <v>-276663917084877.09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-276663917084877.09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-1152766321186.9878</v>
      </c>
      <c r="L5186" s="444">
        <f t="shared" ca="1" si="184"/>
        <v>-277816683406064.09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-277816683406064.09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-1157569514191.9336</v>
      </c>
      <c r="L5187" s="444">
        <f t="shared" ca="1" si="184"/>
        <v>-278974252920256.03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-278974252920256.03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-1162392720501.0669</v>
      </c>
      <c r="L5188" s="444">
        <f t="shared" ca="1" si="184"/>
        <v>-280136645640757.09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-280136645640757.09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-1167236023503.1545</v>
      </c>
      <c r="L5189" s="444">
        <f t="shared" ca="1" si="184"/>
        <v>-281303881664260.25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-281303881664260.25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-1172099506934.4177</v>
      </c>
      <c r="L5190" s="444">
        <f t="shared" ca="1" si="184"/>
        <v>-282475981171194.69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-282475981171194.69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-1176983254879.9778</v>
      </c>
      <c r="L5191" s="444">
        <f t="shared" ca="1" si="184"/>
        <v>-283652964426074.69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-283652964426074.69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-1181887351775.3113</v>
      </c>
      <c r="L5192" s="444">
        <f t="shared" ca="1" si="184"/>
        <v>-284834851777850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-284834851777850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-1186811882407.7083</v>
      </c>
      <c r="L5193" s="444">
        <f t="shared" ca="1" si="184"/>
        <v>-286021663660257.69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-286021663660257.69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-1191756931917.7402</v>
      </c>
      <c r="L5194" s="444">
        <f t="shared" ca="1" si="184"/>
        <v>-287213420592175.44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-287213420592175.44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-1196722585800.731</v>
      </c>
      <c r="L5195" s="444">
        <f t="shared" ca="1" si="184"/>
        <v>-288410143177976.19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-288410143177976.19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-1201708929908.2341</v>
      </c>
      <c r="L5196" s="444">
        <f t="shared" ca="1" si="184"/>
        <v>-289611852107884.44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-289611852107884.44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-1206716050449.5186</v>
      </c>
      <c r="L5197" s="444">
        <f t="shared" ca="1" si="184"/>
        <v>-290818568158333.94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-290818568158333.94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-1211744033993.0581</v>
      </c>
      <c r="L5198" s="444">
        <f t="shared" ca="1" si="184"/>
        <v>-292030312192327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-292030312192327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-1216792967468.0291</v>
      </c>
      <c r="L5199" s="444">
        <f t="shared" ca="1" si="184"/>
        <v>-293247105159795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-293247105159795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-1221862938165.8125</v>
      </c>
      <c r="L5200" s="444">
        <f t="shared" ca="1" si="184"/>
        <v>-294468968097960.81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-294468968097960.81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-1226954033741.5034</v>
      </c>
      <c r="L5201" s="444">
        <f t="shared" ca="1" si="184"/>
        <v>-295695922131702.31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-295695922131702.31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-1232066342215.4263</v>
      </c>
      <c r="L5202" s="444">
        <f t="shared" ca="1" si="184"/>
        <v>-296927988473917.75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-296927988473917.75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-1237199951974.6572</v>
      </c>
      <c r="L5203" s="444">
        <f t="shared" ca="1" si="184"/>
        <v>-298165188425892.44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-298165188425892.44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-1242354951774.5518</v>
      </c>
      <c r="L5204" s="444">
        <f t="shared" ca="1" si="184"/>
        <v>-299407543377667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-299407543377667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-1247531430740.2791</v>
      </c>
      <c r="L5205" s="444">
        <f t="shared" ca="1" si="184"/>
        <v>-300655074808407.25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-300655074808407.25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-1252729478368.3635</v>
      </c>
      <c r="L5206" s="444">
        <f t="shared" ca="1" si="184"/>
        <v>-301907804286775.63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-301907804286775.63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-1257949184528.2317</v>
      </c>
      <c r="L5207" s="444">
        <f t="shared" ca="1" si="184"/>
        <v>-303165753471303.88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-303165753471303.88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-1263190639463.7661</v>
      </c>
      <c r="L5208" s="444">
        <f t="shared" ca="1" si="184"/>
        <v>-304428944110767.63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-304428944110767.63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-1268453933794.865</v>
      </c>
      <c r="L5209" s="444">
        <f t="shared" ca="1" si="184"/>
        <v>-305697398044562.5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-305697398044562.5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-1273739158519.0105</v>
      </c>
      <c r="L5210" s="444">
        <f t="shared" ca="1" si="184"/>
        <v>-306971137203081.5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-306971137203081.5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-1279046405012.8396</v>
      </c>
      <c r="L5211" s="444">
        <f t="shared" ca="1" si="184"/>
        <v>-308250183608094.31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-308250183608094.31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-1284375765033.7263</v>
      </c>
      <c r="L5212" s="444">
        <f t="shared" ca="1" si="184"/>
        <v>-309534559373128.06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-309534559373128.06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-1289727330721.3669</v>
      </c>
      <c r="L5213" s="444">
        <f t="shared" ca="1" si="184"/>
        <v>-310824286703849.44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-310824286703849.44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-1295101194599.3726</v>
      </c>
      <c r="L5214" s="444">
        <f t="shared" ca="1" si="184"/>
        <v>-312119387898448.81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-312119387898448.81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-1300497449576.8701</v>
      </c>
      <c r="L5215" s="444">
        <f t="shared" ca="1" si="184"/>
        <v>-313419885348025.69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-313419885348025.69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-1305916188950.1069</v>
      </c>
      <c r="L5216" s="444">
        <f t="shared" ca="1" si="184"/>
        <v>-314725801536975.81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-314725801536975.81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-1311357506404.0659</v>
      </c>
      <c r="L5217" s="444">
        <f t="shared" ca="1" si="184"/>
        <v>-316037159043379.88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-316037159043379.88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-1316821496014.0828</v>
      </c>
      <c r="L5218" s="444">
        <f t="shared" ca="1" si="184"/>
        <v>-317353980539393.94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-317353980539393.94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-1322308252247.4746</v>
      </c>
      <c r="L5219" s="444">
        <f t="shared" ca="1" si="184"/>
        <v>-318676288791641.44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-318676288791641.44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-1327817869965.1726</v>
      </c>
      <c r="L5220" s="444">
        <f t="shared" ca="1" si="184"/>
        <v>-320004106661606.63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-320004106661606.63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-1333350444423.3608</v>
      </c>
      <c r="L5221" s="444">
        <f t="shared" ca="1" si="184"/>
        <v>-321337457106030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-321337457106030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-1338906071275.125</v>
      </c>
      <c r="L5222" s="444">
        <f t="shared" ca="1" si="184"/>
        <v>-322676363177305.13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-322676363177305.13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-1344484846572.1047</v>
      </c>
      <c r="L5223" s="444">
        <f t="shared" ca="1" si="184"/>
        <v>-324020848023877.25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-324020848023877.25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-1350086866766.1553</v>
      </c>
      <c r="L5224" s="444">
        <f t="shared" ca="1" si="184"/>
        <v>-325370934890643.38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-325370934890643.38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-1355712228711.0142</v>
      </c>
      <c r="L5225" s="444">
        <f t="shared" ca="1" si="184"/>
        <v>-326726647119354.38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-326726647119354.38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-1361361029663.9766</v>
      </c>
      <c r="L5226" s="444">
        <f t="shared" ca="1" si="184"/>
        <v>-328088008149018.38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-328088008149018.38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-1367033367287.5767</v>
      </c>
      <c r="L5227" s="444">
        <f t="shared" ca="1" si="184"/>
        <v>-329455041516305.94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-329455041516305.94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-1372729339651.2747</v>
      </c>
      <c r="L5228" s="444">
        <f t="shared" ca="1" si="184"/>
        <v>-330827770855957.19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-330827770855957.19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-1378449045233.155</v>
      </c>
      <c r="L5229" s="444">
        <f t="shared" ca="1" si="184"/>
        <v>-332206219901190.31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-332206219901190.31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-1384192582921.6262</v>
      </c>
      <c r="L5230" s="444">
        <f t="shared" ca="1" si="184"/>
        <v>-333590412484111.94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-333590412484111.94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-1389960052017.1331</v>
      </c>
      <c r="L5231" s="444">
        <f t="shared" ca="1" si="184"/>
        <v>-334980372536129.06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-334980372536129.06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-1395751552233.8711</v>
      </c>
      <c r="L5232" s="444">
        <f t="shared" ca="1" si="184"/>
        <v>-336376124088362.94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-336376124088362.94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-1401567183701.5122</v>
      </c>
      <c r="L5233" s="444">
        <f t="shared" ca="1" si="184"/>
        <v>-337777691272064.44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-337777691272064.44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-1407407046966.9351</v>
      </c>
      <c r="L5234" s="444">
        <f t="shared" ca="1" si="184"/>
        <v>-339185098319031.38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-339185098319031.38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-1413271242995.9641</v>
      </c>
      <c r="L5235" s="444">
        <f t="shared" ca="1" si="184"/>
        <v>-340598369562027.31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-340598369562027.31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-1419159873175.1138</v>
      </c>
      <c r="L5236" s="444">
        <f t="shared" ca="1" si="184"/>
        <v>-342017529435202.44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-342017529435202.44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-1425073039313.3435</v>
      </c>
      <c r="L5237" s="444">
        <f t="shared" ca="1" si="184"/>
        <v>-343442602474515.75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-343442602474515.75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-1431010843643.8157</v>
      </c>
      <c r="L5238" s="444">
        <f t="shared" ca="1" si="184"/>
        <v>-344873613318159.56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-344873613318159.56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-1436973388825.6648</v>
      </c>
      <c r="L5239" s="444">
        <f t="shared" ca="1" si="184"/>
        <v>-346310586706985.25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-346310586706985.25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-1442960777945.772</v>
      </c>
      <c r="L5240" s="444">
        <f t="shared" ca="1" si="184"/>
        <v>-347753547484931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-347753547484931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-1448973114520.5459</v>
      </c>
      <c r="L5241" s="444">
        <f t="shared" ca="1" si="184"/>
        <v>-349202520599451.56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-349202520599451.56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-1455010502497.7148</v>
      </c>
      <c r="L5242" s="444">
        <f t="shared" ca="1" si="184"/>
        <v>-350657531101949.25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-350657531101949.25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-1461073046258.1218</v>
      </c>
      <c r="L5243" s="444">
        <f t="shared" ca="1" si="184"/>
        <v>-352118604148207.38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-352118604148207.38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-1467160850617.5308</v>
      </c>
      <c r="L5244" s="444">
        <f t="shared" ca="1" si="184"/>
        <v>-353585764998824.88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-353585764998824.88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-1473274020828.437</v>
      </c>
      <c r="L5245" s="444">
        <f t="shared" ca="1" si="184"/>
        <v>-355059039019653.31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-355059039019653.31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-1479412662581.8887</v>
      </c>
      <c r="L5246" s="444">
        <f t="shared" ca="1" si="184"/>
        <v>-356538451682235.19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-356538451682235.19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-1485576882009.3132</v>
      </c>
      <c r="L5247" s="444">
        <f t="shared" ca="1" si="184"/>
        <v>-358024028564244.5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-358024028564244.5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-1491766785684.3521</v>
      </c>
      <c r="L5248" s="444">
        <f t="shared" ca="1" si="184"/>
        <v>-359515795349928.88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-359515795349928.88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-1497982480624.7036</v>
      </c>
      <c r="L5249" s="444">
        <f t="shared" ca="1" si="184"/>
        <v>-361013777830553.56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-361013777830553.56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-1504224074293.9731</v>
      </c>
      <c r="L5250" s="444">
        <f t="shared" ca="1" si="184"/>
        <v>-362518001904847.56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-362518001904847.56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-1510491674603.5315</v>
      </c>
      <c r="L5251" s="444">
        <f t="shared" ca="1" si="184"/>
        <v>-364028493579451.13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-364028493579451.13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-1516785389914.3796</v>
      </c>
      <c r="L5252" s="444">
        <f t="shared" ca="1" si="184"/>
        <v>-365545278969365.5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-365545278969365.5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-1523105329039.0229</v>
      </c>
      <c r="L5253" s="444">
        <f t="shared" ca="1" si="184"/>
        <v>-367068384298404.5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-367068384298404.5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-1529451601243.3521</v>
      </c>
      <c r="L5254" s="444">
        <f t="shared" ca="1" si="184"/>
        <v>-368597835899647.88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-368597835899647.88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-1535824316248.5327</v>
      </c>
      <c r="L5255" s="444">
        <f t="shared" ca="1" si="184"/>
        <v>-370133660215896.44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-370133660215896.44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-1542223584232.9019</v>
      </c>
      <c r="L5256" s="444">
        <f t="shared" ca="1" si="184"/>
        <v>-371675883800129.31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-371675883800129.31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-1548649515833.8721</v>
      </c>
      <c r="L5257" s="444">
        <f t="shared" ca="1" si="184"/>
        <v>-373224533315963.19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-373224533315963.19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-1555102222149.8467</v>
      </c>
      <c r="L5258" s="444">
        <f t="shared" ca="1" si="184"/>
        <v>-374779635538113.06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-374779635538113.06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-1561581814742.1377</v>
      </c>
      <c r="L5259" s="444">
        <f t="shared" ca="1" si="184"/>
        <v>-376341217352855.19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-376341217352855.19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-1568088405636.8965</v>
      </c>
      <c r="L5260" s="444">
        <f t="shared" ca="1" si="184"/>
        <v>-377909305758492.06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-377909305758492.06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-1574622107327.0503</v>
      </c>
      <c r="L5261" s="444">
        <f t="shared" ca="1" si="184"/>
        <v>-379483927865819.13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-379483927865819.13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-1581183032774.2463</v>
      </c>
      <c r="L5262" s="444">
        <f t="shared" ca="1" si="184"/>
        <v>-381065110898593.38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-381065110898593.38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-1587771295410.8057</v>
      </c>
      <c r="L5263" s="444">
        <f t="shared" ca="1" si="184"/>
        <v>-382652882194004.19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-382652882194004.19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-1594387009141.6841</v>
      </c>
      <c r="L5264" s="444">
        <f t="shared" ca="1" si="184"/>
        <v>-384247269203145.88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-384247269203145.88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-1601030288346.4412</v>
      </c>
      <c r="L5265" s="444">
        <f t="shared" ca="1" si="184"/>
        <v>-385848299491492.31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-385848299491492.31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-1607701247881.218</v>
      </c>
      <c r="L5266" s="444">
        <f t="shared" ca="1" si="184"/>
        <v>-387456000739373.5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-387456000739373.5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-1614400003080.7229</v>
      </c>
      <c r="L5267" s="444">
        <f t="shared" ca="1" si="184"/>
        <v>-389070400742454.25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-389070400742454.25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-1621126669760.2261</v>
      </c>
      <c r="L5268" s="444">
        <f t="shared" ca="1" si="184"/>
        <v>-390691527412214.5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-390691527412214.5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-1627881364217.5603</v>
      </c>
      <c r="L5269" s="444">
        <f t="shared" ca="1" si="184"/>
        <v>-392319408776432.06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-392319408776432.06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-1634664203235.1335</v>
      </c>
      <c r="L5270" s="444">
        <f t="shared" ca="1" si="184"/>
        <v>-393954072979667.19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-393954072979667.19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-1641475304081.9465</v>
      </c>
      <c r="L5271" s="444">
        <f t="shared" ca="1" si="184"/>
        <v>-395595548283749.13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-395595548283749.13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-1648314784515.6213</v>
      </c>
      <c r="L5272" s="444">
        <f t="shared" ca="1" si="184"/>
        <v>-397243863068264.75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-397243863068264.75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-1655182762784.4365</v>
      </c>
      <c r="L5273" s="444">
        <f t="shared" ca="1" si="184"/>
        <v>-398899045831049.19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-398899045831049.19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-1662079357629.3716</v>
      </c>
      <c r="L5274" s="444">
        <f t="shared" ca="1" si="184"/>
        <v>-400561125188678.56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-400561125188678.56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-1669004688286.1606</v>
      </c>
      <c r="L5275" s="444">
        <f t="shared" ca="1" si="184"/>
        <v>-402230129876964.75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-402230129876964.75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-1675958874487.353</v>
      </c>
      <c r="L5276" s="444">
        <f t="shared" ca="1" si="184"/>
        <v>-403906088751452.13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-403906088751452.13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-1682942036464.3838</v>
      </c>
      <c r="L5277" s="444">
        <f t="shared" ca="1" si="184"/>
        <v>-405589030787916.5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-405589030787916.5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-1689954294949.6521</v>
      </c>
      <c r="L5278" s="444">
        <f t="shared" ca="1" si="184"/>
        <v>-407278985082866.13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-407278985082866.13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-1696995771178.6089</v>
      </c>
      <c r="L5279" s="444">
        <f t="shared" ca="1" si="184"/>
        <v>-408975980854044.75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-408975980854044.75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-1704066586891.853</v>
      </c>
      <c r="L5280" s="444">
        <f t="shared" ca="1" si="184"/>
        <v>-410680047440936.63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-410680047440936.63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-1711166864337.2358</v>
      </c>
      <c r="L5281" s="444">
        <f t="shared" ca="1" si="184"/>
        <v>-412391214305273.88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-412391214305273.88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-1718296726271.9744</v>
      </c>
      <c r="L5282" s="444">
        <f t="shared" ca="1" si="184"/>
        <v>-414109511031545.88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-414109511031545.88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-1725456295964.7744</v>
      </c>
      <c r="L5283" s="444">
        <f t="shared" ca="1" si="184"/>
        <v>-415834967327510.63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-415834967327510.63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-1732645697197.9609</v>
      </c>
      <c r="L5284" s="444">
        <f t="shared" ca="1" si="184"/>
        <v>-417567613024708.56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-417567613024708.56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-1739865054269.6189</v>
      </c>
      <c r="L5285" s="444">
        <f t="shared" ca="1" si="184"/>
        <v>-419307478078978.19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-419307478078978.19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-1747114491995.7424</v>
      </c>
      <c r="L5286" s="444">
        <f t="shared" ca="1" si="184"/>
        <v>-421054592570973.94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-421054592570973.94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-1754394135712.3914</v>
      </c>
      <c r="L5287" s="444">
        <f t="shared" ca="1" si="184"/>
        <v>-422808986706686.31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-422808986706686.31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-1761704111277.8596</v>
      </c>
      <c r="L5288" s="444">
        <f t="shared" ca="1" si="184"/>
        <v>-424570690817964.19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-424570690817964.19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-1769044545074.8508</v>
      </c>
      <c r="L5289" s="444">
        <f t="shared" ca="1" si="184"/>
        <v>-426339735363039.06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-426339735363039.06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-1776415564012.6628</v>
      </c>
      <c r="L5290" s="444">
        <f t="shared" ca="1" si="184"/>
        <v>-428116150927051.75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-428116150927051.75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-1783817295529.3823</v>
      </c>
      <c r="L5291" s="444">
        <f t="shared" ca="1" si="184"/>
        <v>-429899968222581.13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-429899968222581.13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-1791249867594.0879</v>
      </c>
      <c r="L5292" s="444">
        <f t="shared" ca="1" si="184"/>
        <v>-431691218090175.19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-431691218090175.19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-1798713408709.0632</v>
      </c>
      <c r="L5293" s="444">
        <f t="shared" ca="1" si="184"/>
        <v>-433489931498884.25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-433489931498884.25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-1806208047912.0176</v>
      </c>
      <c r="L5294" s="444">
        <f t="shared" ca="1" si="184"/>
        <v>-435296139546796.25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-435296139546796.25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-1813733914778.3176</v>
      </c>
      <c r="L5295" s="444">
        <f t="shared" ca="1" si="184"/>
        <v>-437109873461574.56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-437109873461574.56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-1821291139423.2273</v>
      </c>
      <c r="L5296" s="444">
        <f t="shared" ca="1" si="184"/>
        <v>-438931164600997.81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-438931164600997.81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-1828879852504.1577</v>
      </c>
      <c r="L5297" s="444">
        <f t="shared" ca="1" si="184"/>
        <v>-440760044453502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-440760044453502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-1836500185222.925</v>
      </c>
      <c r="L5298" s="444">
        <f t="shared" ca="1" si="184"/>
        <v>-442596544638724.94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-442596544638724.94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-1844152269328.0205</v>
      </c>
      <c r="L5299" s="444">
        <f t="shared" ca="1" si="184"/>
        <v>-444440696908052.94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-444440696908052.94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-1851836237116.8872</v>
      </c>
      <c r="L5300" s="444">
        <f t="shared" ca="1" si="184"/>
        <v>-446292533145169.81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-446292533145169.81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-1859552221438.2073</v>
      </c>
      <c r="L5301" s="444">
        <f t="shared" ca="1" si="184"/>
        <v>-448152085366608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-448152085366608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-1867300355694.2</v>
      </c>
      <c r="L5302" s="444">
        <f t="shared" ca="1" si="184"/>
        <v>-450019385722302.19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-450019385722302.19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-1875080773842.9258</v>
      </c>
      <c r="L5303" s="444">
        <f t="shared" ca="1" si="184"/>
        <v>-451894466496145.13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-451894466496145.13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-1882893610400.605</v>
      </c>
      <c r="L5304" s="444">
        <f t="shared" ca="1" si="184"/>
        <v>-453777360106545.75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-453777360106545.75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-1890739000443.9407</v>
      </c>
      <c r="L5305" s="444">
        <f t="shared" ca="1" si="184"/>
        <v>-455668099106989.69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-455668099106989.69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-1898617079612.4573</v>
      </c>
      <c r="L5306" s="444">
        <f t="shared" ca="1" si="184"/>
        <v>-457566716186602.13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-457566716186602.13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-1906527984110.842</v>
      </c>
      <c r="L5307" s="444">
        <f t="shared" ca="1" si="184"/>
        <v>-459473244170712.94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-459473244170712.94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-1914471850711.304</v>
      </c>
      <c r="L5308" s="444">
        <f t="shared" ca="1" si="184"/>
        <v>-461387716021424.25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-461387716021424.25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-1922448816755.9341</v>
      </c>
      <c r="L5309" s="444">
        <f t="shared" ca="1" si="184"/>
        <v>-463310164838180.19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-463310164838180.19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-1930459020159.084</v>
      </c>
      <c r="L5310" s="444">
        <f t="shared" ca="1" si="184"/>
        <v>-465240623858339.25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-465240623858339.25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-1938502599409.7471</v>
      </c>
      <c r="L5311" s="444">
        <f t="shared" ca="1" si="184"/>
        <v>-467179126457749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-467179126457749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-1946579693573.9543</v>
      </c>
      <c r="L5312" s="444">
        <f t="shared" ca="1" si="184"/>
        <v>-469125706151322.94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-469125706151322.94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-1954690442297.179</v>
      </c>
      <c r="L5313" s="444">
        <f t="shared" ca="1" si="184"/>
        <v>-471080396593620.13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-471080396593620.13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-1962834985806.7505</v>
      </c>
      <c r="L5314" s="444">
        <f t="shared" ca="1" si="184"/>
        <v>-473043231579426.88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-473043231579426.88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-1971013464914.2786</v>
      </c>
      <c r="L5315" s="444">
        <f t="shared" ca="1" si="184"/>
        <v>-475014245044341.13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-475014245044341.13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-1979226021018.0876</v>
      </c>
      <c r="L5316" s="444">
        <f t="shared" ca="1" si="184"/>
        <v>-476993471065359.19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-476993471065359.19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-1987472796105.6633</v>
      </c>
      <c r="L5317" s="444">
        <f t="shared" ca="1" si="184"/>
        <v>-478980943861464.88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-478980943861464.88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-1995753932756.1035</v>
      </c>
      <c r="L5318" s="444">
        <f t="shared" ca="1" si="184"/>
        <v>-480976697794221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-480976697794221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-2004069574142.5874</v>
      </c>
      <c r="L5319" s="444">
        <f t="shared" ca="1" si="184"/>
        <v>-482980767368363.56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-482980767368363.56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-2012419864034.8484</v>
      </c>
      <c r="L5320" s="444">
        <f t="shared" ca="1" si="184"/>
        <v>-484993187232398.44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-484993187232398.44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-2020804946801.6599</v>
      </c>
      <c r="L5321" s="444">
        <f t="shared" ca="1" si="184"/>
        <v>-487013992179200.13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-487013992179200.13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-2029224967413.3337</v>
      </c>
      <c r="L5322" s="444">
        <f t="shared" ca="1" si="184"/>
        <v>-489043217146613.44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-489043217146613.44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-2037680071444.2227</v>
      </c>
      <c r="L5323" s="444">
        <f t="shared" ca="1" si="184"/>
        <v>-491080897218057.69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-491080897218057.69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-2046170405075.2405</v>
      </c>
      <c r="L5324" s="444">
        <f t="shared" ca="1" si="184"/>
        <v>-493127067623132.94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-493127067623132.94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-2054696115096.3872</v>
      </c>
      <c r="L5325" s="444">
        <f t="shared" ca="1" si="184"/>
        <v>-495181763738229.31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-495181763738229.31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-2063257348909.2888</v>
      </c>
      <c r="L5326" s="444">
        <f t="shared" ca="1" si="184"/>
        <v>-497245021087138.63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-497245021087138.63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-2071854254529.7441</v>
      </c>
      <c r="L5327" s="444">
        <f t="shared" ca="1" si="184"/>
        <v>-499316875341668.38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-499316875341668.38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-2080486980590.2847</v>
      </c>
      <c r="L5328" s="444">
        <f t="shared" ca="1" si="184"/>
        <v>-501397362322258.69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-501397362322258.69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-2089155676342.7444</v>
      </c>
      <c r="L5329" s="444">
        <f t="shared" ca="1" si="184"/>
        <v>-503486517998601.44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-503486517998601.44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-2097860491660.8394</v>
      </c>
      <c r="L5330" s="444">
        <f t="shared" ca="1" si="184"/>
        <v>-505584378490262.25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-505584378490262.25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-2106601577042.7593</v>
      </c>
      <c r="L5331" s="444">
        <f t="shared" ca="1" si="184"/>
        <v>-507690980067305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-507690980067305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-2115379083613.7708</v>
      </c>
      <c r="L5332" s="444">
        <f t="shared" ca="1" si="184"/>
        <v>-509806359150918.75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-509806359150918.75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-2124193163128.8281</v>
      </c>
      <c r="L5333" s="444">
        <f t="shared" ca="1" si="184"/>
        <v>-511930552314047.56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-511930552314047.56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-2133043967975.198</v>
      </c>
      <c r="L5334" s="444">
        <f t="shared" ca="1" si="184"/>
        <v>-514063596282022.75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-514063596282022.75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-2141931651175.0947</v>
      </c>
      <c r="L5335" s="444">
        <f t="shared" ca="1" si="184"/>
        <v>-516205527933197.88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-516205527933197.88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-2150856366388.3247</v>
      </c>
      <c r="L5336" s="444">
        <f t="shared" ca="1" si="184"/>
        <v>-518356384299586.19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-518356384299586.19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-2159818267914.9424</v>
      </c>
      <c r="L5337" s="444">
        <f t="shared" ca="1" si="184"/>
        <v>-520516202567501.13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-520516202567501.13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-2168817510697.9211</v>
      </c>
      <c r="L5338" s="444">
        <f t="shared" ca="1" si="184"/>
        <v>-522685020078199.06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-522685020078199.06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-2177854250325.8293</v>
      </c>
      <c r="L5339" s="444">
        <f t="shared" ca="1" si="184"/>
        <v>-524862874328524.88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-524862874328524.88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-2186928643035.5205</v>
      </c>
      <c r="L5340" s="444">
        <f t="shared" ca="1" si="184"/>
        <v>-527049802971560.38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-527049802971560.38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-2196040845714.835</v>
      </c>
      <c r="L5341" s="444">
        <f t="shared" ca="1" si="184"/>
        <v>-529245843817275.19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-529245843817275.19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-2205191015905.3135</v>
      </c>
      <c r="L5342" s="444">
        <f t="shared" ca="1" si="184"/>
        <v>-531451034833180.5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-531451034833180.5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-2214379311804.9189</v>
      </c>
      <c r="L5343" s="444">
        <f t="shared" ca="1" si="184"/>
        <v>-533665414144985.44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-533665414144985.44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-2223605892270.7725</v>
      </c>
      <c r="L5344" s="444">
        <f t="shared" ca="1" si="184"/>
        <v>-535889020037256.19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-535889020037256.19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-2232870916821.9009</v>
      </c>
      <c r="L5345" s="444">
        <f t="shared" ca="1" si="184"/>
        <v>-538121890954078.06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-538121890954078.06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-2242174545641.9917</v>
      </c>
      <c r="L5346" s="444">
        <f t="shared" ca="1" si="184"/>
        <v>-540364065499720.06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-540364065499720.06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-2251516939582.167</v>
      </c>
      <c r="L5347" s="444">
        <f t="shared" ca="1" si="184"/>
        <v>-542615582439302.25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-542615582439302.25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-2260898260163.7593</v>
      </c>
      <c r="L5348" s="444">
        <f t="shared" ca="1" si="184"/>
        <v>-544876480699466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-544876480699466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-2270318669581.1084</v>
      </c>
      <c r="L5349" s="444">
        <f t="shared" ca="1" si="184"/>
        <v>-547146799369047.13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-547146799369047.13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-2279778330704.3633</v>
      </c>
      <c r="L5350" s="444">
        <f t="shared" ca="1" si="184"/>
        <v>-549426577699751.5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-549426577699751.5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-2289277407082.2983</v>
      </c>
      <c r="L5351" s="444">
        <f t="shared" ca="1" si="184"/>
        <v>-551715855106833.81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-551715855106833.81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-2298816062945.1406</v>
      </c>
      <c r="L5352" s="444">
        <f t="shared" ca="1" si="184"/>
        <v>-554014671169778.94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-554014671169778.94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-2308394463207.4126</v>
      </c>
      <c r="L5353" s="444">
        <f t="shared" ca="1" si="184"/>
        <v>-556323065632986.38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-556323065632986.38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-2318012773470.7764</v>
      </c>
      <c r="L5354" s="444">
        <f t="shared" ca="1" si="184"/>
        <v>-558641078406457.13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-558641078406457.13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-2327671160026.9048</v>
      </c>
      <c r="L5355" s="444">
        <f t="shared" ca="1" si="184"/>
        <v>-560968749566484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-560968749566484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-2337369789860.3501</v>
      </c>
      <c r="L5356" s="444">
        <f t="shared" ca="1" si="184"/>
        <v>-563306119356344.38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-563306119356344.38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-2347108830651.4351</v>
      </c>
      <c r="L5357" s="444">
        <f t="shared" ca="1" si="184"/>
        <v>-565653228186995.75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-565653228186995.75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-2356888450779.1489</v>
      </c>
      <c r="L5358" s="444">
        <f t="shared" ca="1" si="184"/>
        <v>-568010116637774.88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-568010116637774.88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-2366708819324.062</v>
      </c>
      <c r="L5359" s="444">
        <f t="shared" ca="1" si="184"/>
        <v>-570376825457098.88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-570376825457098.88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-2376570106071.2451</v>
      </c>
      <c r="L5360" s="444">
        <f t="shared" ca="1" si="184"/>
        <v>-572753395563170.13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-572753395563170.13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-2386472481513.209</v>
      </c>
      <c r="L5361" s="444">
        <f t="shared" ca="1" si="184"/>
        <v>-575139868044683.38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-575139868044683.38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-2396416116852.8472</v>
      </c>
      <c r="L5362" s="444">
        <f t="shared" ca="1" si="184"/>
        <v>-577536284161536.25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-577536284161536.25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-2406401184006.4009</v>
      </c>
      <c r="L5363" s="444">
        <f t="shared" ref="L5363:L5617" ca="1" si="189">I5363-J5363+K5363</f>
        <v>-579942685345542.63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-579942685345542.63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-2416427855606.4277</v>
      </c>
      <c r="L5364" s="444">
        <f t="shared" ca="1" si="189"/>
        <v>-582359113201149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-582359113201149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-2426496305004.7876</v>
      </c>
      <c r="L5365" s="444">
        <f t="shared" ca="1" si="189"/>
        <v>-584785609506153.75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-584785609506153.75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-2436606706275.6406</v>
      </c>
      <c r="L5366" s="444">
        <f t="shared" ca="1" si="189"/>
        <v>-587222216212429.38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-587222216212429.38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-2446759234218.4556</v>
      </c>
      <c r="L5367" s="444">
        <f t="shared" ca="1" si="189"/>
        <v>-589668975446647.88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-589668975446647.88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-2456954064361.0327</v>
      </c>
      <c r="L5368" s="444">
        <f t="shared" ca="1" si="189"/>
        <v>-592125929511008.88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-592125929511008.88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-2467191372962.5371</v>
      </c>
      <c r="L5369" s="444">
        <f t="shared" ca="1" si="189"/>
        <v>-594593120883971.38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-594593120883971.38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-2477471337016.5474</v>
      </c>
      <c r="L5370" s="444">
        <f t="shared" ca="1" si="189"/>
        <v>-597070592220987.88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-597070592220987.88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-2487794134254.1162</v>
      </c>
      <c r="L5371" s="444">
        <f t="shared" ca="1" si="189"/>
        <v>-599558386355242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-599558386355242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-2498159943146.8418</v>
      </c>
      <c r="L5372" s="444">
        <f t="shared" ca="1" si="189"/>
        <v>-602056546298388.88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-602056546298388.88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-2508568942909.9536</v>
      </c>
      <c r="L5373" s="444">
        <f t="shared" ca="1" si="189"/>
        <v>-604565115241298.88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-604565115241298.88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-2519021313505.4121</v>
      </c>
      <c r="L5374" s="444">
        <f t="shared" ca="1" si="189"/>
        <v>-607084136554804.25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-607084136554804.25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-2529517235645.0176</v>
      </c>
      <c r="L5375" s="444">
        <f t="shared" ca="1" si="189"/>
        <v>-609613653790449.25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-609613653790449.25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-2540056890793.5386</v>
      </c>
      <c r="L5376" s="444">
        <f t="shared" ca="1" si="189"/>
        <v>-612153710681242.75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-612153710681242.75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-2550640461171.8447</v>
      </c>
      <c r="L5377" s="444">
        <f t="shared" ca="1" si="189"/>
        <v>-614704351142414.63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-614704351142414.63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-2561268129760.061</v>
      </c>
      <c r="L5378" s="444">
        <f t="shared" ca="1" si="189"/>
        <v>-617265619272174.63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-617265619272174.63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-2571940080300.7275</v>
      </c>
      <c r="L5379" s="444">
        <f t="shared" ca="1" si="189"/>
        <v>-619837559352475.38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-619837559352475.38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-2582656497301.9805</v>
      </c>
      <c r="L5380" s="444">
        <f t="shared" ca="1" si="189"/>
        <v>-622420215849777.38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-622420215849777.38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-2593417566040.7393</v>
      </c>
      <c r="L5381" s="444">
        <f t="shared" ca="1" si="189"/>
        <v>-625013633415818.13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-625013633415818.13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-2604223472565.9087</v>
      </c>
      <c r="L5382" s="444">
        <f t="shared" ca="1" si="189"/>
        <v>-627617856888384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-627617856888384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-2615074403701.6001</v>
      </c>
      <c r="L5383" s="444">
        <f t="shared" ca="1" si="189"/>
        <v>-630232931292085.63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-630232931292085.63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-2625970547050.3569</v>
      </c>
      <c r="L5384" s="444">
        <f t="shared" ca="1" si="189"/>
        <v>-632858901839136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-632858901839136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-2636912090996.3999</v>
      </c>
      <c r="L5385" s="444">
        <f t="shared" ca="1" si="189"/>
        <v>-635495813930132.38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-635495813930132.38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-2647899224708.8848</v>
      </c>
      <c r="L5386" s="444">
        <f t="shared" ca="1" si="189"/>
        <v>-638143713154841.25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-638143713154841.25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-2658932138145.1719</v>
      </c>
      <c r="L5387" s="444">
        <f t="shared" ca="1" si="189"/>
        <v>-640802645292986.38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-640802645292986.38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-2670011022054.1099</v>
      </c>
      <c r="L5388" s="444">
        <f t="shared" ca="1" si="189"/>
        <v>-643472656315040.5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-643472656315040.5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-2681136067979.3354</v>
      </c>
      <c r="L5389" s="444">
        <f t="shared" ca="1" si="189"/>
        <v>-646153792383019.88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-646153792383019.88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-2692307468262.583</v>
      </c>
      <c r="L5390" s="444">
        <f t="shared" ca="1" si="189"/>
        <v>-648846099851282.5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-648846099851282.5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-2703525416047.0103</v>
      </c>
      <c r="L5391" s="444">
        <f t="shared" ca="1" si="189"/>
        <v>-651549625267329.5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-651549625267329.5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-2714790105280.5396</v>
      </c>
      <c r="L5392" s="444">
        <f t="shared" ca="1" si="189"/>
        <v>-654264415372610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-654264415372610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-2726101730719.2085</v>
      </c>
      <c r="L5393" s="444">
        <f t="shared" ca="1" si="189"/>
        <v>-656990517103329.25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-656990517103329.25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-2737460487930.5386</v>
      </c>
      <c r="L5394" s="444">
        <f t="shared" ca="1" si="189"/>
        <v>-659727977591259.75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-659727977591259.75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-2748866573296.9155</v>
      </c>
      <c r="L5395" s="444">
        <f t="shared" ca="1" si="189"/>
        <v>-662476844164556.63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-662476844164556.63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-2760320184018.9858</v>
      </c>
      <c r="L5396" s="444">
        <f t="shared" ca="1" si="189"/>
        <v>-665237164348575.63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-665237164348575.63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-2771821518119.0649</v>
      </c>
      <c r="L5397" s="444">
        <f t="shared" ca="1" si="189"/>
        <v>-668008985866694.75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-668008985866694.75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-2783370774444.5615</v>
      </c>
      <c r="L5398" s="444">
        <f t="shared" ca="1" si="189"/>
        <v>-670792356641139.25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-670792356641139.25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-2794968152671.4136</v>
      </c>
      <c r="L5399" s="444">
        <f t="shared" ca="1" si="189"/>
        <v>-673587324793810.63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-673587324793810.63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-2806613853307.5444</v>
      </c>
      <c r="L5400" s="444">
        <f t="shared" ca="1" si="189"/>
        <v>-676393938647118.13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-676393938647118.13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-2818308077696.3257</v>
      </c>
      <c r="L5401" s="444">
        <f t="shared" ca="1" si="189"/>
        <v>-679212246724814.5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-679212246724814.5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-2830051028020.0605</v>
      </c>
      <c r="L5402" s="444">
        <f t="shared" ca="1" si="189"/>
        <v>-682042297752834.5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-682042297752834.5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-2841842907303.4771</v>
      </c>
      <c r="L5403" s="444">
        <f t="shared" ca="1" si="189"/>
        <v>-684884140660138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-684884140660138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-2853683919417.2417</v>
      </c>
      <c r="L5404" s="444">
        <f t="shared" ca="1" si="189"/>
        <v>-687737824579555.25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-687737824579555.25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-2865574269081.48</v>
      </c>
      <c r="L5405" s="444">
        <f t="shared" ca="1" si="189"/>
        <v>-690603398848636.75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-690603398848636.75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-2877514161869.3198</v>
      </c>
      <c r="L5406" s="444">
        <f t="shared" ca="1" si="189"/>
        <v>-693480913010506.13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-693480913010506.13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-2889503804210.4424</v>
      </c>
      <c r="L5407" s="444">
        <f t="shared" ca="1" si="189"/>
        <v>-696370416814716.63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-696370416814716.63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-2901543403394.6523</v>
      </c>
      <c r="L5408" s="444">
        <f t="shared" ca="1" si="189"/>
        <v>-699271960218111.25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-699271960218111.25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-2913633167575.4634</v>
      </c>
      <c r="L5409" s="444">
        <f t="shared" ca="1" si="189"/>
        <v>-702185593385686.75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-702185593385686.75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-2925773305773.6948</v>
      </c>
      <c r="L5410" s="444">
        <f t="shared" ca="1" si="189"/>
        <v>-705111366691460.5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-705111366691460.5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-2937964027881.0854</v>
      </c>
      <c r="L5411" s="444">
        <f t="shared" ca="1" si="189"/>
        <v>-708049330719341.63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-708049330719341.63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-2950205544663.9233</v>
      </c>
      <c r="L5412" s="444">
        <f t="shared" ca="1" si="189"/>
        <v>-710999536264005.5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-710999536264005.5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-2962498067766.6895</v>
      </c>
      <c r="L5413" s="444">
        <f t="shared" ca="1" si="189"/>
        <v>-713962034331772.25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-713962034331772.25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-2974841809715.7178</v>
      </c>
      <c r="L5414" s="444">
        <f t="shared" ca="1" si="189"/>
        <v>-716936876141488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-716936876141488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-2987236983922.8667</v>
      </c>
      <c r="L5415" s="444">
        <f t="shared" ca="1" si="189"/>
        <v>-719924113125410.88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-719924113125410.88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-2999683804689.2119</v>
      </c>
      <c r="L5416" s="444">
        <f t="shared" ca="1" si="189"/>
        <v>-722923796930100.13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-722923796930100.13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-3012182487208.7505</v>
      </c>
      <c r="L5417" s="444">
        <f t="shared" ca="1" si="189"/>
        <v>-725935979417308.88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-725935979417308.88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-3024733247572.1201</v>
      </c>
      <c r="L5418" s="444">
        <f t="shared" ca="1" si="189"/>
        <v>-728960712664881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-728960712664881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-3037336302770.3374</v>
      </c>
      <c r="L5419" s="444">
        <f t="shared" ca="1" si="189"/>
        <v>-731998048967651.38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-731998048967651.38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-3049991870698.5474</v>
      </c>
      <c r="L5420" s="444">
        <f t="shared" ca="1" si="189"/>
        <v>-735048040838349.88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-735048040838349.88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-3062700170159.791</v>
      </c>
      <c r="L5421" s="444">
        <f t="shared" ca="1" si="189"/>
        <v>-738110741008509.63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-738110741008509.63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-3075461420868.79</v>
      </c>
      <c r="L5422" s="444">
        <f t="shared" ca="1" si="189"/>
        <v>-741186202429378.38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-741186202429378.38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-3088275843455.7432</v>
      </c>
      <c r="L5423" s="444">
        <f t="shared" ca="1" si="189"/>
        <v>-744274478272834.13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-744274478272834.13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-3101143659470.1421</v>
      </c>
      <c r="L5424" s="444">
        <f t="shared" ca="1" si="189"/>
        <v>-747375621932304.25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-747375621932304.25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-3114065091384.6011</v>
      </c>
      <c r="L5425" s="444">
        <f t="shared" ca="1" si="189"/>
        <v>-750489687023688.88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-750489687023688.88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-3127040362598.7036</v>
      </c>
      <c r="L5426" s="444">
        <f t="shared" ca="1" si="189"/>
        <v>-753616727386287.63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-753616727386287.63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-3140069697442.8652</v>
      </c>
      <c r="L5427" s="444">
        <f t="shared" ca="1" si="189"/>
        <v>-756756797083730.5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-756756797083730.5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-3153153321182.2104</v>
      </c>
      <c r="L5428" s="444">
        <f t="shared" ca="1" si="189"/>
        <v>-759909950404912.75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-759909950404912.75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-3166291460020.4697</v>
      </c>
      <c r="L5429" s="444">
        <f t="shared" ca="1" si="189"/>
        <v>-763076241864933.25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-763076241864933.25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-3179484341103.8887</v>
      </c>
      <c r="L5430" s="444">
        <f t="shared" ca="1" si="189"/>
        <v>-766255726206037.13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-766255726206037.13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-3192732192525.1548</v>
      </c>
      <c r="L5431" s="444">
        <f t="shared" ca="1" si="189"/>
        <v>-769448458398562.25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-769448458398562.25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-3206035243327.3428</v>
      </c>
      <c r="L5432" s="444">
        <f t="shared" ca="1" si="189"/>
        <v>-772654493641889.63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-772654493641889.63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-3219393723507.8735</v>
      </c>
      <c r="L5433" s="444">
        <f t="shared" ca="1" si="189"/>
        <v>-775873887365397.5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-775873887365397.5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-3232807864022.4897</v>
      </c>
      <c r="L5434" s="444">
        <f t="shared" ca="1" si="189"/>
        <v>-779106695229420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-779106695229420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-3246277896789.25</v>
      </c>
      <c r="L5435" s="444">
        <f t="shared" ca="1" si="189"/>
        <v>-782352973126209.25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-782352973126209.25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-3259804054692.5386</v>
      </c>
      <c r="L5436" s="444">
        <f t="shared" ca="1" si="189"/>
        <v>-785612777180901.75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-785612777180901.75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-3273386571587.0908</v>
      </c>
      <c r="L5437" s="444">
        <f t="shared" ca="1" si="189"/>
        <v>-788886163752488.88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-788886163752488.88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-3287025682302.0371</v>
      </c>
      <c r="L5438" s="444">
        <f t="shared" ca="1" si="189"/>
        <v>-792173189434790.88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-792173189434790.88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-3300721622644.9619</v>
      </c>
      <c r="L5439" s="444">
        <f t="shared" ca="1" si="189"/>
        <v>-795473911057435.88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-795473911057435.88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-3314474629405.9829</v>
      </c>
      <c r="L5440" s="444">
        <f t="shared" ca="1" si="189"/>
        <v>-798788385686841.88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-798788385686841.88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-3328284940361.8413</v>
      </c>
      <c r="L5441" s="444">
        <f t="shared" ca="1" si="189"/>
        <v>-802116670627203.75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-802116670627203.75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-3342152794280.0156</v>
      </c>
      <c r="L5442" s="444">
        <f t="shared" ca="1" si="189"/>
        <v>-805458823421483.75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-805458823421483.75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-3356078430922.8491</v>
      </c>
      <c r="L5443" s="444">
        <f t="shared" ca="1" si="189"/>
        <v>-808814901852406.63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-808814901852406.63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-3370062091051.6943</v>
      </c>
      <c r="L5444" s="444">
        <f t="shared" ca="1" si="189"/>
        <v>-812184963943458.38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-812184963943458.38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-3384104016431.0767</v>
      </c>
      <c r="L5445" s="444">
        <f t="shared" ca="1" si="189"/>
        <v>-815569067959889.5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-815569067959889.5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-3398204449832.873</v>
      </c>
      <c r="L5446" s="444">
        <f t="shared" ca="1" si="189"/>
        <v>-818967272409722.38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-818967272409722.38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-3412363635040.5098</v>
      </c>
      <c r="L5447" s="444">
        <f t="shared" ca="1" si="189"/>
        <v>-822379636044762.88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-822379636044762.88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-3426581816853.1787</v>
      </c>
      <c r="L5448" s="444">
        <f t="shared" ca="1" si="189"/>
        <v>-825806217861616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-825806217861616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-3440859241090.0664</v>
      </c>
      <c r="L5449" s="444">
        <f t="shared" ca="1" si="189"/>
        <v>-829247077102706.13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-829247077102706.13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-3455196154594.6089</v>
      </c>
      <c r="L5450" s="444">
        <f t="shared" ca="1" si="189"/>
        <v>-832702273257300.75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-832702273257300.75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-3469592805238.7529</v>
      </c>
      <c r="L5451" s="444">
        <f t="shared" ca="1" si="189"/>
        <v>-836171866062539.5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-836171866062539.5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-3484049441927.248</v>
      </c>
      <c r="L5452" s="444">
        <f t="shared" ca="1" si="189"/>
        <v>-839655915504466.75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-839655915504466.75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-3498566314601.9448</v>
      </c>
      <c r="L5453" s="444">
        <f t="shared" ca="1" si="189"/>
        <v>-843154481819068.75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-843154481819068.75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-3513143674246.1196</v>
      </c>
      <c r="L5454" s="444">
        <f t="shared" ca="1" si="189"/>
        <v>-846667625493314.88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-846667625493314.88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-3527781772888.812</v>
      </c>
      <c r="L5455" s="444">
        <f t="shared" ca="1" si="189"/>
        <v>-850195407266203.63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-850195407266203.63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-3542480863609.1816</v>
      </c>
      <c r="L5456" s="444">
        <f t="shared" ca="1" si="189"/>
        <v>-853737888129812.75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-853737888129812.75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-3557241200540.8862</v>
      </c>
      <c r="L5457" s="444">
        <f t="shared" ca="1" si="189"/>
        <v>-857295129330353.63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-857295129330353.63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-3572063038876.4731</v>
      </c>
      <c r="L5458" s="444">
        <f t="shared" ca="1" si="189"/>
        <v>-860867192369230.13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-860867192369230.13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-3586946634871.792</v>
      </c>
      <c r="L5459" s="444">
        <f t="shared" ca="1" si="189"/>
        <v>-864454139004101.88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-864454139004101.88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-3601892245850.4243</v>
      </c>
      <c r="L5460" s="444">
        <f t="shared" ca="1" si="189"/>
        <v>-868056031249952.25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-868056031249952.25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-3616900130208.1343</v>
      </c>
      <c r="L5461" s="444">
        <f t="shared" ca="1" si="189"/>
        <v>-871672931380160.38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-871672931380160.38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-3631970547417.335</v>
      </c>
      <c r="L5462" s="444">
        <f t="shared" ca="1" si="189"/>
        <v>-875304901927577.75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-875304901927577.75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-3647103758031.5737</v>
      </c>
      <c r="L5463" s="444">
        <f t="shared" ca="1" si="189"/>
        <v>-878952005685609.38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-878952005685609.38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-3662300023690.0391</v>
      </c>
      <c r="L5464" s="444">
        <f t="shared" ca="1" si="189"/>
        <v>-882614305709299.38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-882614305709299.38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-3677559607122.0801</v>
      </c>
      <c r="L5465" s="444">
        <f t="shared" ca="1" si="189"/>
        <v>-886291865316421.5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-886291865316421.5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-3692882772151.7563</v>
      </c>
      <c r="L5466" s="444">
        <f t="shared" ca="1" si="189"/>
        <v>-889984748088573.25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-889984748088573.25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-3708269783702.3882</v>
      </c>
      <c r="L5467" s="444">
        <f t="shared" ca="1" si="189"/>
        <v>-893693017872275.63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-893693017872275.63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-3723720907801.1484</v>
      </c>
      <c r="L5468" s="444">
        <f t="shared" ca="1" si="189"/>
        <v>-897416738780076.75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-897416738780076.75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-3739236411583.6528</v>
      </c>
      <c r="L5469" s="444">
        <f t="shared" ca="1" si="189"/>
        <v>-901155975191660.38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-901155975191660.38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-3754816563298.585</v>
      </c>
      <c r="L5470" s="444">
        <f t="shared" ca="1" si="189"/>
        <v>-904910791754959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-904910791754959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-3770461632312.3286</v>
      </c>
      <c r="L5471" s="444">
        <f t="shared" ca="1" si="189"/>
        <v>-908681253387271.38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-908681253387271.38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-3786171889113.6309</v>
      </c>
      <c r="L5472" s="444">
        <f t="shared" ca="1" si="189"/>
        <v>-912467425276385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-912467425276385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-3801947605318.271</v>
      </c>
      <c r="L5473" s="444">
        <f t="shared" ca="1" si="189"/>
        <v>-916269372881703.25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-916269372881703.25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-3817789053673.7642</v>
      </c>
      <c r="L5474" s="444">
        <f t="shared" ca="1" si="189"/>
        <v>-920087161935377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-920087161935377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-3833696508064.0713</v>
      </c>
      <c r="L5475" s="444">
        <f t="shared" ca="1" si="189"/>
        <v>-923920858443441.13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-923920858443441.13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-3849670243514.3379</v>
      </c>
      <c r="L5476" s="444">
        <f t="shared" ca="1" si="189"/>
        <v>-927770528686955.5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-927770528686955.5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-3865710536195.6479</v>
      </c>
      <c r="L5477" s="444">
        <f t="shared" ca="1" si="189"/>
        <v>-931636239223151.13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-931636239223151.13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-3881817663429.7964</v>
      </c>
      <c r="L5478" s="444">
        <f t="shared" ca="1" si="189"/>
        <v>-935518056886580.88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-935518056886580.88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-3897991903694.0869</v>
      </c>
      <c r="L5479" s="444">
        <f t="shared" ca="1" si="189"/>
        <v>-939416048790275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-939416048790275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-3914233536626.146</v>
      </c>
      <c r="L5480" s="444">
        <f t="shared" ca="1" si="189"/>
        <v>-943330282326901.13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-943330282326901.13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-3930542843028.7554</v>
      </c>
      <c r="L5481" s="444">
        <f t="shared" ca="1" si="189"/>
        <v>-947260825169929.88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-947260825169929.88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-3946920104874.7075</v>
      </c>
      <c r="L5482" s="444">
        <f t="shared" ca="1" si="189"/>
        <v>-951207745274804.63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-951207745274804.63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-3963365605311.686</v>
      </c>
      <c r="L5483" s="444">
        <f t="shared" ca="1" si="189"/>
        <v>-955171110880116.25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-955171110880116.25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-3979879628667.1509</v>
      </c>
      <c r="L5484" s="444">
        <f t="shared" ca="1" si="189"/>
        <v>-959150990508783.38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-959150990508783.38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-3996462460453.2642</v>
      </c>
      <c r="L5485" s="444">
        <f t="shared" ca="1" si="189"/>
        <v>-963147452969236.63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-963147452969236.63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-4013114387371.8198</v>
      </c>
      <c r="L5486" s="444">
        <f t="shared" ca="1" si="189"/>
        <v>-967160567356608.5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-967160567356608.5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-4029835697319.2021</v>
      </c>
      <c r="L5487" s="444">
        <f t="shared" ca="1" si="189"/>
        <v>-971190403053927.75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-971190403053927.75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-4046626679391.3657</v>
      </c>
      <c r="L5488" s="444">
        <f t="shared" ca="1" si="189"/>
        <v>-975237029733319.13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-975237029733319.13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-4063487623888.8301</v>
      </c>
      <c r="L5489" s="444">
        <f t="shared" ca="1" si="189"/>
        <v>-979300517357208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-979300517357208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-4080418822321.6997</v>
      </c>
      <c r="L5490" s="444">
        <f t="shared" ca="1" si="189"/>
        <v>-983380936179529.75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-983380936179529.75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-4097420567414.707</v>
      </c>
      <c r="L5491" s="444">
        <f t="shared" ca="1" si="189"/>
        <v>-987478356746944.5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-987478356746944.5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-4114493153112.2686</v>
      </c>
      <c r="L5492" s="444">
        <f t="shared" ca="1" si="189"/>
        <v>-991592849900056.75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-991592849900056.75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-4131636874583.5698</v>
      </c>
      <c r="L5493" s="444">
        <f t="shared" ca="1" si="189"/>
        <v>-995724486774640.38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-995724486774640.38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-4148852028227.668</v>
      </c>
      <c r="L5494" s="444">
        <f t="shared" ca="1" si="189"/>
        <v>-999873338802868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-999873338802868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-4166138911678.6167</v>
      </c>
      <c r="L5495" s="444">
        <f t="shared" ca="1" si="189"/>
        <v>-1004039477714546.6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-1004039477714546.6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-4183497823810.6108</v>
      </c>
      <c r="L5496" s="444">
        <f t="shared" ca="1" si="189"/>
        <v>-1008222975538357.3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-1008222975538357.3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-4200929064743.1558</v>
      </c>
      <c r="L5497" s="444">
        <f t="shared" ca="1" si="189"/>
        <v>-1012423904603100.4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-1012423904603100.4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-4218432935846.2515</v>
      </c>
      <c r="L5498" s="444">
        <f t="shared" ca="1" si="189"/>
        <v>-1016642337538946.6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-1016642337538946.6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-4236009739745.6113</v>
      </c>
      <c r="L5499" s="444">
        <f t="shared" ca="1" si="189"/>
        <v>-1020878347278692.3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-1020878347278692.3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-4253659780327.8843</v>
      </c>
      <c r="L5500" s="444">
        <f t="shared" ca="1" si="189"/>
        <v>-1025132007059020.1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-1025132007059020.1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-4271383362745.9165</v>
      </c>
      <c r="L5501" s="444">
        <f t="shared" ca="1" si="189"/>
        <v>-1029403390421766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-1029403390421766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-4289180793424.0249</v>
      </c>
      <c r="L5502" s="444">
        <f t="shared" ca="1" si="189"/>
        <v>-1033692571215190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-1033692571215190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-4307052380063.291</v>
      </c>
      <c r="L5503" s="444">
        <f t="shared" ca="1" si="189"/>
        <v>-1037999623595253.3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-1037999623595253.3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-4324998431646.8892</v>
      </c>
      <c r="L5504" s="444">
        <f t="shared" ca="1" si="189"/>
        <v>-1042324622026900.1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-1042324622026900.1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-4343019258445.417</v>
      </c>
      <c r="L5505" s="444">
        <f t="shared" ca="1" si="189"/>
        <v>-1046667641285345.5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-1046667641285345.5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-4361115172022.2734</v>
      </c>
      <c r="L5506" s="444">
        <f t="shared" ca="1" si="189"/>
        <v>-1051028756457367.8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-1051028756457367.8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-4379286485239.0322</v>
      </c>
      <c r="L5507" s="444">
        <f t="shared" ca="1" si="189"/>
        <v>-1055408042942606.8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-1055408042942606.8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-4397533512260.8608</v>
      </c>
      <c r="L5508" s="444">
        <f t="shared" ca="1" si="189"/>
        <v>-1059805576454867.6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-1059805576454867.6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-4415856568561.9482</v>
      </c>
      <c r="L5509" s="444">
        <f t="shared" ca="1" si="189"/>
        <v>-1064221433023429.6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-1064221433023429.6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-4434255970930.957</v>
      </c>
      <c r="L5510" s="444">
        <f t="shared" ca="1" si="189"/>
        <v>-1068655688994360.6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-1068655688994360.6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-4452732037476.5029</v>
      </c>
      <c r="L5511" s="444">
        <f t="shared" ca="1" si="189"/>
        <v>-1073108421031837.1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-1073108421031837.1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-4471285087632.6543</v>
      </c>
      <c r="L5512" s="444">
        <f t="shared" ca="1" si="189"/>
        <v>-1077579706119469.8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-1077579706119469.8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-4489915442164.457</v>
      </c>
      <c r="L5513" s="444">
        <f t="shared" ca="1" si="189"/>
        <v>-1082069621561634.3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-1082069621561634.3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-4508623423173.4756</v>
      </c>
      <c r="L5514" s="444">
        <f t="shared" ca="1" si="189"/>
        <v>-1086578244984807.8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-1086578244984807.8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-4527409354103.3652</v>
      </c>
      <c r="L5515" s="444">
        <f t="shared" ca="1" si="189"/>
        <v>-1091105654338911.1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-1091105654338911.1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-4546273559745.4629</v>
      </c>
      <c r="L5516" s="444">
        <f t="shared" ca="1" si="189"/>
        <v>-1095651927898656.6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-1095651927898656.6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-4565216366244.4023</v>
      </c>
      <c r="L5517" s="444">
        <f t="shared" ca="1" si="189"/>
        <v>-1100217144264901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-1100217144264901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-4584238101103.7539</v>
      </c>
      <c r="L5518" s="444">
        <f t="shared" ca="1" si="189"/>
        <v>-1104801382366004.8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-1104801382366004.8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-4603339093191.6865</v>
      </c>
      <c r="L5519" s="444">
        <f t="shared" ca="1" si="189"/>
        <v>-1109404721459196.4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-1109404721459196.4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-4622519672746.6514</v>
      </c>
      <c r="L5520" s="444">
        <f t="shared" ca="1" si="189"/>
        <v>-1114027241131943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-1114027241131943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-4641780171383.0957</v>
      </c>
      <c r="L5521" s="444">
        <f t="shared" ca="1" si="189"/>
        <v>-1118669021303326.1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-1118669021303326.1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-4661120922097.1924</v>
      </c>
      <c r="L5522" s="444">
        <f t="shared" ca="1" si="189"/>
        <v>-1123330142225423.4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-1123330142225423.4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-4680542259272.5977</v>
      </c>
      <c r="L5523" s="444">
        <f t="shared" ca="1" si="189"/>
        <v>-1128010684484696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-1128010684484696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-4700044518686.2334</v>
      </c>
      <c r="L5524" s="444">
        <f t="shared" ca="1" si="189"/>
        <v>-1132710729003382.3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-1132710729003382.3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-4719628037514.0928</v>
      </c>
      <c r="L5525" s="444">
        <f t="shared" ca="1" si="189"/>
        <v>-1137430357040896.3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-1137430357040896.3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-4739293154337.0674</v>
      </c>
      <c r="L5526" s="444">
        <f t="shared" ca="1" si="189"/>
        <v>-1142169650195233.3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-1142169650195233.3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-4759040209146.8047</v>
      </c>
      <c r="L5527" s="444">
        <f t="shared" ca="1" si="189"/>
        <v>-1146928690404380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-1146928690404380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-4778869543351.583</v>
      </c>
      <c r="L5528" s="444">
        <f t="shared" ca="1" si="189"/>
        <v>-1151707559947731.5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-1151707559947731.5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-4798781499782.2148</v>
      </c>
      <c r="L5529" s="444">
        <f t="shared" ca="1" si="189"/>
        <v>-1156506341447513.8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-1156506341447513.8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-4818776422697.9736</v>
      </c>
      <c r="L5530" s="444">
        <f t="shared" ca="1" si="189"/>
        <v>-1161325117870211.8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-1161325117870211.8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-4838854657792.5488</v>
      </c>
      <c r="L5531" s="444">
        <f t="shared" ca="1" si="189"/>
        <v>-1166163972528004.3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-1166163972528004.3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-4859016552200.0176</v>
      </c>
      <c r="L5532" s="444">
        <f t="shared" ca="1" si="189"/>
        <v>-1171022989080204.3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-1171022989080204.3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-4879262454500.8506</v>
      </c>
      <c r="L5533" s="444">
        <f t="shared" ca="1" si="189"/>
        <v>-1175902251534705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-1175902251534705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-4899592714727.9375</v>
      </c>
      <c r="L5534" s="444">
        <f t="shared" ca="1" si="189"/>
        <v>-1180801844249433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-1180801844249433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-4920007684372.6377</v>
      </c>
      <c r="L5535" s="444">
        <f t="shared" ca="1" si="189"/>
        <v>-1185721851933805.8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-1185721851933805.8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-4940507716390.8574</v>
      </c>
      <c r="L5536" s="444">
        <f t="shared" ca="1" si="189"/>
        <v>-1190662359650196.5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-1190662359650196.5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-4961093165209.1523</v>
      </c>
      <c r="L5537" s="444">
        <f t="shared" ca="1" si="189"/>
        <v>-1195623452815405.8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-1195623452815405.8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-4981764386730.8574</v>
      </c>
      <c r="L5538" s="444">
        <f t="shared" ca="1" si="189"/>
        <v>-1200605217202136.5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-1200605217202136.5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-5002521738342.2354</v>
      </c>
      <c r="L5539" s="444">
        <f t="shared" ca="1" si="189"/>
        <v>-1205607738940478.8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-1205607738940478.8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-5023365578918.6611</v>
      </c>
      <c r="L5540" s="444">
        <f t="shared" ca="1" si="189"/>
        <v>-1210631104519397.5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-1210631104519397.5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-5044296268830.8232</v>
      </c>
      <c r="L5541" s="444">
        <f t="shared" ca="1" si="189"/>
        <v>-1215675400788228.3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-1215675400788228.3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-5065314169950.9512</v>
      </c>
      <c r="L5542" s="444">
        <f t="shared" ca="1" si="189"/>
        <v>-1220740714958179.3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-1220740714958179.3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-5086419645659.0801</v>
      </c>
      <c r="L5543" s="444">
        <f t="shared" ca="1" si="189"/>
        <v>-1225827134603838.3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-1225827134603838.3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-5107613060849.3262</v>
      </c>
      <c r="L5544" s="444">
        <f t="shared" ca="1" si="189"/>
        <v>-1230934747664687.5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-1230934747664687.5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-5128894781936.1982</v>
      </c>
      <c r="L5545" s="444">
        <f t="shared" ca="1" si="189"/>
        <v>-1236063642446623.8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-1236063642446623.8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-5150265176860.9326</v>
      </c>
      <c r="L5546" s="444">
        <f t="shared" ca="1" si="189"/>
        <v>-1241213907623484.8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-1241213907623484.8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-5171724615097.8535</v>
      </c>
      <c r="L5547" s="444">
        <f t="shared" ca="1" si="189"/>
        <v>-1246385632238582.5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-1246385632238582.5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-5193273467660.7607</v>
      </c>
      <c r="L5548" s="444">
        <f t="shared" ca="1" si="189"/>
        <v>-1251578905706243.3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-1251578905706243.3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-5214912107109.3467</v>
      </c>
      <c r="L5549" s="444">
        <f t="shared" ca="1" si="189"/>
        <v>-1256793817813352.5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-1256793817813352.5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-5236640907555.6357</v>
      </c>
      <c r="L5550" s="444">
        <f t="shared" ca="1" si="189"/>
        <v>-1262030458720908.3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-1262030458720908.3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-5258460244670.4512</v>
      </c>
      <c r="L5551" s="444">
        <f t="shared" ca="1" si="189"/>
        <v>-1267288918965578.8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-1267288918965578.8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-5280370495689.9111</v>
      </c>
      <c r="L5552" s="444">
        <f t="shared" ca="1" si="189"/>
        <v>-1272569289461268.8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-1272569289461268.8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-5302372039421.9531</v>
      </c>
      <c r="L5553" s="444">
        <f t="shared" ca="1" si="189"/>
        <v>-1277871661500690.8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-1277871661500690.8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-5324465256252.8779</v>
      </c>
      <c r="L5554" s="444">
        <f t="shared" ca="1" si="189"/>
        <v>-1283196126756943.8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-1283196126756943.8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-5346650528153.9326</v>
      </c>
      <c r="L5555" s="444">
        <f t="shared" ca="1" si="189"/>
        <v>-1288542777285097.8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-1288542777285097.8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-5368928238687.9072</v>
      </c>
      <c r="L5556" s="444">
        <f t="shared" ca="1" si="189"/>
        <v>-1293911705523785.8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-1293911705523785.8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-5391298773015.7734</v>
      </c>
      <c r="L5557" s="444">
        <f t="shared" ca="1" si="189"/>
        <v>-1299303004296801.5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-1299303004296801.5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-5413762517903.3398</v>
      </c>
      <c r="L5558" s="444">
        <f t="shared" ca="1" si="189"/>
        <v>-1304716766814704.8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-1304716766814704.8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-5436319861727.9365</v>
      </c>
      <c r="L5559" s="444">
        <f t="shared" ca="1" si="189"/>
        <v>-1310153086676432.8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-1310153086676432.8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-5458971194485.1367</v>
      </c>
      <c r="L5560" s="444">
        <f t="shared" ca="1" si="189"/>
        <v>-1315612057870918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-1315612057870918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-5481716907795.4912</v>
      </c>
      <c r="L5561" s="444">
        <f t="shared" ca="1" si="189"/>
        <v>-1321093774778713.5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-1321093774778713.5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-5504557394911.3066</v>
      </c>
      <c r="L5562" s="444">
        <f t="shared" ca="1" si="189"/>
        <v>-1326598332173624.8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-1326598332173624.8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-5527493050723.4365</v>
      </c>
      <c r="L5563" s="444">
        <f t="shared" ca="1" si="189"/>
        <v>-1332125825224348.3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-1332125825224348.3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-5550524271768.1172</v>
      </c>
      <c r="L5564" s="444">
        <f t="shared" ca="1" si="189"/>
        <v>-1337676349496116.3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-1337676349496116.3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-5573651456233.8174</v>
      </c>
      <c r="L5565" s="444">
        <f t="shared" ca="1" si="189"/>
        <v>-1343250000952350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-1343250000952350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-5596875003968.125</v>
      </c>
      <c r="L5566" s="444">
        <f t="shared" ca="1" si="189"/>
        <v>-1348846875956318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-1348846875956318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-5620195316484.6582</v>
      </c>
      <c r="L5567" s="444">
        <f t="shared" ca="1" si="189"/>
        <v>-1354467071272802.8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-1354467071272802.8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-5643612796970.0117</v>
      </c>
      <c r="L5568" s="444">
        <f t="shared" ca="1" si="189"/>
        <v>-1360110684069772.8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-1360110684069772.8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-5667127850290.7197</v>
      </c>
      <c r="L5569" s="444">
        <f t="shared" ca="1" si="189"/>
        <v>-1365777811920063.5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-1365777811920063.5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-5690740883000.2646</v>
      </c>
      <c r="L5570" s="444">
        <f t="shared" ca="1" si="189"/>
        <v>-1371468552803063.8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-1371468552803063.8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-5714452303346.0986</v>
      </c>
      <c r="L5571" s="444">
        <f t="shared" ca="1" si="189"/>
        <v>-1377183005106409.8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-1377183005106409.8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-5738262521276.707</v>
      </c>
      <c r="L5572" s="444">
        <f t="shared" ca="1" si="189"/>
        <v>-1382921267627686.5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-1382921267627686.5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-5762171948448.6934</v>
      </c>
      <c r="L5573" s="444">
        <f t="shared" ca="1" si="189"/>
        <v>-1388683439576135.3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-1388683439576135.3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-5786180998233.8965</v>
      </c>
      <c r="L5574" s="444">
        <f t="shared" ca="1" si="189"/>
        <v>-1394469620574369.3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-1394469620574369.3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-5810290085726.5381</v>
      </c>
      <c r="L5575" s="444">
        <f t="shared" ca="1" si="189"/>
        <v>-1400279910660095.8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-1400279910660095.8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-5834499627750.3984</v>
      </c>
      <c r="L5576" s="444">
        <f t="shared" ca="1" si="189"/>
        <v>-1406114410287846.3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-1406114410287846.3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-5858810042866.0264</v>
      </c>
      <c r="L5577" s="444">
        <f t="shared" ca="1" si="189"/>
        <v>-1411973220330712.3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-1411973220330712.3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-5883221751377.9678</v>
      </c>
      <c r="L5578" s="444">
        <f t="shared" ca="1" si="189"/>
        <v>-1417856442082090.3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-1417856442082090.3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-5907735175342.043</v>
      </c>
      <c r="L5579" s="444">
        <f t="shared" ca="1" si="189"/>
        <v>-1423764177257432.3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-1423764177257432.3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-5932350738572.6348</v>
      </c>
      <c r="L5580" s="444">
        <f t="shared" ca="1" si="189"/>
        <v>-1429696527996005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-1429696527996005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-5957068866650.0205</v>
      </c>
      <c r="L5581" s="444">
        <f t="shared" ca="1" si="189"/>
        <v>-1435653596862655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-1435653596862655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-5981889986927.7295</v>
      </c>
      <c r="L5582" s="444">
        <f t="shared" ca="1" si="189"/>
        <v>-1441635486849582.8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-1441635486849582.8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-6006814528539.9277</v>
      </c>
      <c r="L5583" s="444">
        <f t="shared" ca="1" si="189"/>
        <v>-1447642301378122.8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-1447642301378122.8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-6031842922408.8447</v>
      </c>
      <c r="L5584" s="444">
        <f t="shared" ca="1" si="189"/>
        <v>-1453674144300531.5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-1453674144300531.5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-6056975601252.2148</v>
      </c>
      <c r="L5585" s="444">
        <f t="shared" ca="1" si="189"/>
        <v>-1459731119901783.8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-1459731119901783.8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-6082212999590.7656</v>
      </c>
      <c r="L5586" s="444">
        <f t="shared" ca="1" si="189"/>
        <v>-1465813332901374.5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-1465813332901374.5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-6107555553755.7266</v>
      </c>
      <c r="L5587" s="444">
        <f t="shared" ca="1" si="189"/>
        <v>-1471920888455130.3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-1471920888455130.3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-6133003701896.376</v>
      </c>
      <c r="L5588" s="444">
        <f t="shared" ca="1" si="189"/>
        <v>-1478053892157026.8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-1478053892157026.8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-6158557883987.6113</v>
      </c>
      <c r="L5589" s="444">
        <f t="shared" ca="1" si="189"/>
        <v>-1484212450041014.3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-1484212450041014.3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-6184218541837.5596</v>
      </c>
      <c r="L5590" s="444">
        <f t="shared" ca="1" si="189"/>
        <v>-1490396668582851.8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-1490396668582851.8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-6209986119095.2158</v>
      </c>
      <c r="L5591" s="444">
        <f t="shared" ca="1" si="189"/>
        <v>-1496606654701947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-1496606654701947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-6235861061258.1123</v>
      </c>
      <c r="L5592" s="444">
        <f t="shared" ca="1" si="189"/>
        <v>-1502842515763205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-1502842515763205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-6261843815680.0205</v>
      </c>
      <c r="L5593" s="444">
        <f t="shared" ca="1" si="189"/>
        <v>-1509104359578885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-1509104359578885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-6287934831578.6875</v>
      </c>
      <c r="L5594" s="444">
        <f t="shared" ca="1" si="189"/>
        <v>-1515392294410463.8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-1515392294410463.8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-6314134560043.5986</v>
      </c>
      <c r="L5595" s="444">
        <f t="shared" ca="1" si="189"/>
        <v>-1521706428970507.3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-1521706428970507.3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-6340443454043.7803</v>
      </c>
      <c r="L5596" s="444">
        <f t="shared" ca="1" si="189"/>
        <v>-1528046872424551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-1528046872424551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-6366861968435.6289</v>
      </c>
      <c r="L5597" s="444">
        <f t="shared" ca="1" si="189"/>
        <v>-1534413734392986.8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-1534413734392986.8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-6393390559970.7783</v>
      </c>
      <c r="L5598" s="444">
        <f t="shared" ca="1" si="189"/>
        <v>-1540807124952957.5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-1540807124952957.5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-6420029687303.9893</v>
      </c>
      <c r="L5599" s="444">
        <f t="shared" ca="1" si="189"/>
        <v>-1547227154640261.5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-1547227154640261.5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-6446779811001.0898</v>
      </c>
      <c r="L5600" s="444">
        <f t="shared" ca="1" si="189"/>
        <v>-1553673934451262.5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-1553673934451262.5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-6473641393546.9268</v>
      </c>
      <c r="L5601" s="444">
        <f t="shared" ca="1" si="189"/>
        <v>-1560147575844809.5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-1560147575844809.5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-6500614899353.373</v>
      </c>
      <c r="L5602" s="444">
        <f t="shared" ca="1" si="189"/>
        <v>-1566648190744162.8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-1566648190744162.8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-6527700794767.3447</v>
      </c>
      <c r="L5603" s="444">
        <f t="shared" ca="1" si="189"/>
        <v>-1573175891538930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-1573175891538930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-6554899548078.875</v>
      </c>
      <c r="L5604" s="444">
        <f t="shared" ca="1" si="189"/>
        <v>-1579730791087009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-1579730791087009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-6582211629529.2041</v>
      </c>
      <c r="L5605" s="444">
        <f t="shared" ca="1" si="189"/>
        <v>-1586313002716538.3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-1586313002716538.3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-6609637511318.9092</v>
      </c>
      <c r="L5606" s="444">
        <f t="shared" ca="1" si="189"/>
        <v>-1592922640227857.3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-1592922640227857.3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-6637177667616.0723</v>
      </c>
      <c r="L5607" s="444">
        <f t="shared" ca="1" si="189"/>
        <v>-1599559817895473.3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-1599559817895473.3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-6664832574564.4717</v>
      </c>
      <c r="L5608" s="444">
        <f t="shared" ca="1" si="189"/>
        <v>-1606224650470037.8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-1606224650470037.8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-6692602710291.8242</v>
      </c>
      <c r="L5609" s="444">
        <f t="shared" ca="1" si="189"/>
        <v>-1612917253180329.5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-1612917253180329.5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-6720488554918.0391</v>
      </c>
      <c r="L5610" s="444">
        <f t="shared" ca="1" si="189"/>
        <v>-1619637741735247.5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-1619637741735247.5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-6748490590563.5313</v>
      </c>
      <c r="L5611" s="444">
        <f t="shared" ca="1" si="189"/>
        <v>-1626386232325811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-1626386232325811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-6776609301357.5459</v>
      </c>
      <c r="L5612" s="444">
        <f t="shared" ca="1" si="189"/>
        <v>-1633162841627168.5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-1633162841627168.5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-6804845173446.5352</v>
      </c>
      <c r="L5613" s="444">
        <f t="shared" ca="1" si="189"/>
        <v>-1639967686800615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-1639967686800615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-6833198695002.5625</v>
      </c>
      <c r="L5614" s="444">
        <f t="shared" ca="1" si="189"/>
        <v>-1646800885495617.5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-1646800885495617.5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-6861670356231.7393</v>
      </c>
      <c r="L5615" s="444">
        <f t="shared" ca="1" si="189"/>
        <v>-1653662555851849.3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-1653662555851849.3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-6890260649382.7051</v>
      </c>
      <c r="L5616" s="444">
        <f t="shared" ca="1" si="189"/>
        <v>-1660552816501232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-1660552816501232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-6918970068755.1328</v>
      </c>
      <c r="L5617" s="444">
        <f t="shared" ca="1" si="189"/>
        <v>-1667471786569987.3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-1667471786569987.3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-6947799110708.2803</v>
      </c>
      <c r="L5618" s="444">
        <f t="shared" ref="L5618:L5872" ca="1" si="194">I5618-J5618+K5618</f>
        <v>-1674419585680695.5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-1674419585680695.5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-6976748273669.5645</v>
      </c>
      <c r="L5619" s="444">
        <f t="shared" ca="1" si="194"/>
        <v>-1681396333954365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-1681396333954365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-7005818058143.1875</v>
      </c>
      <c r="L5620" s="444">
        <f t="shared" ca="1" si="194"/>
        <v>-1688402152012508.3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-1688402152012508.3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-7035008966718.7842</v>
      </c>
      <c r="L5621" s="444">
        <f t="shared" ca="1" si="194"/>
        <v>-1695437160979227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-1695437160979227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-7064321504080.1123</v>
      </c>
      <c r="L5622" s="444">
        <f t="shared" ca="1" si="194"/>
        <v>-1702501482483307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-1702501482483307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-7093756177013.7793</v>
      </c>
      <c r="L5623" s="444">
        <f t="shared" ca="1" si="194"/>
        <v>-1709595238660320.8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-1709595238660320.8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-7123313494418.0029</v>
      </c>
      <c r="L5624" s="444">
        <f t="shared" ca="1" si="194"/>
        <v>-1716718552154738.8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-1716718552154738.8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-7152993967311.4111</v>
      </c>
      <c r="L5625" s="444">
        <f t="shared" ca="1" si="194"/>
        <v>-1723871546122050.3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-1723871546122050.3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-7182798108841.876</v>
      </c>
      <c r="L5626" s="444">
        <f t="shared" ca="1" si="194"/>
        <v>-1731054344230892.3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-1731054344230892.3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-7212726434295.3838</v>
      </c>
      <c r="L5627" s="444">
        <f t="shared" ca="1" si="194"/>
        <v>-1738267070665187.8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-1738267070665187.8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-7242779461104.9492</v>
      </c>
      <c r="L5628" s="444">
        <f t="shared" ca="1" si="194"/>
        <v>-1745509850126292.8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-1745509850126292.8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-7272957708859.5527</v>
      </c>
      <c r="L5629" s="444">
        <f t="shared" ca="1" si="194"/>
        <v>-1752782807835152.3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-1752782807835152.3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-7303261699313.1338</v>
      </c>
      <c r="L5630" s="444">
        <f t="shared" ca="1" si="194"/>
        <v>-1760086069534465.5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-1760086069534465.5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-7333691956393.6055</v>
      </c>
      <c r="L5631" s="444">
        <f t="shared" ca="1" si="194"/>
        <v>-1767419761490859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-1767419761490859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-7364249006211.9121</v>
      </c>
      <c r="L5632" s="444">
        <f t="shared" ca="1" si="194"/>
        <v>-1774784010497071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-1774784010497071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-7394933377071.1289</v>
      </c>
      <c r="L5633" s="444">
        <f t="shared" ca="1" si="194"/>
        <v>-1782178943874142.3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-1782178943874142.3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-7425745599475.5918</v>
      </c>
      <c r="L5634" s="444">
        <f t="shared" ca="1" si="194"/>
        <v>-1789604689473617.8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-1789604689473617.8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-7456686206140.0742</v>
      </c>
      <c r="L5635" s="444">
        <f t="shared" ca="1" si="194"/>
        <v>-1797061375679757.8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-1797061375679757.8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-7487755731998.9893</v>
      </c>
      <c r="L5636" s="444">
        <f t="shared" ca="1" si="194"/>
        <v>-1804549131411756.8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-1804549131411756.8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-7518954714215.6533</v>
      </c>
      <c r="L5637" s="444">
        <f t="shared" ca="1" si="194"/>
        <v>-1812068086125972.5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-1812068086125972.5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-7550283692191.5518</v>
      </c>
      <c r="L5638" s="444">
        <f t="shared" ca="1" si="194"/>
        <v>-1819618369818164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-1819618369818164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-7581743207575.6846</v>
      </c>
      <c r="L5639" s="444">
        <f t="shared" ca="1" si="194"/>
        <v>-1827200113025739.8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-1827200113025739.8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-7613333804273.915</v>
      </c>
      <c r="L5640" s="444">
        <f t="shared" ca="1" si="194"/>
        <v>-1834813446830013.8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-1834813446830013.8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-7645056028458.3906</v>
      </c>
      <c r="L5641" s="444">
        <f t="shared" ca="1" si="194"/>
        <v>-1842458502858472.3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-1842458502858472.3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-7676910428576.9678</v>
      </c>
      <c r="L5642" s="444">
        <f t="shared" ca="1" si="194"/>
        <v>-1850135413287049.3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-1850135413287049.3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-7708897555362.7051</v>
      </c>
      <c r="L5643" s="444">
        <f t="shared" ca="1" si="194"/>
        <v>-1857844310842412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-1857844310842412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-7741017961843.3818</v>
      </c>
      <c r="L5644" s="444">
        <f t="shared" ca="1" si="194"/>
        <v>-1865585328804255.5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-1865585328804255.5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-7773272203351.0645</v>
      </c>
      <c r="L5645" s="444">
        <f t="shared" ca="1" si="194"/>
        <v>-1873358601007606.5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-1873358601007606.5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-7805660837531.6934</v>
      </c>
      <c r="L5646" s="444">
        <f t="shared" ca="1" si="194"/>
        <v>-1881164261845138.3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-1881164261845138.3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-7838184424354.7412</v>
      </c>
      <c r="L5647" s="444">
        <f t="shared" ca="1" si="194"/>
        <v>-1889002446269493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-1889002446269493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-7870843526122.8867</v>
      </c>
      <c r="L5648" s="444">
        <f t="shared" ca="1" si="194"/>
        <v>-1896873289795616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-1896873289795616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-7903638707481.7334</v>
      </c>
      <c r="L5649" s="444">
        <f t="shared" ca="1" si="194"/>
        <v>-1904776928503097.8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-1904776928503097.8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-7936570535429.5742</v>
      </c>
      <c r="L5650" s="444">
        <f t="shared" ca="1" si="194"/>
        <v>-1912713499038527.3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-1912713499038527.3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-7969639579327.1963</v>
      </c>
      <c r="L5651" s="444">
        <f t="shared" ca="1" si="194"/>
        <v>-1920683138617854.5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-1920683138617854.5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-8002846410907.7266</v>
      </c>
      <c r="L5652" s="444">
        <f t="shared" ca="1" si="194"/>
        <v>-1928685985028762.3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-1928685985028762.3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-8036191604286.5107</v>
      </c>
      <c r="L5653" s="444">
        <f t="shared" ca="1" si="194"/>
        <v>-1936722176633048.8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-1936722176633048.8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-8069675735971.0361</v>
      </c>
      <c r="L5654" s="444">
        <f t="shared" ca="1" si="194"/>
        <v>-1944791852369019.8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-1944791852369019.8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-8103299384870.9141</v>
      </c>
      <c r="L5655" s="444">
        <f t="shared" ca="1" si="194"/>
        <v>-1952895151753890.8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-1952895151753890.8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-8137063132307.8789</v>
      </c>
      <c r="L5656" s="444">
        <f t="shared" ca="1" si="194"/>
        <v>-1961032214886198.8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-1961032214886198.8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-8170967562025.8291</v>
      </c>
      <c r="L5657" s="444">
        <f t="shared" ca="1" si="194"/>
        <v>-1969203182448224.5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-1969203182448224.5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-8205013260200.9355</v>
      </c>
      <c r="L5658" s="444">
        <f t="shared" ca="1" si="194"/>
        <v>-1977408195708425.5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-1977408195708425.5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-8239200815451.7715</v>
      </c>
      <c r="L5659" s="444">
        <f t="shared" ca="1" si="194"/>
        <v>-1985647396523877.3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-1985647396523877.3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-8273530818849.4883</v>
      </c>
      <c r="L5660" s="444">
        <f t="shared" ca="1" si="194"/>
        <v>-1993920927342726.8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-1993920927342726.8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-8308003863928.0283</v>
      </c>
      <c r="L5661" s="444">
        <f t="shared" ca="1" si="194"/>
        <v>-2002228931206654.8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-2002228931206654.8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-8342620546694.3945</v>
      </c>
      <c r="L5662" s="444">
        <f t="shared" ca="1" si="194"/>
        <v>-2010571551753349.3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-2010571551753349.3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-8377381465638.9551</v>
      </c>
      <c r="L5663" s="444">
        <f t="shared" ca="1" si="194"/>
        <v>-2018948933218988.3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-2018948933218988.3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-8412287221745.7842</v>
      </c>
      <c r="L5664" s="444">
        <f t="shared" ca="1" si="194"/>
        <v>-2027361220440734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-2027361220440734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-8447338418503.0586</v>
      </c>
      <c r="L5665" s="444">
        <f t="shared" ca="1" si="194"/>
        <v>-2035808558859237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-2035808558859237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-8482535661913.4873</v>
      </c>
      <c r="L5666" s="444">
        <f t="shared" ca="1" si="194"/>
        <v>-2044291094521150.5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-2044291094521150.5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-8517879560504.7939</v>
      </c>
      <c r="L5667" s="444">
        <f t="shared" ca="1" si="194"/>
        <v>-2052808974081655.3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-2052808974081655.3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-8553370725340.2305</v>
      </c>
      <c r="L5668" s="444">
        <f t="shared" ca="1" si="194"/>
        <v>-2061362344806995.5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-2061362344806995.5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-8589009770029.1475</v>
      </c>
      <c r="L5669" s="444">
        <f t="shared" ca="1" si="194"/>
        <v>-2069951354577024.8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-2069951354577024.8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-8624797310737.6016</v>
      </c>
      <c r="L5670" s="444">
        <f t="shared" ca="1" si="194"/>
        <v>-2078576151887762.3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-2078576151887762.3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-8660733966199.0088</v>
      </c>
      <c r="L5671" s="444">
        <f t="shared" ca="1" si="194"/>
        <v>-2087236885853961.3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-2087236885853961.3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-8696820357724.8389</v>
      </c>
      <c r="L5672" s="444">
        <f t="shared" ca="1" si="194"/>
        <v>-2095933706211686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-2095933706211686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-8733057109215.3584</v>
      </c>
      <c r="L5673" s="444">
        <f t="shared" ca="1" si="194"/>
        <v>-2104666763320901.3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-2104666763320901.3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-8769444847170.4209</v>
      </c>
      <c r="L5674" s="444">
        <f t="shared" ca="1" si="194"/>
        <v>-2113436208168071.8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-2113436208168071.8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-8805984200700.2988</v>
      </c>
      <c r="L5675" s="444">
        <f t="shared" ca="1" si="194"/>
        <v>-2122242192368772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-2122242192368772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-8842675801536.5508</v>
      </c>
      <c r="L5676" s="444">
        <f t="shared" ca="1" si="194"/>
        <v>-2131084868170308.5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-2131084868170308.5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-8879520284042.9512</v>
      </c>
      <c r="L5677" s="444">
        <f t="shared" ca="1" si="194"/>
        <v>-2139964388454351.5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-2139964388454351.5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-8916518285226.4648</v>
      </c>
      <c r="L5678" s="444">
        <f t="shared" ca="1" si="194"/>
        <v>-2148880906739578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-2148880906739578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-8953670444748.2422</v>
      </c>
      <c r="L5679" s="444">
        <f t="shared" ca="1" si="194"/>
        <v>-2157834577184326.3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-2157834577184326.3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-8990977404934.6914</v>
      </c>
      <c r="L5680" s="444">
        <f t="shared" ca="1" si="194"/>
        <v>-2166825554589261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-2166825554589261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-9028439810788.5859</v>
      </c>
      <c r="L5681" s="444">
        <f t="shared" ca="1" si="194"/>
        <v>-2175853994400049.5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-2175853994400049.5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-9066058310000.207</v>
      </c>
      <c r="L5682" s="444">
        <f t="shared" ca="1" si="194"/>
        <v>-2184920052710049.8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-2184920052710049.8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-9103833552958.541</v>
      </c>
      <c r="L5683" s="444">
        <f t="shared" ca="1" si="194"/>
        <v>-2194023886263008.3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-2194023886263008.3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-9141766192762.5352</v>
      </c>
      <c r="L5684" s="444">
        <f t="shared" ca="1" si="194"/>
        <v>-2203165652455770.8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-2203165652455770.8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-9179856885232.3789</v>
      </c>
      <c r="L5685" s="444">
        <f t="shared" ca="1" si="194"/>
        <v>-2212345509341003.3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-2212345509341003.3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-9218106288920.8477</v>
      </c>
      <c r="L5686" s="444">
        <f t="shared" ca="1" si="194"/>
        <v>-2221563615629924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-2221563615629924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-9256515065124.6836</v>
      </c>
      <c r="L5687" s="444">
        <f t="shared" ca="1" si="194"/>
        <v>-2230820130695048.8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-2230820130695048.8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-9295083877896.0352</v>
      </c>
      <c r="L5688" s="444">
        <f t="shared" ca="1" si="194"/>
        <v>-2240115214572944.8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-2240115214572944.8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-9333813394053.9355</v>
      </c>
      <c r="L5689" s="444">
        <f t="shared" ca="1" si="194"/>
        <v>-2249449027966998.8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-2249449027966998.8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-9372704283195.8281</v>
      </c>
      <c r="L5690" s="444">
        <f t="shared" ca="1" si="194"/>
        <v>-2258821732250194.5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-2258821732250194.5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-9411757217709.1445</v>
      </c>
      <c r="L5691" s="444">
        <f t="shared" ca="1" si="194"/>
        <v>-2268233489467903.5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-2268233489467903.5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-9450972872782.9316</v>
      </c>
      <c r="L5692" s="444">
        <f t="shared" ca="1" si="194"/>
        <v>-2277684462340686.5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-2277684462340686.5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-9490351926419.5273</v>
      </c>
      <c r="L5693" s="444">
        <f t="shared" ca="1" si="194"/>
        <v>-2287174814267106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-2287174814267106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-9529895059446.2754</v>
      </c>
      <c r="L5694" s="444">
        <f t="shared" ca="1" si="194"/>
        <v>-2296704709326552.5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-2296704709326552.5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-9569602955527.3027</v>
      </c>
      <c r="L5695" s="444">
        <f t="shared" ca="1" si="194"/>
        <v>-2306274312282080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-2306274312282080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-9609476301175.334</v>
      </c>
      <c r="L5696" s="444">
        <f t="shared" ca="1" si="194"/>
        <v>-2315883788583255.5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-2315883788583255.5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-9649515785763.5645</v>
      </c>
      <c r="L5697" s="444">
        <f t="shared" ca="1" si="194"/>
        <v>-2325533304369019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-2325533304369019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-9689722101537.5781</v>
      </c>
      <c r="L5698" s="444">
        <f t="shared" ca="1" si="194"/>
        <v>-2335223026470556.5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-2335223026470556.5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-9730095943627.3184</v>
      </c>
      <c r="L5699" s="444">
        <f t="shared" ca="1" si="194"/>
        <v>-2344953122414184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-2344953122414184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-9770638010059.0996</v>
      </c>
      <c r="L5700" s="444">
        <f t="shared" ca="1" si="194"/>
        <v>-2354723760424243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-2354723760424243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-9811349001767.6797</v>
      </c>
      <c r="L5701" s="444">
        <f t="shared" ca="1" si="194"/>
        <v>-2364535109426010.5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-2364535109426010.5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-9852229622608.377</v>
      </c>
      <c r="L5702" s="444">
        <f t="shared" ca="1" si="194"/>
        <v>-2374387339048619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-2374387339048619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-9893280579369.2461</v>
      </c>
      <c r="L5703" s="444">
        <f t="shared" ca="1" si="194"/>
        <v>-2384280619627988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-2384280619627988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-9934502581783.2832</v>
      </c>
      <c r="L5704" s="444">
        <f t="shared" ca="1" si="194"/>
        <v>-2394215122209771.5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-2394215122209771.5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-9975896342540.7148</v>
      </c>
      <c r="L5705" s="444">
        <f t="shared" ca="1" si="194"/>
        <v>-2404191018552312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-2404191018552312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-10017462577301.301</v>
      </c>
      <c r="L5706" s="444">
        <f t="shared" ca="1" si="194"/>
        <v>-2414208481129613.5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-2414208481129613.5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-10059202004706.723</v>
      </c>
      <c r="L5707" s="444">
        <f t="shared" ca="1" si="194"/>
        <v>-2424267683134320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-2424267683134320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-10101115346393</v>
      </c>
      <c r="L5708" s="444">
        <f t="shared" ca="1" si="194"/>
        <v>-2434368798480713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-2434368798480713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-10143203327002.971</v>
      </c>
      <c r="L5709" s="444">
        <f t="shared" ca="1" si="194"/>
        <v>-2444512001807716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-2444512001807716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-10185466674198.816</v>
      </c>
      <c r="L5710" s="444">
        <f t="shared" ca="1" si="194"/>
        <v>-2454697468481915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-2454697468481915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-10227906118674.646</v>
      </c>
      <c r="L5711" s="444">
        <f t="shared" ca="1" si="194"/>
        <v>-2464925374600589.5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-2464925374600589.5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-10270522394169.123</v>
      </c>
      <c r="L5712" s="444">
        <f t="shared" ca="1" si="194"/>
        <v>-2475195896994758.5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-2475195896994758.5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-10313316237478.16</v>
      </c>
      <c r="L5713" s="444">
        <f t="shared" ca="1" si="194"/>
        <v>-2485509213232236.5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-2485509213232236.5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-10356288388467.652</v>
      </c>
      <c r="L5714" s="444">
        <f t="shared" ca="1" si="194"/>
        <v>-2495865501620704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-2495865501620704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-10399439590086.266</v>
      </c>
      <c r="L5715" s="444">
        <f t="shared" ca="1" si="194"/>
        <v>-2506264941210790.5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-2506264941210790.5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-10442770588378.293</v>
      </c>
      <c r="L5716" s="444">
        <f t="shared" ca="1" si="194"/>
        <v>-2516707711799169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-2516707711799169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-10486282132496.537</v>
      </c>
      <c r="L5717" s="444">
        <f t="shared" ca="1" si="194"/>
        <v>-2527193993931665.5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-2527193993931665.5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-10529974974715.273</v>
      </c>
      <c r="L5718" s="444">
        <f t="shared" ca="1" si="194"/>
        <v>-2537723968906381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-2537723968906381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-10573849870443.254</v>
      </c>
      <c r="L5719" s="444">
        <f t="shared" ca="1" si="194"/>
        <v>-2548297818776824.5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-2548297818776824.5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-10617907578236.77</v>
      </c>
      <c r="L5720" s="444">
        <f t="shared" ca="1" si="194"/>
        <v>-2558915726355061.5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-2558915726355061.5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-10662148859812.756</v>
      </c>
      <c r="L5721" s="444">
        <f t="shared" ca="1" si="194"/>
        <v>-2569577875214874.5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-2569577875214874.5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-10706574480061.977</v>
      </c>
      <c r="L5722" s="444">
        <f t="shared" ca="1" si="194"/>
        <v>-2580284449694936.5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-2580284449694936.5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-10751185207062.234</v>
      </c>
      <c r="L5723" s="444">
        <f t="shared" ca="1" si="194"/>
        <v>-2591035634901998.5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-2591035634901998.5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-10795981812091.66</v>
      </c>
      <c r="L5724" s="444">
        <f t="shared" ca="1" si="194"/>
        <v>-2601831616714090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-2601831616714090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-10840965069642.041</v>
      </c>
      <c r="L5725" s="444">
        <f t="shared" ca="1" si="194"/>
        <v>-2612672581783732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-2612672581783732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-10886135757432.217</v>
      </c>
      <c r="L5726" s="444">
        <f t="shared" ca="1" si="194"/>
        <v>-2623558717541164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-2623558717541164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-10931494656421.516</v>
      </c>
      <c r="L5727" s="444">
        <f t="shared" ca="1" si="194"/>
        <v>-2634490212197585.5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-2634490212197585.5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-10977042550823.273</v>
      </c>
      <c r="L5728" s="444">
        <f t="shared" ca="1" si="194"/>
        <v>-2645467254748409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-2645467254748409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-11022780228118.371</v>
      </c>
      <c r="L5729" s="444">
        <f t="shared" ca="1" si="194"/>
        <v>-2656490034976527.5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-2656490034976527.5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-11068708479068.865</v>
      </c>
      <c r="L5730" s="444">
        <f t="shared" ca="1" si="194"/>
        <v>-2667558743455596.5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-2667558743455596.5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-11114828097731.652</v>
      </c>
      <c r="L5731" s="444">
        <f t="shared" ca="1" si="194"/>
        <v>-2678673571553328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-2678673571553328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-11161139881472.199</v>
      </c>
      <c r="L5732" s="444">
        <f t="shared" ca="1" si="194"/>
        <v>-2689834711434800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-2689834711434800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-11207644630978.334</v>
      </c>
      <c r="L5733" s="444">
        <f t="shared" ca="1" si="194"/>
        <v>-2701042356065778.5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-2701042356065778.5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-11254343150274.076</v>
      </c>
      <c r="L5734" s="444">
        <f t="shared" ca="1" si="194"/>
        <v>-2712296699216052.5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-2712296699216052.5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-11301236246733.553</v>
      </c>
      <c r="L5735" s="444">
        <f t="shared" ca="1" si="194"/>
        <v>-2723597935462786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-2723597935462786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-11348324731094.941</v>
      </c>
      <c r="L5736" s="444">
        <f t="shared" ca="1" si="194"/>
        <v>-2734946260193881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-2734946260193881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-11395609417474.504</v>
      </c>
      <c r="L5737" s="444">
        <f t="shared" ca="1" si="194"/>
        <v>-2746341869611355.5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-2746341869611355.5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-11443091123380.648</v>
      </c>
      <c r="L5738" s="444">
        <f t="shared" ca="1" si="194"/>
        <v>-2757784960734736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-2757784960734736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-11490770669728.066</v>
      </c>
      <c r="L5739" s="444">
        <f t="shared" ca="1" si="194"/>
        <v>-2769275731404464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-2769275731404464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-11538648880851.934</v>
      </c>
      <c r="L5740" s="444">
        <f t="shared" ca="1" si="194"/>
        <v>-2780814380285316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-2780814380285316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-11586726584522.15</v>
      </c>
      <c r="L5741" s="444">
        <f t="shared" ca="1" si="194"/>
        <v>-2792401106869838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-2792401106869838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-11635004611957.658</v>
      </c>
      <c r="L5742" s="444">
        <f t="shared" ca="1" si="194"/>
        <v>-2804036111481795.5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-2804036111481795.5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-11683483797840.814</v>
      </c>
      <c r="L5743" s="444">
        <f t="shared" ca="1" si="194"/>
        <v>-2815719595279636.5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-2815719595279636.5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-11732164980331.818</v>
      </c>
      <c r="L5744" s="444">
        <f t="shared" ca="1" si="194"/>
        <v>-2827451760259968.5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-2827451760259968.5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-11781049001083.201</v>
      </c>
      <c r="L5745" s="444">
        <f t="shared" ca="1" si="194"/>
        <v>-2839232809261051.5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-2839232809261051.5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-11830136705254.381</v>
      </c>
      <c r="L5746" s="444">
        <f t="shared" ca="1" si="194"/>
        <v>-2851062945966306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-2851062945966306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-11879428941526.275</v>
      </c>
      <c r="L5747" s="444">
        <f t="shared" ca="1" si="194"/>
        <v>-2862942374907832.5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-2862942374907832.5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-11928926562115.969</v>
      </c>
      <c r="L5748" s="444">
        <f t="shared" ca="1" si="194"/>
        <v>-2874871301469948.5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-2874871301469948.5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-11978630422791.451</v>
      </c>
      <c r="L5749" s="444">
        <f t="shared" ca="1" si="194"/>
        <v>-2886849931892740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-2886849931892740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-12028541382886.416</v>
      </c>
      <c r="L5750" s="444">
        <f t="shared" ca="1" si="194"/>
        <v>-2898878473275626.5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-2898878473275626.5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-12078660305315.109</v>
      </c>
      <c r="L5751" s="444">
        <f t="shared" ca="1" si="194"/>
        <v>-2910957133580941.5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-2910957133580941.5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-12128988056587.256</v>
      </c>
      <c r="L5752" s="444">
        <f t="shared" ca="1" si="194"/>
        <v>-2923086121637529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-2923086121637529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-12179525506823.037</v>
      </c>
      <c r="L5753" s="444">
        <f t="shared" ca="1" si="194"/>
        <v>-2935265647144352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-2935265647144352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-12230273529768.133</v>
      </c>
      <c r="L5754" s="444">
        <f t="shared" ca="1" si="194"/>
        <v>-2947495920674120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-2947495920674120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-12281233002808.834</v>
      </c>
      <c r="L5755" s="444">
        <f t="shared" ca="1" si="194"/>
        <v>-2959777153676929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-2959777153676929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-12332404806987.203</v>
      </c>
      <c r="L5756" s="444">
        <f t="shared" ca="1" si="194"/>
        <v>-2972109558483916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-2972109558483916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-12383789827016.316</v>
      </c>
      <c r="L5757" s="444">
        <f t="shared" ca="1" si="194"/>
        <v>-2984493348310932.5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-2984493348310932.5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-12435388951295.553</v>
      </c>
      <c r="L5758" s="444">
        <f t="shared" ca="1" si="194"/>
        <v>-2996928737262228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-2996928737262228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-12487203071925.949</v>
      </c>
      <c r="L5759" s="444">
        <f t="shared" ca="1" si="194"/>
        <v>-3009415940334154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-3009415940334154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-12539233084725.641</v>
      </c>
      <c r="L5760" s="444">
        <f t="shared" ca="1" si="194"/>
        <v>-3021955173418879.5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-3021955173418879.5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-12591479889245.332</v>
      </c>
      <c r="L5761" s="444">
        <f t="shared" ca="1" si="194"/>
        <v>-3034546653308125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-3034546653308125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-12643944388783.854</v>
      </c>
      <c r="L5762" s="444">
        <f t="shared" ca="1" si="194"/>
        <v>-3047190597696909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-3047190597696909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-12696627490403.787</v>
      </c>
      <c r="L5763" s="444">
        <f t="shared" ca="1" si="194"/>
        <v>-3059887225187313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-3059887225187313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-12749530104947.137</v>
      </c>
      <c r="L5764" s="444">
        <f t="shared" ca="1" si="194"/>
        <v>-3072636755292260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-3072636755292260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-12802653147051.084</v>
      </c>
      <c r="L5765" s="444">
        <f t="shared" ca="1" si="194"/>
        <v>-3085439408439311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-3085439408439311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-12855997535163.795</v>
      </c>
      <c r="L5766" s="444">
        <f t="shared" ca="1" si="194"/>
        <v>-3098295405974475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-3098295405974475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-12909564191560.313</v>
      </c>
      <c r="L5767" s="444">
        <f t="shared" ca="1" si="194"/>
        <v>-3111204970166035.5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-3111204970166035.5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-12963354042358.48</v>
      </c>
      <c r="L5768" s="444">
        <f t="shared" ca="1" si="194"/>
        <v>-3124168324208394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-3124168324208394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-13017368017534.975</v>
      </c>
      <c r="L5769" s="444">
        <f t="shared" ca="1" si="194"/>
        <v>-3137185692225929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-3137185692225929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-13071607050941.371</v>
      </c>
      <c r="L5770" s="444">
        <f t="shared" ca="1" si="194"/>
        <v>-3150257299276870.5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-3150257299276870.5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-13126072080320.293</v>
      </c>
      <c r="L5771" s="444">
        <f t="shared" ca="1" si="194"/>
        <v>-3163383371357191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-3163383371357191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-13180764047321.629</v>
      </c>
      <c r="L5772" s="444">
        <f t="shared" ca="1" si="194"/>
        <v>-3176564135404512.5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-3176564135404512.5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-13235683897518.803</v>
      </c>
      <c r="L5773" s="444">
        <f t="shared" ca="1" si="194"/>
        <v>-3189799819302031.5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-3189799819302031.5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-13290832580425.131</v>
      </c>
      <c r="L5774" s="444">
        <f t="shared" ca="1" si="194"/>
        <v>-3203090651882456.5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-3203090651882456.5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-13346211049510.234</v>
      </c>
      <c r="L5775" s="444">
        <f t="shared" ca="1" si="194"/>
        <v>-3216436862931966.5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-3216436862931966.5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-13401820262216.527</v>
      </c>
      <c r="L5776" s="444">
        <f t="shared" ca="1" si="194"/>
        <v>-3229838683194183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-3229838683194183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-13457661179975.762</v>
      </c>
      <c r="L5777" s="444">
        <f t="shared" ca="1" si="194"/>
        <v>-3243296344374159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-3243296344374159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-13513734768225.662</v>
      </c>
      <c r="L5778" s="444">
        <f t="shared" ca="1" si="194"/>
        <v>-3256810079142384.5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-3256810079142384.5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-13570041996426.602</v>
      </c>
      <c r="L5779" s="444">
        <f t="shared" ca="1" si="194"/>
        <v>-3270380121138811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-3270380121138811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-13626583838078.379</v>
      </c>
      <c r="L5780" s="444">
        <f t="shared" ca="1" si="194"/>
        <v>-3284006704976889.5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-3284006704976889.5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-13683361270737.039</v>
      </c>
      <c r="L5781" s="444">
        <f t="shared" ca="1" si="194"/>
        <v>-3297690066247626.5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-3297690066247626.5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-13740375276031.777</v>
      </c>
      <c r="L5782" s="444">
        <f t="shared" ca="1" si="194"/>
        <v>-3311430441523658.5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-3311430441523658.5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-13797626839681.91</v>
      </c>
      <c r="L5783" s="444">
        <f t="shared" ca="1" si="194"/>
        <v>-3325228068363340.5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-3325228068363340.5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-13855116951513.918</v>
      </c>
      <c r="L5784" s="444">
        <f t="shared" ca="1" si="194"/>
        <v>-3339083185314854.5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-3339083185314854.5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-13912846605478.561</v>
      </c>
      <c r="L5785" s="444">
        <f t="shared" ca="1" si="194"/>
        <v>-3352996031920333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-3352996031920333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-13970816799668.055</v>
      </c>
      <c r="L5786" s="444">
        <f t="shared" ca="1" si="194"/>
        <v>-3366966848720001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-3366966848720001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-14029028536333.338</v>
      </c>
      <c r="L5787" s="444">
        <f t="shared" ca="1" si="194"/>
        <v>-3380995877256334.5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-3380995877256334.5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-14087482821901.395</v>
      </c>
      <c r="L5788" s="444">
        <f t="shared" ca="1" si="194"/>
        <v>-3395083360078236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-3395083360078236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-14146180666992.65</v>
      </c>
      <c r="L5789" s="444">
        <f t="shared" ca="1" si="194"/>
        <v>-3409229540745228.5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-3409229540745228.5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-14205123086438.451</v>
      </c>
      <c r="L5790" s="444">
        <f t="shared" ca="1" si="194"/>
        <v>-3423434663831667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-3423434663831667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-14264311099298.611</v>
      </c>
      <c r="L5791" s="444">
        <f t="shared" ca="1" si="194"/>
        <v>-3437698974930965.5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-3437698974930965.5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-14323745728879.023</v>
      </c>
      <c r="L5792" s="444">
        <f t="shared" ca="1" si="194"/>
        <v>-3452022720659844.5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-3452022720659844.5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-14383428002749.352</v>
      </c>
      <c r="L5793" s="444">
        <f t="shared" ca="1" si="194"/>
        <v>-3466406148662594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-3466406148662594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-14443358952760.809</v>
      </c>
      <c r="L5794" s="444">
        <f t="shared" ca="1" si="194"/>
        <v>-3480849507615355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-3480849507615355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-14503539615063.979</v>
      </c>
      <c r="L5795" s="444">
        <f t="shared" ca="1" si="194"/>
        <v>-3495353047230419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-3495353047230419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-14563971030126.746</v>
      </c>
      <c r="L5796" s="444">
        <f t="shared" ca="1" si="194"/>
        <v>-3509917018260545.5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-3509917018260545.5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-14624654242752.271</v>
      </c>
      <c r="L5797" s="444">
        <f t="shared" ca="1" si="194"/>
        <v>-3524541672503298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-3524541672503298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-14685590302097.072</v>
      </c>
      <c r="L5798" s="444">
        <f t="shared" ca="1" si="194"/>
        <v>-3539227262805395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-3539227262805395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-14746780261689.146</v>
      </c>
      <c r="L5799" s="444">
        <f t="shared" ca="1" si="194"/>
        <v>-3553974043067084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-3553974043067084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-14808225179446.184</v>
      </c>
      <c r="L5800" s="444">
        <f t="shared" ca="1" si="194"/>
        <v>-3568782268246530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-3568782268246530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-14869926117693.873</v>
      </c>
      <c r="L5801" s="444">
        <f t="shared" ca="1" si="194"/>
        <v>-3583652194364224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-3583652194364224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-14931884143184.268</v>
      </c>
      <c r="L5802" s="444">
        <f t="shared" ca="1" si="194"/>
        <v>-3598584078507408.5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-3598584078507408.5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-14994100327114.201</v>
      </c>
      <c r="L5803" s="444">
        <f t="shared" ca="1" si="194"/>
        <v>-3613578178834522.5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-3613578178834522.5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-15056575745143.844</v>
      </c>
      <c r="L5804" s="444">
        <f t="shared" ca="1" si="194"/>
        <v>-3628634754579666.5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-3628634754579666.5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-15119311477415.275</v>
      </c>
      <c r="L5805" s="444">
        <f t="shared" ca="1" si="194"/>
        <v>-3643754066057082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-3643754066057082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-15182308608571.178</v>
      </c>
      <c r="L5806" s="444">
        <f t="shared" ca="1" si="194"/>
        <v>-3658936374665653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-3658936374665653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-15245568227773.553</v>
      </c>
      <c r="L5807" s="444">
        <f t="shared" ca="1" si="194"/>
        <v>-3674181942893426.5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-3674181942893426.5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-15309091428722.609</v>
      </c>
      <c r="L5808" s="444">
        <f t="shared" ca="1" si="194"/>
        <v>-3689491034322149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-3689491034322149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-15372879309675.621</v>
      </c>
      <c r="L5809" s="444">
        <f t="shared" ca="1" si="194"/>
        <v>-3704863913631824.5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-3704863913631824.5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-15436932973465.936</v>
      </c>
      <c r="L5810" s="444">
        <f t="shared" ca="1" si="194"/>
        <v>-3720300846605290.5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-3720300846605290.5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-15501253527522.043</v>
      </c>
      <c r="L5811" s="444">
        <f t="shared" ca="1" si="194"/>
        <v>-3735802100132812.5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-3735802100132812.5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-15565842083886.719</v>
      </c>
      <c r="L5812" s="444">
        <f t="shared" ca="1" si="194"/>
        <v>-3751367942216699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-3751367942216699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-15630699759236.246</v>
      </c>
      <c r="L5813" s="444">
        <f t="shared" ca="1" si="194"/>
        <v>-3766998641975935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-3766998641975935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-15695827674899.729</v>
      </c>
      <c r="L5814" s="444">
        <f t="shared" ca="1" si="194"/>
        <v>-3782694469650834.5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-3782694469650834.5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-15761226956878.477</v>
      </c>
      <c r="L5815" s="444">
        <f t="shared" ca="1" si="194"/>
        <v>-3798455696607713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-3798455696607713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-15826898735865.471</v>
      </c>
      <c r="L5816" s="444">
        <f t="shared" ca="1" si="194"/>
        <v>-3814282595343578.5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-3814282595343578.5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-15892844147264.91</v>
      </c>
      <c r="L5817" s="444">
        <f t="shared" ca="1" si="194"/>
        <v>-3830175439490843.5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-3830175439490843.5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-15959064331211.848</v>
      </c>
      <c r="L5818" s="444">
        <f t="shared" ca="1" si="194"/>
        <v>-3846134503822055.5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-3846134503822055.5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-16025560432591.898</v>
      </c>
      <c r="L5819" s="444">
        <f t="shared" ca="1" si="194"/>
        <v>-3862160064254647.5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-3862160064254647.5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-16092333601061.033</v>
      </c>
      <c r="L5820" s="444">
        <f t="shared" ca="1" si="194"/>
        <v>-3878252397855708.5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-3878252397855708.5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-16159384991065.451</v>
      </c>
      <c r="L5821" s="444">
        <f t="shared" ca="1" si="194"/>
        <v>-3894411782846774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-3894411782846774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-16226715761861.559</v>
      </c>
      <c r="L5822" s="444">
        <f t="shared" ca="1" si="194"/>
        <v>-3910638498608635.5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-3910638498608635.5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-16294327077535.98</v>
      </c>
      <c r="L5823" s="444">
        <f t="shared" ca="1" si="194"/>
        <v>-3926932825686171.5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-3926932825686171.5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-16362220107025.713</v>
      </c>
      <c r="L5824" s="444">
        <f t="shared" ca="1" si="194"/>
        <v>-3943295045793197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-3943295045793197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-16430396024138.322</v>
      </c>
      <c r="L5825" s="444">
        <f t="shared" ca="1" si="194"/>
        <v>-3959725441817335.5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-3959725441817335.5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-16498856007572.232</v>
      </c>
      <c r="L5826" s="444">
        <f t="shared" ca="1" si="194"/>
        <v>-3976224297824907.5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-3976224297824907.5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-16567601240937.115</v>
      </c>
      <c r="L5827" s="444">
        <f t="shared" ca="1" si="194"/>
        <v>-3992791899065844.5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-3992791899065844.5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-16636632912774.354</v>
      </c>
      <c r="L5828" s="444">
        <f t="shared" ca="1" si="194"/>
        <v>-4009428531978619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-4009428531978619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-16705952216577.578</v>
      </c>
      <c r="L5829" s="444">
        <f t="shared" ca="1" si="194"/>
        <v>-4026134484195196.5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-4026134484195196.5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-16775560350813.318</v>
      </c>
      <c r="L5830" s="444">
        <f t="shared" ca="1" si="194"/>
        <v>-4042910044546010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-4042910044546010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-16845458518941.709</v>
      </c>
      <c r="L5831" s="444">
        <f t="shared" ca="1" si="194"/>
        <v>-4059755503064951.5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-4059755503064951.5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-16915647929437.299</v>
      </c>
      <c r="L5832" s="444">
        <f t="shared" ca="1" si="194"/>
        <v>-4076671150994389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-4076671150994389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-16986129795809.953</v>
      </c>
      <c r="L5833" s="444">
        <f t="shared" ca="1" si="194"/>
        <v>-4093657280790199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-4093657280790199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-17056905336625.826</v>
      </c>
      <c r="L5834" s="444">
        <f t="shared" ca="1" si="194"/>
        <v>-4110714186126825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-4110714186126825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-17127975775528.438</v>
      </c>
      <c r="L5835" s="444">
        <f t="shared" ca="1" si="194"/>
        <v>-4127842161902353.5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-4127842161902353.5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-17199342341259.809</v>
      </c>
      <c r="L5836" s="444">
        <f t="shared" ca="1" si="194"/>
        <v>-4145041504243613.5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-4145041504243613.5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-17271006267681.723</v>
      </c>
      <c r="L5837" s="444">
        <f t="shared" ca="1" si="194"/>
        <v>-4162312510511295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-4162312510511295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-17342968793797.063</v>
      </c>
      <c r="L5838" s="444">
        <f t="shared" ca="1" si="194"/>
        <v>-4179655479305092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-4179655479305092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-17415231163771.217</v>
      </c>
      <c r="L5839" s="444">
        <f t="shared" ca="1" si="194"/>
        <v>-4197070710468863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-4197070710468863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-17487794626953.596</v>
      </c>
      <c r="L5840" s="444">
        <f t="shared" ca="1" si="194"/>
        <v>-4214558505095816.5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-4214558505095816.5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-17560660437899.232</v>
      </c>
      <c r="L5841" s="444">
        <f t="shared" ca="1" si="194"/>
        <v>-4232119165533715.5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-4232119165533715.5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-17633829856390.48</v>
      </c>
      <c r="L5842" s="444">
        <f t="shared" ca="1" si="194"/>
        <v>-4249752995390106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-4249752995390106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-17707304147458.773</v>
      </c>
      <c r="L5843" s="444">
        <f t="shared" ca="1" si="194"/>
        <v>-4267460299537565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-4267460299537565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-17781084581406.523</v>
      </c>
      <c r="L5844" s="444">
        <f t="shared" ca="1" si="194"/>
        <v>-4285241384118971.5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-4285241384118971.5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-17855172433829.047</v>
      </c>
      <c r="L5845" s="444">
        <f t="shared" ca="1" si="194"/>
        <v>-4303096556552800.5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-4303096556552800.5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-17929568985636.668</v>
      </c>
      <c r="L5846" s="444">
        <f t="shared" ca="1" si="194"/>
        <v>-4321026125538437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-4321026125538437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-18004275523076.82</v>
      </c>
      <c r="L5847" s="444">
        <f t="shared" ca="1" si="194"/>
        <v>-4339030401061514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-4339030401061514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-18079293337756.309</v>
      </c>
      <c r="L5848" s="444">
        <f t="shared" ca="1" si="194"/>
        <v>-4357109694399270.5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-4357109694399270.5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-18154623726663.625</v>
      </c>
      <c r="L5849" s="444">
        <f t="shared" ca="1" si="194"/>
        <v>-4375264318125934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-4375264318125934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-18230267992191.391</v>
      </c>
      <c r="L5850" s="444">
        <f t="shared" ca="1" si="194"/>
        <v>-4393494586118125.5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-4393494586118125.5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-18306227442158.855</v>
      </c>
      <c r="L5851" s="444">
        <f t="shared" ca="1" si="194"/>
        <v>-4411800813560284.5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-4411800813560284.5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-18382503389834.52</v>
      </c>
      <c r="L5852" s="444">
        <f t="shared" ca="1" si="194"/>
        <v>-4430183316950119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-4430183316950119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-18459097153958.828</v>
      </c>
      <c r="L5853" s="444">
        <f t="shared" ca="1" si="194"/>
        <v>-4448642414104078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-4448642414104078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-18536010058766.992</v>
      </c>
      <c r="L5854" s="444">
        <f t="shared" ca="1" si="194"/>
        <v>-4467178424162845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-4467178424162845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-18613243434011.855</v>
      </c>
      <c r="L5855" s="444">
        <f t="shared" ca="1" si="194"/>
        <v>-4485791667596857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-4485791667596857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-18690798614986.902</v>
      </c>
      <c r="L5856" s="444">
        <f t="shared" ca="1" si="194"/>
        <v>-4504482466211844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-4504482466211844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-18768676942549.352</v>
      </c>
      <c r="L5857" s="444">
        <f t="shared" ca="1" si="194"/>
        <v>-4523251143154393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-4523251143154393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-18846879763143.305</v>
      </c>
      <c r="L5858" s="444">
        <f t="shared" ca="1" si="194"/>
        <v>-4542098022917536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-4542098022917536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-18925408428823.066</v>
      </c>
      <c r="L5859" s="444">
        <f t="shared" ca="1" si="194"/>
        <v>-4561023431346359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-4561023431346359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-19004264297276.496</v>
      </c>
      <c r="L5860" s="444">
        <f t="shared" ca="1" si="194"/>
        <v>-4580027695643635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-4580027695643635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-19083448731848.48</v>
      </c>
      <c r="L5861" s="444">
        <f t="shared" ca="1" si="194"/>
        <v>-4599111144375483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-4599111144375483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-19162963101564.512</v>
      </c>
      <c r="L5862" s="444">
        <f t="shared" ca="1" si="194"/>
        <v>-4618274107477048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-4618274107477048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-19242808781154.367</v>
      </c>
      <c r="L5863" s="444">
        <f t="shared" ca="1" si="194"/>
        <v>-4637516916258202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-4637516916258202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-19322987151075.84</v>
      </c>
      <c r="L5864" s="444">
        <f t="shared" ca="1" si="194"/>
        <v>-4656839903409278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-4656839903409278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-19403499597538.656</v>
      </c>
      <c r="L5865" s="444">
        <f t="shared" ca="1" si="194"/>
        <v>-4676243403006817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-4676243403006817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-19484347512528.402</v>
      </c>
      <c r="L5866" s="444">
        <f t="shared" ca="1" si="194"/>
        <v>-4695727750519345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-4695727750519345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-19565532293830.605</v>
      </c>
      <c r="L5867" s="444">
        <f t="shared" ca="1" si="194"/>
        <v>-4715293282813176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-4715293282813176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-19647055345054.898</v>
      </c>
      <c r="L5868" s="444">
        <f t="shared" ca="1" si="194"/>
        <v>-4734940338158231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-4734940338158231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-19728918075659.297</v>
      </c>
      <c r="L5869" s="444">
        <f t="shared" ca="1" si="194"/>
        <v>-4754669256233890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-4754669256233890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-19811121900974.543</v>
      </c>
      <c r="L5870" s="444">
        <f t="shared" ca="1" si="194"/>
        <v>-4774480378134865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-4774480378134865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-19893668242228.605</v>
      </c>
      <c r="L5871" s="444">
        <f t="shared" ca="1" si="194"/>
        <v>-4794374046377094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-4794374046377094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-19976558526571.227</v>
      </c>
      <c r="L5872" s="444">
        <f t="shared" ca="1" si="194"/>
        <v>-4814350604903665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-4814350604903665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-20059794187098.605</v>
      </c>
      <c r="L5873" s="444">
        <f t="shared" ref="L5873:L6127" ca="1" si="199">I5873-J5873+K5873</f>
        <v>-4834410399090764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-4834410399090764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-20143376662878.184</v>
      </c>
      <c r="L5874" s="444">
        <f t="shared" ca="1" si="199"/>
        <v>-4854553775753642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-4854553775753642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-20227307398973.508</v>
      </c>
      <c r="L5875" s="444">
        <f t="shared" ca="1" si="199"/>
        <v>-4874781083152616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-4874781083152616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-20311587846469.234</v>
      </c>
      <c r="L5876" s="444">
        <f t="shared" ca="1" si="199"/>
        <v>-4895092670999085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-4895092670999085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-20396219462496.188</v>
      </c>
      <c r="L5877" s="444">
        <f t="shared" ca="1" si="199"/>
        <v>-4915488890461581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-4915488890461581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-20481203710256.586</v>
      </c>
      <c r="L5878" s="444">
        <f t="shared" ca="1" si="199"/>
        <v>-4935970094171838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-4935970094171838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-20566542059049.324</v>
      </c>
      <c r="L5879" s="444">
        <f t="shared" ca="1" si="199"/>
        <v>-4956536636230887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-4956536636230887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-20652235984295.363</v>
      </c>
      <c r="L5880" s="444">
        <f t="shared" ca="1" si="199"/>
        <v>-4977188872215182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-4977188872215182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-20738286967563.258</v>
      </c>
      <c r="L5881" s="444">
        <f t="shared" ca="1" si="199"/>
        <v>-4997927159182745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-4997927159182745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-20824696496594.77</v>
      </c>
      <c r="L5882" s="444">
        <f t="shared" ca="1" si="199"/>
        <v>-5018751855679340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-5018751855679340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-20911466065330.582</v>
      </c>
      <c r="L5883" s="444">
        <f t="shared" ca="1" si="199"/>
        <v>-5039663321744671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-5039663321744671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-20998597173936.129</v>
      </c>
      <c r="L5884" s="444">
        <f t="shared" ca="1" si="199"/>
        <v>-5060661918918607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-5060661918918607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-21086091328827.527</v>
      </c>
      <c r="L5885" s="444">
        <f t="shared" ca="1" si="199"/>
        <v>-5081748010247435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-5081748010247435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-21173950042697.645</v>
      </c>
      <c r="L5886" s="444">
        <f t="shared" ca="1" si="199"/>
        <v>-5102921960290133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-5102921960290133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-21262174834542.219</v>
      </c>
      <c r="L5887" s="444">
        <f t="shared" ca="1" si="199"/>
        <v>-5124184135124675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-5124184135124675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-21350767229686.145</v>
      </c>
      <c r="L5888" s="444">
        <f t="shared" ca="1" si="199"/>
        <v>-5145534902354361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-5145534902354361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-21439728759809.836</v>
      </c>
      <c r="L5889" s="444">
        <f t="shared" ca="1" si="199"/>
        <v>-5166974631114171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-5166974631114171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-21529060962975.711</v>
      </c>
      <c r="L5890" s="444">
        <f t="shared" ca="1" si="199"/>
        <v>-5188503692077147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-5188503692077147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-21618765383654.777</v>
      </c>
      <c r="L5891" s="444">
        <f t="shared" ca="1" si="199"/>
        <v>-5210122457460802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-5210122457460802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-21708843572753.34</v>
      </c>
      <c r="L5892" s="444">
        <f t="shared" ca="1" si="199"/>
        <v>-5231831301033555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-5231831301033555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-21799297087639.813</v>
      </c>
      <c r="L5893" s="444">
        <f t="shared" ca="1" si="199"/>
        <v>-5253630598121195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-5253630598121195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-21890127492171.645</v>
      </c>
      <c r="L5894" s="444">
        <f t="shared" ca="1" si="199"/>
        <v>-5275520725613367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-5275520725613367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-21981336356722.363</v>
      </c>
      <c r="L5895" s="444">
        <f t="shared" ca="1" si="199"/>
        <v>-5297502061970089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-5297502061970089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-22072925258208.703</v>
      </c>
      <c r="L5896" s="444">
        <f t="shared" ca="1" si="199"/>
        <v>-5319574987228298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-5319574987228298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-22164895780117.906</v>
      </c>
      <c r="L5897" s="444">
        <f t="shared" ca="1" si="199"/>
        <v>-5341739883008416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-5341739883008416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-22257249512535.066</v>
      </c>
      <c r="L5898" s="444">
        <f t="shared" ca="1" si="199"/>
        <v>-5363997132520951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-5363997132520951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-22349988052170.629</v>
      </c>
      <c r="L5899" s="444">
        <f t="shared" ca="1" si="199"/>
        <v>-5386347120573122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-5386347120573122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-22443113002388.008</v>
      </c>
      <c r="L5900" s="444">
        <f t="shared" ca="1" si="199"/>
        <v>-5408790233575510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-5408790233575510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-22536625973231.293</v>
      </c>
      <c r="L5901" s="444">
        <f t="shared" ca="1" si="199"/>
        <v>-5431326859548741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-5431326859548741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-22630528581453.086</v>
      </c>
      <c r="L5902" s="444">
        <f t="shared" ca="1" si="199"/>
        <v>-5453957388130194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-5453957388130194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-22724822450542.477</v>
      </c>
      <c r="L5903" s="444">
        <f t="shared" ca="1" si="199"/>
        <v>-5476682210580736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-5476682210580736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-22819509210753.066</v>
      </c>
      <c r="L5904" s="444">
        <f t="shared" ca="1" si="199"/>
        <v>-5499501719791489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-5499501719791489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-22914590499131.203</v>
      </c>
      <c r="L5905" s="444">
        <f t="shared" ca="1" si="199"/>
        <v>-5522416310290620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-5522416310290620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-23010067959544.25</v>
      </c>
      <c r="L5906" s="444">
        <f t="shared" ca="1" si="199"/>
        <v>-5545426378250164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-5545426378250164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-23105943242709.016</v>
      </c>
      <c r="L5907" s="444">
        <f t="shared" ca="1" si="199"/>
        <v>-5568532321492873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-5568532321492873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-23202218006220.305</v>
      </c>
      <c r="L5908" s="444">
        <f t="shared" ca="1" si="199"/>
        <v>-5591734539499093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-5591734539499093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-23298893914579.555</v>
      </c>
      <c r="L5909" s="444">
        <f t="shared" ca="1" si="199"/>
        <v>-5615033433413673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-5615033433413673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-23395972639223.637</v>
      </c>
      <c r="L5910" s="444">
        <f t="shared" ca="1" si="199"/>
        <v>-5638429406052897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-5638429406052897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-23493455858553.738</v>
      </c>
      <c r="L5911" s="444">
        <f t="shared" ca="1" si="199"/>
        <v>-5661922861911451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-5661922861911451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-23591345257964.379</v>
      </c>
      <c r="L5912" s="444">
        <f t="shared" ca="1" si="199"/>
        <v>-5685514207169415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-5685514207169415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-23689642529872.563</v>
      </c>
      <c r="L5913" s="444">
        <f t="shared" ca="1" si="199"/>
        <v>-5709203849699288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-5709203849699288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-23788349373747.031</v>
      </c>
      <c r="L5914" s="444">
        <f t="shared" ca="1" si="199"/>
        <v>-5732992199073035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-5732992199073035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-23887467496137.645</v>
      </c>
      <c r="L5915" s="444">
        <f t="shared" ca="1" si="199"/>
        <v>-5756879666569173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-5756879666569173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-23986998610704.887</v>
      </c>
      <c r="L5916" s="444">
        <f t="shared" ca="1" si="199"/>
        <v>-5780866665179878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-5780866665179878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-24086944438249.492</v>
      </c>
      <c r="L5917" s="444">
        <f t="shared" ca="1" si="199"/>
        <v>-5804953609618127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-5804953609618127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-24187306706742.195</v>
      </c>
      <c r="L5918" s="444">
        <f t="shared" ca="1" si="199"/>
        <v>-5829140916324869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-5829140916324869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-24288087151353.621</v>
      </c>
      <c r="L5919" s="444">
        <f t="shared" ca="1" si="199"/>
        <v>-5853429003476223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-5853429003476223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-24389287514484.262</v>
      </c>
      <c r="L5920" s="444">
        <f t="shared" ca="1" si="199"/>
        <v>-5877818290990707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-5877818290990707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-24490909545794.613</v>
      </c>
      <c r="L5921" s="444">
        <f t="shared" ca="1" si="199"/>
        <v>-5902309200536502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-5902309200536502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-24592955002235.426</v>
      </c>
      <c r="L5922" s="444">
        <f t="shared" ca="1" si="199"/>
        <v>-5926902155538737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-5926902155538737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-24695425648078.07</v>
      </c>
      <c r="L5923" s="444">
        <f t="shared" ca="1" si="199"/>
        <v>-5951597581186815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-5951597581186815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-24798323254945.063</v>
      </c>
      <c r="L5924" s="444">
        <f t="shared" ca="1" si="199"/>
        <v>-5976395904441760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-5976395904441760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-24901649601840.668</v>
      </c>
      <c r="L5925" s="444">
        <f t="shared" ca="1" si="199"/>
        <v>-6001297554043601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-6001297554043601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-25005406475181.672</v>
      </c>
      <c r="L5926" s="444">
        <f t="shared" ca="1" si="199"/>
        <v>-6026302960518783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-6026302960518783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-25109595668828.262</v>
      </c>
      <c r="L5927" s="444">
        <f t="shared" ca="1" si="199"/>
        <v>-6051412556187611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-6051412556187611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-25214218984115.047</v>
      </c>
      <c r="L5928" s="444">
        <f t="shared" ca="1" si="199"/>
        <v>-6076626775171726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-6076626775171726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-25319278229882.191</v>
      </c>
      <c r="L5929" s="444">
        <f t="shared" ca="1" si="199"/>
        <v>-6101946053401608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-6101946053401608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-25424775222506.699</v>
      </c>
      <c r="L5930" s="444">
        <f t="shared" ca="1" si="199"/>
        <v>-6127370828624115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-6127370828624115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-25530711785933.813</v>
      </c>
      <c r="L5931" s="444">
        <f t="shared" ca="1" si="199"/>
        <v>-6152901540410049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-6152901540410049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-25637089751708.539</v>
      </c>
      <c r="L5932" s="444">
        <f t="shared" ca="1" si="199"/>
        <v>-6178538630161758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-6178538630161758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-25743910959007.324</v>
      </c>
      <c r="L5933" s="444">
        <f t="shared" ca="1" si="199"/>
        <v>-6204282541120765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-6204282541120765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-25851177254669.855</v>
      </c>
      <c r="L5934" s="444">
        <f t="shared" ca="1" si="199"/>
        <v>-6230133718375435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-6230133718375435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-25958890493230.98</v>
      </c>
      <c r="L5935" s="444">
        <f t="shared" ca="1" si="199"/>
        <v>-6256092608868666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-6256092608868666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-26067052536952.773</v>
      </c>
      <c r="L5936" s="444">
        <f t="shared" ca="1" si="199"/>
        <v>-6282159661405619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-6282159661405619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-26175665255856.746</v>
      </c>
      <c r="L5937" s="444">
        <f t="shared" ca="1" si="199"/>
        <v>-6308335326661476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-6308335326661476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-26284730527756.148</v>
      </c>
      <c r="L5938" s="444">
        <f t="shared" ca="1" si="199"/>
        <v>-6334620057189232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-6334620057189232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-26394250238288.465</v>
      </c>
      <c r="L5939" s="444">
        <f t="shared" ca="1" si="199"/>
        <v>-6361014307427520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-6361014307427520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-26504226280948</v>
      </c>
      <c r="L5940" s="444">
        <f t="shared" ca="1" si="199"/>
        <v>-6387518533708468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-6387518533708468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-26614660557118.617</v>
      </c>
      <c r="L5941" s="444">
        <f t="shared" ca="1" si="199"/>
        <v>-6414133194265587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-6414133194265587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-26725554976106.613</v>
      </c>
      <c r="L5942" s="444">
        <f t="shared" ca="1" si="199"/>
        <v>-6440858749241694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-6440858749241694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-26836911455173.727</v>
      </c>
      <c r="L5943" s="444">
        <f t="shared" ca="1" si="199"/>
        <v>-6467695660696868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-6467695660696868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-26948731919570.281</v>
      </c>
      <c r="L5944" s="444">
        <f t="shared" ca="1" si="199"/>
        <v>-6494644392616438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-6494644392616438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-27061018302568.492</v>
      </c>
      <c r="L5945" s="444">
        <f t="shared" ca="1" si="199"/>
        <v>-6521705410919006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-6521705410919006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-27173772545495.859</v>
      </c>
      <c r="L5946" s="444">
        <f t="shared" ca="1" si="199"/>
        <v>-6548879183464502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-6548879183464502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-27286996597768.758</v>
      </c>
      <c r="L5947" s="444">
        <f t="shared" ca="1" si="199"/>
        <v>-6576166180062271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-6576166180062271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-27400692416926.129</v>
      </c>
      <c r="L5948" s="444">
        <f t="shared" ca="1" si="199"/>
        <v>-6603566872479197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-6603566872479197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-27514861968663.32</v>
      </c>
      <c r="L5949" s="444">
        <f t="shared" ca="1" si="199"/>
        <v>-6631081734447860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-6631081734447860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-27629507226866.082</v>
      </c>
      <c r="L5950" s="444">
        <f t="shared" ca="1" si="199"/>
        <v>-6658711241674726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-6658711241674726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-27744630173644.691</v>
      </c>
      <c r="L5951" s="444">
        <f t="shared" ca="1" si="199"/>
        <v>-6686455871848371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-6686455871848371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-27860232799368.211</v>
      </c>
      <c r="L5952" s="444">
        <f t="shared" ca="1" si="199"/>
        <v>-6714316104647739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-6714316104647739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-27976317102698.914</v>
      </c>
      <c r="L5953" s="444">
        <f t="shared" ca="1" si="199"/>
        <v>-6742292421750438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-6742292421750438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-28092885090626.824</v>
      </c>
      <c r="L5954" s="444">
        <f t="shared" ca="1" si="199"/>
        <v>-6770385306841065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-6770385306841065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-28209938778504.438</v>
      </c>
      <c r="L5955" s="444">
        <f t="shared" ca="1" si="199"/>
        <v>-6798595245619569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-6798595245619569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-28327480190081.535</v>
      </c>
      <c r="L5956" s="444">
        <f t="shared" ca="1" si="199"/>
        <v>-6826922725809651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-6826922725809651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-28445511357540.211</v>
      </c>
      <c r="L5957" s="444">
        <f t="shared" ca="1" si="199"/>
        <v>-6855368237167191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-6855368237167191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-28564034321529.961</v>
      </c>
      <c r="L5958" s="444">
        <f t="shared" ca="1" si="199"/>
        <v>-6883932271488721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-6883932271488721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-28683051131203.004</v>
      </c>
      <c r="L5959" s="444">
        <f t="shared" ca="1" si="199"/>
        <v>-6912615322619924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-6912615322619924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-28802563844249.684</v>
      </c>
      <c r="L5960" s="444">
        <f t="shared" ca="1" si="199"/>
        <v>-6941417886464174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-6941417886464174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-28922574526934.059</v>
      </c>
      <c r="L5961" s="444">
        <f t="shared" ca="1" si="199"/>
        <v>-6970340460991108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-6970340460991108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-29043085254129.617</v>
      </c>
      <c r="L5962" s="444">
        <f t="shared" ca="1" si="199"/>
        <v>-6999383546245238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-6999383546245238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-29164098109355.156</v>
      </c>
      <c r="L5963" s="444">
        <f t="shared" ca="1" si="199"/>
        <v>-7028547644354593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-7028547644354593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-29285615184810.805</v>
      </c>
      <c r="L5964" s="444">
        <f t="shared" ca="1" si="199"/>
        <v>-7057833259539404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-7057833259539404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-29407638581414.18</v>
      </c>
      <c r="L5965" s="444">
        <f t="shared" ca="1" si="199"/>
        <v>-7087240898120818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-7087240898120818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-29530170408836.742</v>
      </c>
      <c r="L5966" s="444">
        <f t="shared" ca="1" si="199"/>
        <v>-7116771068529655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-7116771068529655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-29653212785540.223</v>
      </c>
      <c r="L5967" s="444">
        <f t="shared" ca="1" si="199"/>
        <v>-7146424281315195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-7146424281315195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-29776767838813.313</v>
      </c>
      <c r="L5968" s="444">
        <f t="shared" ca="1" si="199"/>
        <v>-7176201049154008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-7176201049154008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-29900837704808.363</v>
      </c>
      <c r="L5969" s="444">
        <f t="shared" ca="1" si="199"/>
        <v>-7206101886858816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-7206101886858816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-30025424528578.395</v>
      </c>
      <c r="L5970" s="444">
        <f t="shared" ca="1" si="199"/>
        <v>-7236127311387394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-7236127311387394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-30150530464114.145</v>
      </c>
      <c r="L5971" s="444">
        <f t="shared" ca="1" si="199"/>
        <v>-7266277841851508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-7266277841851508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-30276157674381.281</v>
      </c>
      <c r="L5972" s="444">
        <f t="shared" ca="1" si="199"/>
        <v>-7296553999525889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-7296553999525889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-30402308331357.875</v>
      </c>
      <c r="L5973" s="444">
        <f t="shared" ca="1" si="199"/>
        <v>-7326956307857247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-7326956307857247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-30528984616071.863</v>
      </c>
      <c r="L5974" s="444">
        <f t="shared" ca="1" si="199"/>
        <v>-7357485292473319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-7357485292473319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-30656188718638.828</v>
      </c>
      <c r="L5975" s="444">
        <f t="shared" ca="1" si="199"/>
        <v>-7388141481191958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-7388141481191958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-30783922838299.824</v>
      </c>
      <c r="L5976" s="444">
        <f t="shared" ca="1" si="199"/>
        <v>-7418925404030258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-7418925404030258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-30912189183459.402</v>
      </c>
      <c r="L5977" s="444">
        <f t="shared" ca="1" si="199"/>
        <v>-7449837593213717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-7449837593213717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-31040989971723.82</v>
      </c>
      <c r="L5978" s="444">
        <f t="shared" ca="1" si="199"/>
        <v>-7480878583185441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-7480878583185441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-31170327429939.34</v>
      </c>
      <c r="L5979" s="444">
        <f t="shared" ca="1" si="199"/>
        <v>-7512048910615380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-7512048910615380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-31300203794230.754</v>
      </c>
      <c r="L5980" s="444">
        <f t="shared" ca="1" si="199"/>
        <v>-7543349114409611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-7543349114409611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-31430621310040.047</v>
      </c>
      <c r="L5981" s="444">
        <f t="shared" ca="1" si="199"/>
        <v>-7574779735719651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-7574779735719651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-31561582232165.211</v>
      </c>
      <c r="L5982" s="444">
        <f t="shared" ca="1" si="199"/>
        <v>-7606341317951816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-7606341317951816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-31693088824799.238</v>
      </c>
      <c r="L5983" s="444">
        <f t="shared" ca="1" si="199"/>
        <v>-7638034406776615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-7638034406776615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-31825143361569.23</v>
      </c>
      <c r="L5984" s="444">
        <f t="shared" ca="1" si="199"/>
        <v>-7669859550138184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-7669859550138184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-31957748125575.77</v>
      </c>
      <c r="L5985" s="444">
        <f t="shared" ca="1" si="199"/>
        <v>-7701817298263760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-7701817298263760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-32090905409432.336</v>
      </c>
      <c r="L5986" s="444">
        <f t="shared" ca="1" si="199"/>
        <v>-7733908203673192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-7733908203673192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-32224617515304.965</v>
      </c>
      <c r="L5987" s="444">
        <f t="shared" ca="1" si="199"/>
        <v>-7766132821188497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-7766132821188497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-32358886754952.07</v>
      </c>
      <c r="L5988" s="444">
        <f t="shared" ca="1" si="199"/>
        <v>-7798491707943449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-7798491707943449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-32493715449764.367</v>
      </c>
      <c r="L5989" s="444">
        <f t="shared" ca="1" si="199"/>
        <v>-7830985423393213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-7830985423393213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-32629105930805.055</v>
      </c>
      <c r="L5990" s="444">
        <f t="shared" ca="1" si="199"/>
        <v>-7863614529324018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-7863614529324018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-32765060538850.07</v>
      </c>
      <c r="L5991" s="444">
        <f t="shared" ca="1" si="199"/>
        <v>-7896379589862868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-7896379589862868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-32901581624428.621</v>
      </c>
      <c r="L5992" s="444">
        <f t="shared" ca="1" si="199"/>
        <v>-7929281171487297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-7929281171487297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-33038671547863.742</v>
      </c>
      <c r="L5993" s="444">
        <f t="shared" ca="1" si="199"/>
        <v>-7962319843035161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-7962319843035161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-33176332679313.168</v>
      </c>
      <c r="L5994" s="444">
        <f t="shared" ca="1" si="199"/>
        <v>-7995496175714474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-7995496175714474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-33314567398810.313</v>
      </c>
      <c r="L5995" s="444">
        <f t="shared" ca="1" si="199"/>
        <v>-8028810743113284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-8028810743113284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-33453378096305.348</v>
      </c>
      <c r="L5996" s="444">
        <f t="shared" ca="1" si="199"/>
        <v>-8062264121209589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-8062264121209589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-33592767171706.621</v>
      </c>
      <c r="L5997" s="444">
        <f t="shared" ca="1" si="199"/>
        <v>-8095856888381296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-8095856888381296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-33732737034922.066</v>
      </c>
      <c r="L5998" s="444">
        <f t="shared" ca="1" si="199"/>
        <v>-8129589625416218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-8129589625416218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-33873290105900.902</v>
      </c>
      <c r="L5999" s="444">
        <f t="shared" ca="1" si="199"/>
        <v>-8163462915522119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-8163462915522119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-34014428814675.492</v>
      </c>
      <c r="L6000" s="444">
        <f t="shared" ca="1" si="199"/>
        <v>-8197477344336794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-8197477344336794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-34156155601403.309</v>
      </c>
      <c r="L6001" s="444">
        <f t="shared" ca="1" si="199"/>
        <v>-8231633499938197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-8231633499938197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-34298472916409.156</v>
      </c>
      <c r="L6002" s="444">
        <f t="shared" ca="1" si="199"/>
        <v>-8265931972854606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-8265931972854606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-34441383220227.52</v>
      </c>
      <c r="L6003" s="444">
        <f t="shared" ca="1" si="199"/>
        <v>-8300373356074834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-8300373356074834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-34584888983645.141</v>
      </c>
      <c r="L6004" s="444">
        <f t="shared" ca="1" si="199"/>
        <v>-8334958245058479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-8334958245058479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-34728992687743.668</v>
      </c>
      <c r="L6005" s="444">
        <f t="shared" ca="1" si="199"/>
        <v>-8369687237746223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-8369687237746223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-34873696823942.598</v>
      </c>
      <c r="L6006" s="444">
        <f t="shared" ca="1" si="199"/>
        <v>-8404560934570166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-8404560934570166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-35019003894042.359</v>
      </c>
      <c r="L6007" s="444">
        <f t="shared" ca="1" si="199"/>
        <v>-8439579938464208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-8439579938464208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-35164916410267.531</v>
      </c>
      <c r="L6008" s="444">
        <f t="shared" ca="1" si="199"/>
        <v>-8474744854874476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-8474744854874476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-35311436895310.32</v>
      </c>
      <c r="L6009" s="444">
        <f t="shared" ca="1" si="199"/>
        <v>-8510056291769786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-8510056291769786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-35458567882374.109</v>
      </c>
      <c r="L6010" s="444">
        <f t="shared" ca="1" si="199"/>
        <v>-8545514859652160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-8545514859652160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-35606311915217.328</v>
      </c>
      <c r="L6011" s="444">
        <f t="shared" ca="1" si="199"/>
        <v>-8581121171567377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-8581121171567377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-35754671548197.406</v>
      </c>
      <c r="L6012" s="444">
        <f t="shared" ca="1" si="199"/>
        <v>-8616875843115574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-8616875843115574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-35903649346314.891</v>
      </c>
      <c r="L6013" s="444">
        <f t="shared" ca="1" si="199"/>
        <v>-8652779492461889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-8652779492461889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-36053247885257.875</v>
      </c>
      <c r="L6014" s="444">
        <f t="shared" ca="1" si="199"/>
        <v>-8688832740347147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-8688832740347147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-36203469751446.445</v>
      </c>
      <c r="L6015" s="444">
        <f t="shared" ca="1" si="199"/>
        <v>-8725036210098593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-8725036210098593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-36354317542077.469</v>
      </c>
      <c r="L6016" s="444">
        <f t="shared" ca="1" si="199"/>
        <v>-8761390527640670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-8761390527640670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-36505793865169.461</v>
      </c>
      <c r="L6017" s="444">
        <f t="shared" ca="1" si="199"/>
        <v>-8797896321505839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-8797896321505839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-36657901339607.664</v>
      </c>
      <c r="L6018" s="444">
        <f t="shared" ca="1" si="199"/>
        <v>-8834554222845447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-8834554222845447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-36810642595189.359</v>
      </c>
      <c r="L6019" s="444">
        <f t="shared" ca="1" si="199"/>
        <v>-8871364865440636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-8871364865440636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-36964020272669.313</v>
      </c>
      <c r="L6020" s="444">
        <f t="shared" ca="1" si="199"/>
        <v>-8908328885713305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-8908328885713305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-37118037023805.438</v>
      </c>
      <c r="L6021" s="444">
        <f t="shared" ca="1" si="199"/>
        <v>-8945446922737110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-8945446922737110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-37272695511404.625</v>
      </c>
      <c r="L6022" s="444">
        <f t="shared" ca="1" si="199"/>
        <v>-8982719618248515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-8982719618248515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-37427998409368.813</v>
      </c>
      <c r="L6023" s="444">
        <f t="shared" ca="1" si="199"/>
        <v>-9020147616657884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-9020147616657884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-37583948402741.18</v>
      </c>
      <c r="L6024" s="444">
        <f t="shared" ca="1" si="199"/>
        <v>-9057731565060626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-9057731565060626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-37740548187752.609</v>
      </c>
      <c r="L6025" s="444">
        <f t="shared" ca="1" si="199"/>
        <v>-9095472113248378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-9095472113248378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-37897800471868.242</v>
      </c>
      <c r="L6026" s="444">
        <f t="shared" ca="1" si="199"/>
        <v>-9133369913720246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-9133369913720246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-38055707973834.359</v>
      </c>
      <c r="L6027" s="444">
        <f t="shared" ca="1" si="199"/>
        <v>-9171425621694080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-9171425621694080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-38214273423725.336</v>
      </c>
      <c r="L6028" s="444">
        <f t="shared" ca="1" si="199"/>
        <v>-9209639895117806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-9209639895117806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-38373499562990.859</v>
      </c>
      <c r="L6029" s="444">
        <f t="shared" ca="1" si="199"/>
        <v>-9248013394680796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-9248013394680796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-38533389144503.313</v>
      </c>
      <c r="L6030" s="444">
        <f t="shared" ca="1" si="199"/>
        <v>-9286546783825300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-9286546783825300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-38693944932605.414</v>
      </c>
      <c r="L6031" s="444">
        <f t="shared" ca="1" si="199"/>
        <v>-9325240728757906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-9325240728757906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-38855169703157.938</v>
      </c>
      <c r="L6032" s="444">
        <f t="shared" ca="1" si="199"/>
        <v>-9364095898461064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-9364095898461064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-39017066243587.766</v>
      </c>
      <c r="L6033" s="444">
        <f t="shared" ca="1" si="199"/>
        <v>-9403112964704652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-9403112964704652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-39179637352936.047</v>
      </c>
      <c r="L6034" s="444">
        <f t="shared" ca="1" si="199"/>
        <v>-9442292602057588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-9442292602057588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-39342885841906.617</v>
      </c>
      <c r="L6035" s="444">
        <f t="shared" ca="1" si="199"/>
        <v>-9481635487899494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-9481635487899494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-39506814532914.555</v>
      </c>
      <c r="L6036" s="444">
        <f t="shared" ca="1" si="199"/>
        <v>-9521142302432408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-9521142302432408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-39671426260135.031</v>
      </c>
      <c r="L6037" s="444">
        <f t="shared" ca="1" si="199"/>
        <v>-9560813728692544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-9560813728692544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-39836723869552.266</v>
      </c>
      <c r="L6038" s="444">
        <f t="shared" ca="1" si="199"/>
        <v>-9600650452562096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-9600650452562096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-40002710219008.734</v>
      </c>
      <c r="L6039" s="444">
        <f t="shared" ca="1" si="199"/>
        <v>-9640653162781104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-9640653162781104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-40169388178254.602</v>
      </c>
      <c r="L6040" s="444">
        <f t="shared" ca="1" si="199"/>
        <v>-9680822550959358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-9680822550959358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-40336760628997.328</v>
      </c>
      <c r="L6041" s="444">
        <f t="shared" ca="1" si="199"/>
        <v>-9721159311588356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-9721159311588356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-40504830464951.484</v>
      </c>
      <c r="L6042" s="444">
        <f t="shared" ca="1" si="199"/>
        <v>-9761664142053308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-9761664142053308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-40673600591888.781</v>
      </c>
      <c r="L6043" s="444">
        <f t="shared" ca="1" si="199"/>
        <v>-9802337742645196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-9802337742645196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-40843073927688.313</v>
      </c>
      <c r="L6044" s="444">
        <f t="shared" ca="1" si="199"/>
        <v>-9843180816572884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-9843180816572884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-41013253402387.016</v>
      </c>
      <c r="L6045" s="444">
        <f t="shared" ca="1" si="199"/>
        <v>-9884194069975272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-9884194069975272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-41184141958230.297</v>
      </c>
      <c r="L6046" s="444">
        <f t="shared" ca="1" si="199"/>
        <v>-9925378211933502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-9925378211933502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-41355742549722.922</v>
      </c>
      <c r="L6047" s="444">
        <f t="shared" ca="1" si="199"/>
        <v>-9966733954483224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-9966733954483224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-41528058143680.102</v>
      </c>
      <c r="L6048" s="444">
        <f t="shared" ca="1" si="199"/>
        <v>-1.0008262012626904E+16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-1.0008262012626904E+16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-41701091719278.766</v>
      </c>
      <c r="L6049" s="444">
        <f t="shared" ca="1" si="199"/>
        <v>-1.0049963104346182E+16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-1.0049963104346182E+16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-41874846268109.094</v>
      </c>
      <c r="L6050" s="444">
        <f t="shared" ca="1" si="199"/>
        <v>-1.0091837950614292E+16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-1.0091837950614292E+16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-42049324794226.219</v>
      </c>
      <c r="L6051" s="444">
        <f t="shared" ca="1" si="199"/>
        <v>-1.0133887275408518E+16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-1.0133887275408518E+16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-42224530314202.156</v>
      </c>
      <c r="L6052" s="444">
        <f t="shared" ca="1" si="199"/>
        <v>-1.017611180572272E+16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-1.017611180572272E+16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-42400465857178</v>
      </c>
      <c r="L6053" s="444">
        <f t="shared" ca="1" si="199"/>
        <v>-1.0218512271579898E+16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-1.0218512271579898E+16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-42577134464916.242</v>
      </c>
      <c r="L6054" s="444">
        <f t="shared" ca="1" si="199"/>
        <v>-1.0261089406044814E+16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-1.0261089406044814E+16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-42754539191853.391</v>
      </c>
      <c r="L6055" s="444">
        <f t="shared" ca="1" si="199"/>
        <v>-1.0303843945236668E+16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-1.0303843945236668E+16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-42932683105152.781</v>
      </c>
      <c r="L6056" s="444">
        <f t="shared" ca="1" si="199"/>
        <v>-1.034677662834182E+16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-1.034677662834182E+16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-43111569284757.586</v>
      </c>
      <c r="L6057" s="444">
        <f t="shared" ca="1" si="199"/>
        <v>-1.0389888197626578E+16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-1.0389888197626578E+16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-43291200823444.078</v>
      </c>
      <c r="L6058" s="444">
        <f t="shared" ca="1" si="199"/>
        <v>-1.0433179398450022E+16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-1.0433179398450022E+16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-43471580826875.094</v>
      </c>
      <c r="L6059" s="444">
        <f t="shared" ca="1" si="199"/>
        <v>-1.0476650979276898E+16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-1.0476650979276898E+16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-43652712413653.742</v>
      </c>
      <c r="L6060" s="444">
        <f t="shared" ca="1" si="199"/>
        <v>-1.0520303691690552E+16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-1.0520303691690552E+16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-43834598715377.297</v>
      </c>
      <c r="L6061" s="444">
        <f t="shared" ca="1" si="199"/>
        <v>-1.056413829040593E+16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-1.056413829040593E+16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-44017242876691.375</v>
      </c>
      <c r="L6062" s="444">
        <f t="shared" ca="1" si="199"/>
        <v>-1.0608155533282622E+16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-1.0608155533282622E+16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-44200648055344.258</v>
      </c>
      <c r="L6063" s="444">
        <f t="shared" ca="1" si="199"/>
        <v>-1.0652356181337966E+16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-1.0652356181337966E+16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-44384817422241.523</v>
      </c>
      <c r="L6064" s="444">
        <f t="shared" ca="1" si="199"/>
        <v>-1.0696740998760208E+16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-1.0696740998760208E+16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-44569754161500.867</v>
      </c>
      <c r="L6065" s="444">
        <f t="shared" ca="1" si="199"/>
        <v>-1.0741310752921708E+16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-1.0741310752921708E+16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-44755461470507.117</v>
      </c>
      <c r="L6066" s="444">
        <f t="shared" ca="1" si="199"/>
        <v>-1.0786066214392216E+16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-1.0786066214392216E+16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-44941942559967.563</v>
      </c>
      <c r="L6067" s="444">
        <f t="shared" ca="1" si="199"/>
        <v>-1.0831008156952184E+16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-1.0831008156952184E+16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-45129200653967.43</v>
      </c>
      <c r="L6068" s="444">
        <f t="shared" ca="1" si="199"/>
        <v>-1.0876137357606152E+16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-1.0876137357606152E+16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-45317238990025.633</v>
      </c>
      <c r="L6069" s="444">
        <f t="shared" ca="1" si="199"/>
        <v>-1.0921454596596178E+16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-1.0921454596596178E+16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-45506060819150.742</v>
      </c>
      <c r="L6070" s="444">
        <f t="shared" ca="1" si="199"/>
        <v>-1.0966960657415328E+16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-1.0966960657415328E+16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-45695669405897.203</v>
      </c>
      <c r="L6071" s="444">
        <f t="shared" ca="1" si="199"/>
        <v>-1.1012656326821226E+16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-1.1012656326821226E+16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-45886068028421.773</v>
      </c>
      <c r="L6072" s="444">
        <f t="shared" ca="1" si="199"/>
        <v>-1.1058542394849648E+16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-1.1058542394849648E+16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-46077259978540.203</v>
      </c>
      <c r="L6073" s="444">
        <f t="shared" ca="1" si="199"/>
        <v>-1.1104619654828188E+16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-1.1104619654828188E+16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-46269248561784.117</v>
      </c>
      <c r="L6074" s="444">
        <f t="shared" ca="1" si="199"/>
        <v>-1.1150888903389972E+16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-1.1150888903389972E+16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-46462037097458.219</v>
      </c>
      <c r="L6075" s="444">
        <f t="shared" ca="1" si="199"/>
        <v>-1.119735094048743E+16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-1.119735094048743E+16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-46655628918697.625</v>
      </c>
      <c r="L6076" s="444">
        <f t="shared" ca="1" si="199"/>
        <v>-1.1244006569406128E+16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-1.1244006569406128E+16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-46850027372525.531</v>
      </c>
      <c r="L6077" s="444">
        <f t="shared" ca="1" si="199"/>
        <v>-1.1290856596778654E+16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-1.1290856596778654E+16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-47045235819911.055</v>
      </c>
      <c r="L6078" s="444">
        <f t="shared" ca="1" si="199"/>
        <v>-1.1337901832598566E+16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-1.1337901832598566E+16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-47241257635827.359</v>
      </c>
      <c r="L6079" s="444">
        <f t="shared" ca="1" si="199"/>
        <v>-1.1385143090234394E+16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-1.1385143090234394E+16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-47438096209309.977</v>
      </c>
      <c r="L6080" s="444">
        <f t="shared" ca="1" si="199"/>
        <v>-1.1432581186443704E+16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-1.1432581186443704E+16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-47635754943515.43</v>
      </c>
      <c r="L6081" s="444">
        <f t="shared" ca="1" si="199"/>
        <v>-1.148021694138722E+16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-1.148021694138722E+16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-47834237255780.086</v>
      </c>
      <c r="L6082" s="444">
        <f t="shared" ca="1" si="199"/>
        <v>-1.1528051178643E+16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-1.1528051178643E+16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-48033546577679.164</v>
      </c>
      <c r="L6083" s="444">
        <f t="shared" ca="1" si="199"/>
        <v>-1.157608472522068E+16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-1.157608472522068E+16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-48233686355086.164</v>
      </c>
      <c r="L6084" s="444">
        <f t="shared" ca="1" si="199"/>
        <v>-1.1624318411575766E+16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-1.1624318411575766E+16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-48434660048232.359</v>
      </c>
      <c r="L6085" s="444">
        <f t="shared" ca="1" si="199"/>
        <v>-1.1672753071623998E+16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-1.1672753071623998E+16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-48636471131766.656</v>
      </c>
      <c r="L6086" s="444">
        <f t="shared" ca="1" si="199"/>
        <v>-1.1721389542755764E+16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-1.1721389542755764E+16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-48839123094815.68</v>
      </c>
      <c r="L6087" s="444">
        <f t="shared" ca="1" si="199"/>
        <v>-1.177022866585058E+16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-1.177022866585058E+16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-49042619441044.086</v>
      </c>
      <c r="L6088" s="444">
        <f t="shared" ca="1" si="199"/>
        <v>-1.1819271285291624E+16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-1.1819271285291624E+16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-49246963688715.102</v>
      </c>
      <c r="L6089" s="444">
        <f t="shared" ca="1" si="199"/>
        <v>-1.186851824898034E+16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-1.186851824898034E+16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-49452159370751.414</v>
      </c>
      <c r="L6090" s="444">
        <f t="shared" ca="1" si="199"/>
        <v>-1.1917970408351092E+16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-1.1917970408351092E+16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-49658210034796.219</v>
      </c>
      <c r="L6091" s="444">
        <f t="shared" ca="1" si="199"/>
        <v>-1.1967628618385888E+16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-1.1967628618385888E+16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-49865119243274.531</v>
      </c>
      <c r="L6092" s="444">
        <f t="shared" ca="1" si="199"/>
        <v>-1.2017493737629162E+16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-1.2017493737629162E+16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-50072890573454.844</v>
      </c>
      <c r="L6093" s="444">
        <f t="shared" ca="1" si="199"/>
        <v>-1.2067566628202616E+16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-1.2067566628202616E+16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-50281527617510.898</v>
      </c>
      <c r="L6094" s="444">
        <f t="shared" ca="1" si="199"/>
        <v>-1.2117848155820126E+16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-1.2117848155820126E+16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-50491033982583.859</v>
      </c>
      <c r="L6095" s="444">
        <f t="shared" ca="1" si="199"/>
        <v>-1.216833918980271E+16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-1.216833918980271E+16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-50701413290844.625</v>
      </c>
      <c r="L6096" s="444">
        <f t="shared" ca="1" si="199"/>
        <v>-1.2219040603093554E+16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-1.2219040603093554E+16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-50912669179556.477</v>
      </c>
      <c r="L6097" s="444">
        <f t="shared" ca="1" si="199"/>
        <v>-1.226995327227311E+16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-1.226995327227311E+16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-51124805301137.961</v>
      </c>
      <c r="L6098" s="444">
        <f t="shared" ca="1" si="199"/>
        <v>-1.2321078077574248E+16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-1.2321078077574248E+16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-51337825323226.031</v>
      </c>
      <c r="L6099" s="444">
        <f t="shared" ca="1" si="199"/>
        <v>-1.2372415902897474E+16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-1.2372415902897474E+16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-51551732928739.477</v>
      </c>
      <c r="L6100" s="444">
        <f t="shared" ca="1" si="199"/>
        <v>-1.2423967635826214E+16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-1.2423967635826214E+16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-51766531815942.555</v>
      </c>
      <c r="L6101" s="444">
        <f t="shared" ca="1" si="199"/>
        <v>-1.2475734167642156E+16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-1.2475734167642156E+16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-51982225698508.984</v>
      </c>
      <c r="L6102" s="444">
        <f t="shared" ca="1" si="199"/>
        <v>-1.2527716393340664E+16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-1.2527716393340664E+16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-52198818305586.102</v>
      </c>
      <c r="L6103" s="444">
        <f t="shared" ca="1" si="199"/>
        <v>-1.257991521164625E+16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-1.257991521164625E+16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-52416313381859.375</v>
      </c>
      <c r="L6104" s="444">
        <f t="shared" ca="1" si="199"/>
        <v>-1.263233152502811E+16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-1.263233152502811E+16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-52634714687617.125</v>
      </c>
      <c r="L6105" s="444">
        <f t="shared" ca="1" si="199"/>
        <v>-1.2684966239715728E+16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-1.2684966239715728E+16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-52854025998815.531</v>
      </c>
      <c r="L6106" s="444">
        <f t="shared" ca="1" si="199"/>
        <v>-1.2737820265714544E+16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-1.2737820265714544E+16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-53074251107143.93</v>
      </c>
      <c r="L6107" s="444">
        <f t="shared" ca="1" si="199"/>
        <v>-1.2790894516821688E+16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-1.2790894516821688E+16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-53295393820090.367</v>
      </c>
      <c r="L6108" s="444">
        <f t="shared" ca="1" si="199"/>
        <v>-1.2844189910641778E+16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-1.2844189910641778E+16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-53517457961007.406</v>
      </c>
      <c r="L6109" s="444">
        <f t="shared" ca="1" si="199"/>
        <v>-1.2897707368602786E+16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-1.2897707368602786E+16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-53740447369178.273</v>
      </c>
      <c r="L6110" s="444">
        <f t="shared" ca="1" si="199"/>
        <v>-1.2951447815971964E+16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-1.2951447815971964E+16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-53964365899883.18</v>
      </c>
      <c r="L6111" s="444">
        <f t="shared" ca="1" si="199"/>
        <v>-1.3005412181871848E+16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-1.3005412181871848E+16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-54189217424466.031</v>
      </c>
      <c r="L6112" s="444">
        <f t="shared" ca="1" si="199"/>
        <v>-1.3059601399296314E+16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-1.3059601399296314E+16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-54415005830401.305</v>
      </c>
      <c r="L6113" s="444">
        <f t="shared" ca="1" si="199"/>
        <v>-1.3114016405126716E+16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-1.3114016405126716E+16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-54641735021361.313</v>
      </c>
      <c r="L6114" s="444">
        <f t="shared" ca="1" si="199"/>
        <v>-1.3168658140148078E+16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-1.3168658140148078E+16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-54869408917283.656</v>
      </c>
      <c r="L6115" s="444">
        <f t="shared" ca="1" si="199"/>
        <v>-1.3223527549065362E+16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-1.3223527549065362E+16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-55098031454439.008</v>
      </c>
      <c r="L6116" s="444">
        <f t="shared" ca="1" si="199"/>
        <v>-1.3278625580519802E+16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-1.3278625580519802E+16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-55327606585499.172</v>
      </c>
      <c r="L6117" s="444">
        <f t="shared" ca="1" si="199"/>
        <v>-1.3333953187105302E+16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-1.3333953187105302E+16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-55558138279605.422</v>
      </c>
      <c r="L6118" s="444">
        <f t="shared" ca="1" si="199"/>
        <v>-1.3389511325384908E+16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-1.3389511325384908E+16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-55789630522437.117</v>
      </c>
      <c r="L6119" s="444">
        <f t="shared" ca="1" si="199"/>
        <v>-1.3445300955907346E+16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-1.3445300955907346E+16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-56022087316280.609</v>
      </c>
      <c r="L6120" s="444">
        <f t="shared" ca="1" si="199"/>
        <v>-1.3501323043223626E+16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-1.3501323043223626E+16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-56255512680098.438</v>
      </c>
      <c r="L6121" s="444">
        <f t="shared" ca="1" si="199"/>
        <v>-1.3557578555903724E+16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-1.3557578555903724E+16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-56489910649598.852</v>
      </c>
      <c r="L6122" s="444">
        <f t="shared" ca="1" si="199"/>
        <v>-1.3614068466553322E+16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-1.3614068466553322E+16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-56725285277305.508</v>
      </c>
      <c r="L6123" s="444">
        <f t="shared" ca="1" si="199"/>
        <v>-1.3670793751830628E+16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-1.3670793751830628E+16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-56961640632627.617</v>
      </c>
      <c r="L6124" s="444">
        <f t="shared" ca="1" si="199"/>
        <v>-1.3727755392463256E+16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-1.3727755392463256E+16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-57198980801930.234</v>
      </c>
      <c r="L6125" s="444">
        <f t="shared" ca="1" si="199"/>
        <v>-1.3784954373265186E+16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-1.3784954373265186E+16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-57437309888604.938</v>
      </c>
      <c r="L6126" s="444">
        <f t="shared" ca="1" si="199"/>
        <v>-1.384239168315379E+16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-1.384239168315379E+16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-57676632013140.789</v>
      </c>
      <c r="L6127" s="444">
        <f t="shared" ca="1" si="199"/>
        <v>-1.390006831516693E+16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-1.390006831516693E+16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-57916951313195.539</v>
      </c>
      <c r="L6128" s="444">
        <f t="shared" ref="L6128:L6250" ca="1" si="204">I6128-J6128+K6128</f>
        <v>-1.3957985266480126E+16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-1.3957985266480126E+16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-58158271943667.188</v>
      </c>
      <c r="L6129" s="444">
        <f t="shared" ca="1" si="204"/>
        <v>-1.4016143538423794E+16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-1.4016143538423794E+16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-58400598076765.805</v>
      </c>
      <c r="L6130" s="444">
        <f t="shared" ca="1" si="204"/>
        <v>-1.407454413650056E+16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-1.407454413650056E+16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-58643933902085.664</v>
      </c>
      <c r="L6131" s="444">
        <f t="shared" ca="1" si="204"/>
        <v>-1.4133188070402646E+16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-1.4133188070402646E+16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-58888283626677.688</v>
      </c>
      <c r="L6132" s="444">
        <f t="shared" ca="1" si="204"/>
        <v>-1.4192076354029324E+16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-1.4192076354029324E+16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-59133651475122.18</v>
      </c>
      <c r="L6133" s="444">
        <f t="shared" ca="1" si="204"/>
        <v>-1.4251210005504446E+16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-1.4251210005504446E+16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-59380041689601.859</v>
      </c>
      <c r="L6134" s="444">
        <f t="shared" ca="1" si="204"/>
        <v>-1.4310590047194048E+16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-1.4310590047194048E+16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-59627458529975.195</v>
      </c>
      <c r="L6135" s="444">
        <f t="shared" ca="1" si="204"/>
        <v>-1.4370217505724024E+16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-1.4370217505724024E+16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-59875906273850.094</v>
      </c>
      <c r="L6136" s="444">
        <f t="shared" ca="1" si="204"/>
        <v>-1.4430093411997874E+16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-1.4430093411997874E+16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-60125389216657.805</v>
      </c>
      <c r="L6137" s="444">
        <f t="shared" ca="1" si="204"/>
        <v>-1.4490218801214532E+16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-1.4490218801214532E+16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-60375911671727.219</v>
      </c>
      <c r="L6138" s="444">
        <f t="shared" ca="1" si="204"/>
        <v>-1.455059471288626E+16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-1.455059471288626E+16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-60627477970359.414</v>
      </c>
      <c r="L6139" s="444">
        <f t="shared" ca="1" si="204"/>
        <v>-1.461122219085662E+16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-1.461122219085662E+16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-60880092461902.57</v>
      </c>
      <c r="L6140" s="444">
        <f t="shared" ca="1" si="204"/>
        <v>-1.4672102283318522E+16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-1.4672102283318522E+16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-61133759513827.172</v>
      </c>
      <c r="L6141" s="444">
        <f t="shared" ca="1" si="204"/>
        <v>-1.473323604283235E+16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-1.473323604283235E+16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-61388483511801.461</v>
      </c>
      <c r="L6142" s="444">
        <f t="shared" ca="1" si="204"/>
        <v>-1.4794624526344152E+16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-1.4794624526344152E+16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-61644268859767.289</v>
      </c>
      <c r="L6143" s="444">
        <f t="shared" ca="1" si="204"/>
        <v>-1.485626879520392E+16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-1.485626879520392E+16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-61901119980016.336</v>
      </c>
      <c r="L6144" s="444">
        <f t="shared" ca="1" si="204"/>
        <v>-1.4918169915183936E+16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-1.4918169915183936E+16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-62159041313266.391</v>
      </c>
      <c r="L6145" s="444">
        <f t="shared" ca="1" si="204"/>
        <v>-1.4980328956497202E+16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-1.4980328956497202E+16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-62418037318738.344</v>
      </c>
      <c r="L6146" s="444">
        <f t="shared" ca="1" si="204"/>
        <v>-1.504274699381594E+16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-1.504274699381594E+16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-62678112474233.086</v>
      </c>
      <c r="L6147" s="444">
        <f t="shared" ca="1" si="204"/>
        <v>-1.5105425106290174E+16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-1.5105425106290174E+16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-62939271276209.047</v>
      </c>
      <c r="L6148" s="444">
        <f t="shared" ca="1" si="204"/>
        <v>-1.5168364377566384E+16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-1.5168364377566384E+16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-63201518239859.93</v>
      </c>
      <c r="L6149" s="444">
        <f t="shared" ca="1" si="204"/>
        <v>-1.5231565895806244E+16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-1.5231565895806244E+16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-63464857899192.68</v>
      </c>
      <c r="L6150" s="444">
        <f t="shared" ca="1" si="204"/>
        <v>-1.5295030753705436E+16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-1.5295030753705436E+16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-63729294807105.977</v>
      </c>
      <c r="L6151" s="444">
        <f t="shared" ca="1" si="204"/>
        <v>-1.5358760048512542E+16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-1.5358760048512542E+16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-63994833535468.914</v>
      </c>
      <c r="L6152" s="444">
        <f t="shared" ca="1" si="204"/>
        <v>-1.542275488204801E+16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-1.542275488204801E+16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-64261478675200.039</v>
      </c>
      <c r="L6153" s="444">
        <f t="shared" ca="1" si="204"/>
        <v>-1.548701636072321E+16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-1.548701636072321E+16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-64529234836346.719</v>
      </c>
      <c r="L6154" s="444">
        <f t="shared" ca="1" si="204"/>
        <v>-1.5551545595559556E+16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-1.5551545595559556E+16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-64798106648164.805</v>
      </c>
      <c r="L6155" s="444">
        <f t="shared" ca="1" si="204"/>
        <v>-1.561634370220772E+16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-1.561634370220772E+16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-65068098759198.836</v>
      </c>
      <c r="L6156" s="444">
        <f t="shared" ca="1" si="204"/>
        <v>-1.5681411800966918E+16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-1.5681411800966918E+16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-65339215837362.164</v>
      </c>
      <c r="L6157" s="444">
        <f t="shared" ca="1" si="204"/>
        <v>-1.574675101680428E+16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-1.574675101680428E+16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-65611462570017.836</v>
      </c>
      <c r="L6158" s="444">
        <f t="shared" ca="1" si="204"/>
        <v>-1.5812362479374298E+16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-1.5812362479374298E+16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-65884843664059.586</v>
      </c>
      <c r="L6159" s="444">
        <f t="shared" ca="1" si="204"/>
        <v>-1.5878247323038358E+16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-1.5878247323038358E+16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-66159363845993.156</v>
      </c>
      <c r="L6160" s="444">
        <f t="shared" ca="1" si="204"/>
        <v>-1.5944406686884352E+16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-1.5944406686884352E+16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-66435027862018.133</v>
      </c>
      <c r="L6161" s="444">
        <f t="shared" ca="1" si="204"/>
        <v>-1.601084171474637E+16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-1.601084171474637E+16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-66711840478109.875</v>
      </c>
      <c r="L6162" s="444">
        <f t="shared" ca="1" si="204"/>
        <v>-1.607755355522448E+16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-1.607755355522448E+16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-66989806480101.992</v>
      </c>
      <c r="L6163" s="444">
        <f t="shared" ca="1" si="204"/>
        <v>-1.6144543361704582E+16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-1.6144543361704582E+16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-67268930673769.094</v>
      </c>
      <c r="L6164" s="444">
        <f t="shared" ca="1" si="204"/>
        <v>-1.6211812292378352E+16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-1.6211812292378352E+16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-67549217884909.789</v>
      </c>
      <c r="L6165" s="444">
        <f t="shared" ca="1" si="204"/>
        <v>-1.6279361510263262E+16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-1.6279361510263262E+16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-67830672959430.258</v>
      </c>
      <c r="L6166" s="444">
        <f t="shared" ca="1" si="204"/>
        <v>-1.6347192183222692E+16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-1.6347192183222692E+16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-68113300763427.883</v>
      </c>
      <c r="L6167" s="444">
        <f t="shared" ca="1" si="204"/>
        <v>-1.641530548398612E+16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-1.641530548398612E+16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-68397106183275.5</v>
      </c>
      <c r="L6168" s="444">
        <f t="shared" ca="1" si="204"/>
        <v>-1.6483702590169396E+16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-1.6483702590169396E+16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-68682094125705.813</v>
      </c>
      <c r="L6169" s="444">
        <f t="shared" ca="1" si="204"/>
        <v>-1.6552384684295102E+16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-1.6552384684295102E+16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-68968269517896.258</v>
      </c>
      <c r="L6170" s="444">
        <f t="shared" ca="1" si="204"/>
        <v>-1.6621352953812998E+16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-1.6621352953812998E+16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-69255637307554.164</v>
      </c>
      <c r="L6171" s="444">
        <f t="shared" ca="1" si="204"/>
        <v>-1.6690608591120552E+16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-1.6690608591120552E+16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-69544202463002.297</v>
      </c>
      <c r="L6172" s="444">
        <f t="shared" ca="1" si="204"/>
        <v>-1.6760152793583554E+16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-1.6760152793583554E+16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-69833969973264.805</v>
      </c>
      <c r="L6173" s="444">
        <f t="shared" ca="1" si="204"/>
        <v>-1.6829986763556818E+16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-1.6829986763556818E+16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-70124944848153.406</v>
      </c>
      <c r="L6174" s="444">
        <f t="shared" ca="1" si="204"/>
        <v>-1.6900111708404972E+16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-1.6900111708404972E+16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-70417132118354.047</v>
      </c>
      <c r="L6175" s="444">
        <f t="shared" ca="1" si="204"/>
        <v>-1.6970528840523326E+16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-1.6970528840523326E+16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-70710536835513.859</v>
      </c>
      <c r="L6176" s="444">
        <f t="shared" ca="1" si="204"/>
        <v>-1.704123937735884E+16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-1.704123937735884E+16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-71005164072328.484</v>
      </c>
      <c r="L6177" s="444">
        <f t="shared" ca="1" si="204"/>
        <v>-1.7112244541431168E+16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-1.7112244541431168E+16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-71301018922629.859</v>
      </c>
      <c r="L6178" s="444">
        <f t="shared" ca="1" si="204"/>
        <v>-1.7183545560353798E+16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-1.7183545560353798E+16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-71598106501474.156</v>
      </c>
      <c r="L6179" s="444">
        <f t="shared" ca="1" si="204"/>
        <v>-1.7255143666855272E+16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-1.7255143666855272E+16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-71896431945230.297</v>
      </c>
      <c r="L6180" s="444">
        <f t="shared" ca="1" si="204"/>
        <v>-1.7327040098800502E+16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-1.7327040098800502E+16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-72196000411668.75</v>
      </c>
      <c r="L6181" s="444">
        <f t="shared" ca="1" si="204"/>
        <v>-1.739923609921217E+16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-1.739923609921217E+16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-72496817080050.703</v>
      </c>
      <c r="L6182" s="444">
        <f t="shared" ca="1" si="204"/>
        <v>-1.747173291629222E+16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-1.747173291629222E+16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-72798887151217.594</v>
      </c>
      <c r="L6183" s="444">
        <f t="shared" ca="1" si="204"/>
        <v>-1.7544531803443438E+16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-1.7544531803443438E+16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-73102215847680.984</v>
      </c>
      <c r="L6184" s="444">
        <f t="shared" ca="1" si="204"/>
        <v>-1.7617634019291118E+16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-1.7617634019291118E+16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-73406808413713</v>
      </c>
      <c r="L6185" s="444">
        <f t="shared" ca="1" si="204"/>
        <v>-1.7691040827704832E+16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-1.7691040827704832E+16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-73712670115436.797</v>
      </c>
      <c r="L6186" s="444">
        <f t="shared" ca="1" si="204"/>
        <v>-1.7764753497820268E+16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-1.7764753497820268E+16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-74019806240917.781</v>
      </c>
      <c r="L6187" s="444">
        <f t="shared" ca="1" si="204"/>
        <v>-1.7838773304061186E+16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-1.7838773304061186E+16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-74328222100254.938</v>
      </c>
      <c r="L6188" s="444">
        <f t="shared" ca="1" si="204"/>
        <v>-1.791310152616144E+16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-1.791310152616144E+16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-74637923025672.672</v>
      </c>
      <c r="L6189" s="444">
        <f t="shared" ca="1" si="204"/>
        <v>-1.7987739449187112E+16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-1.7987739449187112E+16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-74948914371612.953</v>
      </c>
      <c r="L6190" s="444">
        <f t="shared" ca="1" si="204"/>
        <v>-1.8062688363558724E+16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-1.8062688363558724E+16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-75261201514828.016</v>
      </c>
      <c r="L6191" s="444">
        <f t="shared" ca="1" si="204"/>
        <v>-1.8137949565073552E+16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-1.8137949565073552E+16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-75574789854473.125</v>
      </c>
      <c r="L6192" s="444">
        <f t="shared" ca="1" si="204"/>
        <v>-1.8213524354928024E+16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-1.8213524354928024E+16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-75889684812200.094</v>
      </c>
      <c r="L6193" s="444">
        <f t="shared" ca="1" si="204"/>
        <v>-1.8289414039740224E+16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-1.8289414039740224E+16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-76205891832250.938</v>
      </c>
      <c r="L6194" s="444">
        <f t="shared" ca="1" si="204"/>
        <v>-1.8365619931572476E+16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-1.8365619931572476E+16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-76523416381551.984</v>
      </c>
      <c r="L6195" s="444">
        <f t="shared" ca="1" si="204"/>
        <v>-1.8442143347954028E+16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-1.8442143347954028E+16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-76842263949808.453</v>
      </c>
      <c r="L6196" s="444">
        <f t="shared" ca="1" si="204"/>
        <v>-1.8518985611903836E+16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-1.8518985611903836E+16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-77162440049599.313</v>
      </c>
      <c r="L6197" s="444">
        <f t="shared" ca="1" si="204"/>
        <v>-1.8596148051953436E+16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-1.8596148051953436E+16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-77483950216472.656</v>
      </c>
      <c r="L6198" s="444">
        <f t="shared" ca="1" si="204"/>
        <v>-1.8673632002169908E+16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-1.8673632002169908E+16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-77806800009041.281</v>
      </c>
      <c r="L6199" s="444">
        <f t="shared" ca="1" si="204"/>
        <v>-1.8751438802178948E+16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-1.8751438802178948E+16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-78130995009078.953</v>
      </c>
      <c r="L6200" s="444">
        <f t="shared" ca="1" si="204"/>
        <v>-1.8829569797188028E+16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-1.8829569797188028E+16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-78456540821616.781</v>
      </c>
      <c r="L6201" s="444">
        <f t="shared" ca="1" si="204"/>
        <v>-1.8908026338009644E+16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-1.8908026338009644E+16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-78783443075040.188</v>
      </c>
      <c r="L6202" s="444">
        <f t="shared" ca="1" si="204"/>
        <v>-1.8986809781084684E+16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-1.8986809781084684E+16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-79111707421186.188</v>
      </c>
      <c r="L6203" s="444">
        <f t="shared" ca="1" si="204"/>
        <v>-1.9065921488505872E+16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-1.9065921488505872E+16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-79441339535441.125</v>
      </c>
      <c r="L6204" s="444">
        <f t="shared" ca="1" si="204"/>
        <v>-1.9145362828041312E+16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-1.9145362828041312E+16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-79772345116838.797</v>
      </c>
      <c r="L6205" s="444">
        <f t="shared" ca="1" si="204"/>
        <v>-1.9225135173158152E+16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-1.9225135173158152E+16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-80104729888158.969</v>
      </c>
      <c r="L6206" s="444">
        <f t="shared" ca="1" si="204"/>
        <v>-1.9305239903046312E+16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-1.9305239903046312E+16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-80438499596026.297</v>
      </c>
      <c r="L6207" s="444">
        <f t="shared" ca="1" si="204"/>
        <v>-1.938567840264234E+16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-1.938567840264234E+16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-80773660011009.75</v>
      </c>
      <c r="L6208" s="444">
        <f t="shared" ca="1" si="204"/>
        <v>-1.9466452062653348E+16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-1.9466452062653348E+16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-81110216927722.281</v>
      </c>
      <c r="L6209" s="444">
        <f t="shared" ca="1" si="204"/>
        <v>-1.9547562279581072E+16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-1.9547562279581072E+16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-81448176164921.125</v>
      </c>
      <c r="L6210" s="444">
        <f t="shared" ca="1" si="204"/>
        <v>-1.9629010455745992E+16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-1.9629010455745992E+16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-81787543565608.297</v>
      </c>
      <c r="L6211" s="444">
        <f t="shared" ca="1" si="204"/>
        <v>-1.97107979993116E+16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-1.97107979993116E+16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-82128324997131.672</v>
      </c>
      <c r="L6212" s="444">
        <f t="shared" ca="1" si="204"/>
        <v>-1.9792926324308732E+16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-1.9792926324308732E+16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-82470526351286.375</v>
      </c>
      <c r="L6213" s="444">
        <f t="shared" ca="1" si="204"/>
        <v>-1.987539685066002E+16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-1.987539685066002E+16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-82814153544416.75</v>
      </c>
      <c r="L6214" s="444">
        <f t="shared" ca="1" si="204"/>
        <v>-1.9958211004204436E+16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-1.9958211004204436E+16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-83159212517518.484</v>
      </c>
      <c r="L6215" s="444">
        <f t="shared" ca="1" si="204"/>
        <v>-2.0041370216721956E+16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-2.0041370216721956E+16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-83505709236341.484</v>
      </c>
      <c r="L6216" s="444">
        <f t="shared" ca="1" si="204"/>
        <v>-2.0124875925958296E+16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-2.0124875925958296E+16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-83853649691492.906</v>
      </c>
      <c r="L6217" s="444">
        <f t="shared" ca="1" si="204"/>
        <v>-2.0208729575649788E+16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-2.0208729575649788E+16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-84203039898540.781</v>
      </c>
      <c r="L6218" s="444">
        <f t="shared" ca="1" si="204"/>
        <v>-2.0292932615548328E+16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-2.0292932615548328E+16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-84553885898118.031</v>
      </c>
      <c r="L6219" s="444">
        <f t="shared" ca="1" si="204"/>
        <v>-2.0377486501446448E+16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-2.0377486501446448E+16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-84906193756026.859</v>
      </c>
      <c r="L6220" s="444">
        <f t="shared" ca="1" si="204"/>
        <v>-2.0462392695202476E+16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-2.0462392695202476E+16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-85259969563343.656</v>
      </c>
      <c r="L6221" s="444">
        <f t="shared" ca="1" si="204"/>
        <v>-2.054765266476582E+16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-2.054765266476582E+16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-85615219436524.25</v>
      </c>
      <c r="L6222" s="444">
        <f t="shared" ca="1" si="204"/>
        <v>-2.0633267884202344E+16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-2.0633267884202344E+16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-85971949517509.766</v>
      </c>
      <c r="L6223" s="444">
        <f t="shared" ca="1" si="204"/>
        <v>-2.0719239833719852E+16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-2.0719239833719852E+16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-86330165973832.719</v>
      </c>
      <c r="L6224" s="444">
        <f t="shared" ca="1" si="204"/>
        <v>-2.0805569999693684E+16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-2.0805569999693684E+16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-86689874998723.688</v>
      </c>
      <c r="L6225" s="444">
        <f t="shared" ca="1" si="204"/>
        <v>-2.0892259874692408E+16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-2.0892259874692408E+16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-87051082811218.359</v>
      </c>
      <c r="L6226" s="444">
        <f t="shared" ca="1" si="204"/>
        <v>-2.0979310957503628E+16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-2.0979310957503628E+16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-87413795656265.109</v>
      </c>
      <c r="L6227" s="444">
        <f t="shared" ca="1" si="204"/>
        <v>-2.1066724753159892E+16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-2.1066724753159892E+16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-87778019804832.875</v>
      </c>
      <c r="L6228" s="444">
        <f t="shared" ca="1" si="204"/>
        <v>-2.1154502772964724E+16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-2.1154502772964724E+16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-88143761554019.688</v>
      </c>
      <c r="L6229" s="444">
        <f t="shared" ca="1" si="204"/>
        <v>-2.1242646534518744E+16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-2.1242646534518744E+16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-88511027227161.438</v>
      </c>
      <c r="L6230" s="444">
        <f t="shared" ca="1" si="204"/>
        <v>-2.1331157561745904E+16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-2.1331157561745904E+16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-88879823173941.266</v>
      </c>
      <c r="L6231" s="444">
        <f t="shared" ca="1" si="204"/>
        <v>-2.1420037384919844E+16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-2.1420037384919844E+16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-89250155770499.344</v>
      </c>
      <c r="L6232" s="444">
        <f t="shared" ca="1" si="204"/>
        <v>-2.1509287540690344E+16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-2.1509287540690344E+16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-89622031419543.094</v>
      </c>
      <c r="L6233" s="444">
        <f t="shared" ca="1" si="204"/>
        <v>-2.1598909572109888E+16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-2.1598909572109888E+16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-89995456550457.859</v>
      </c>
      <c r="L6234" s="444">
        <f t="shared" ca="1" si="204"/>
        <v>-2.1688905028660344E+16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-2.1688905028660344E+16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-90370437619418.094</v>
      </c>
      <c r="L6235" s="444">
        <f t="shared" ca="1" si="204"/>
        <v>-2.1779275466279764E+16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-2.1779275466279764E+16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-90746981109499.016</v>
      </c>
      <c r="L6236" s="444">
        <f t="shared" ca="1" si="204"/>
        <v>-2.1870022447389264E+16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-2.1870022447389264E+16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-91125093530788.594</v>
      </c>
      <c r="L6237" s="444">
        <f t="shared" ca="1" si="204"/>
        <v>-2.1961147540920052E+16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-2.1961147540920052E+16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-91504781420500.219</v>
      </c>
      <c r="L6238" s="444">
        <f t="shared" ca="1" si="204"/>
        <v>-2.2052652322340552E+16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-2.2052652322340552E+16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-91886051343085.625</v>
      </c>
      <c r="L6239" s="444">
        <f t="shared" ca="1" si="204"/>
        <v>-2.2144538373683636E+16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-2.2144538373683636E+16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-92268909890348.484</v>
      </c>
      <c r="L6240" s="444">
        <f t="shared" ca="1" si="204"/>
        <v>-2.2236807283573984E+16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-2.2236807283573984E+16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-92653363681558.266</v>
      </c>
      <c r="L6241" s="444">
        <f t="shared" ca="1" si="204"/>
        <v>-2.2329460647255544E+16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-2.2329460647255544E+16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-93039419363564.766</v>
      </c>
      <c r="L6242" s="444">
        <f t="shared" ca="1" si="204"/>
        <v>-2.2422500066619108E+16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-2.2422500066619108E+16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-93427083610912.953</v>
      </c>
      <c r="L6243" s="444">
        <f t="shared" ca="1" si="204"/>
        <v>-2.251592715023002E+16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-2.251592715023002E+16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-93816363125958.422</v>
      </c>
      <c r="L6244" s="444">
        <f t="shared" ca="1" si="204"/>
        <v>-2.260974351335598E+16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-2.260974351335598E+16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-94207264638983.25</v>
      </c>
      <c r="L6245" s="444">
        <f t="shared" ca="1" si="204"/>
        <v>-2.2703950777994964E+16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-2.2703950777994964E+16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-94599794908312.344</v>
      </c>
      <c r="L6246" s="444">
        <f t="shared" ca="1" si="204"/>
        <v>-2.2798550572903276E+16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-2.2798550572903276E+16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-94993960720430.313</v>
      </c>
      <c r="L6247" s="444">
        <f t="shared" ca="1" si="204"/>
        <v>-2.2893544533623708E+16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-2.2893544533623708E+16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-95389768890098.781</v>
      </c>
      <c r="L6248" s="444">
        <f t="shared" ca="1" si="204"/>
        <v>-2.2988934302513808E+16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-2.2988934302513808E+16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-95787226260474.203</v>
      </c>
      <c r="L6249" s="444">
        <f t="shared" ca="1" si="204"/>
        <v>-2.3084721528774284E+16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-2.3084721528774284E+16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-96186339703226.188</v>
      </c>
      <c r="L6250" s="444">
        <f t="shared" ca="1" si="204"/>
        <v>-2.3180907868477512E+16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2026-06-07T10:45:23Z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